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241\OneDrive\Documents\"/>
    </mc:Choice>
  </mc:AlternateContent>
  <xr:revisionPtr revIDLastSave="0" documentId="13_ncr:1_{9A065A29-6E71-4D0B-AC12-82BE49276B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1" r:id="rId1"/>
    <sheet name="Data 2" sheetId="6" r:id="rId2"/>
    <sheet name="Question 3" sheetId="3" r:id="rId3"/>
    <sheet name="Question 4" sheetId="2" r:id="rId4"/>
    <sheet name="Question 5" sheetId="4" r:id="rId5"/>
  </sheets>
  <definedNames>
    <definedName name="_xlnm._FilterDatabase" localSheetId="0" hidden="1">DATA!$A$1:$G$201</definedName>
    <definedName name="_xlchart.v1.0" hidden="1">DATA!$E$2:$E$201</definedName>
    <definedName name="_xlchart.v1.1" hidden="1">DATA!$C$2:$C$201</definedName>
    <definedName name="_xlchart.v1.2" hidden="1">DATA!$C$2:$C$201</definedName>
    <definedName name="_xlchart.v1.3" hidden="1">DATA!$E$2:$E$201</definedName>
  </definedNames>
  <calcPr calcId="191029"/>
  <pivotCaches>
    <pivotCache cacheId="12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W30" i="1"/>
  <c r="W28" i="1"/>
  <c r="W26" i="1"/>
  <c r="W27" i="1"/>
  <c r="W29" i="1"/>
  <c r="W25" i="1"/>
  <c r="A19" i="3"/>
  <c r="B19" i="3"/>
  <c r="D16" i="3"/>
  <c r="C16" i="3"/>
  <c r="B16" i="3"/>
  <c r="A16" i="3"/>
  <c r="J21" i="1" l="1"/>
  <c r="J22" i="1" s="1"/>
  <c r="W31" i="1"/>
  <c r="W33" i="1" s="1"/>
  <c r="J23" i="1" l="1"/>
  <c r="W32" i="1"/>
</calcChain>
</file>

<file path=xl/sharedStrings.xml><?xml version="1.0" encoding="utf-8"?>
<sst xmlns="http://schemas.openxmlformats.org/spreadsheetml/2006/main" count="897" uniqueCount="62">
  <si>
    <t>id</t>
  </si>
  <si>
    <t>sentiment</t>
  </si>
  <si>
    <t>facebook</t>
  </si>
  <si>
    <t>twitter</t>
  </si>
  <si>
    <t>tumblr</t>
  </si>
  <si>
    <t>instagram</t>
  </si>
  <si>
    <t>meet new people</t>
  </si>
  <si>
    <t>friends/family</t>
  </si>
  <si>
    <t>filling time</t>
  </si>
  <si>
    <t>finding info</t>
  </si>
  <si>
    <t>things to buy</t>
  </si>
  <si>
    <t>watch live streams</t>
  </si>
  <si>
    <t>sharing opinions</t>
  </si>
  <si>
    <t>news</t>
  </si>
  <si>
    <t>main reason</t>
  </si>
  <si>
    <t>weekly hours</t>
  </si>
  <si>
    <t>website</t>
  </si>
  <si>
    <t>word count</t>
  </si>
  <si>
    <t>follower growth</t>
  </si>
  <si>
    <t>pinterest</t>
  </si>
  <si>
    <t>linkedin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</si>
  <si>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</si>
  <si>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</si>
  <si>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</si>
  <si>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</si>
  <si>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</si>
  <si>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</si>
  <si>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</si>
  <si>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</si>
  <si>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</si>
  <si>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</si>
  <si>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</si>
  <si>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</si>
  <si>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</si>
  <si>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</si>
  <si>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</si>
  <si>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</si>
  <si>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Q3</t>
  </si>
  <si>
    <t>Q1</t>
  </si>
  <si>
    <t>Row Labels</t>
  </si>
  <si>
    <t>Grand Total</t>
  </si>
  <si>
    <t>Min</t>
  </si>
  <si>
    <t>Max</t>
  </si>
  <si>
    <t>IQR</t>
  </si>
  <si>
    <t>Lower Limit</t>
  </si>
  <si>
    <t>HIgher Limit</t>
  </si>
  <si>
    <t>Weekly Hours</t>
  </si>
  <si>
    <t>Upper Limit</t>
  </si>
  <si>
    <t>Column Labels</t>
  </si>
  <si>
    <t>Count of id</t>
  </si>
  <si>
    <t>P(Facebook)</t>
  </si>
  <si>
    <t xml:space="preserve">P(things to buy) </t>
  </si>
  <si>
    <t xml:space="preserve">P(Instagram | finding info) </t>
  </si>
  <si>
    <t xml:space="preserve">P(sharing opinions | twitter) </t>
  </si>
  <si>
    <r>
      <t xml:space="preserve">P (Facebook | </t>
    </r>
    <r>
      <rPr>
        <sz val="11"/>
        <color rgb="FF000000"/>
        <rFont val="Calibri"/>
        <family val="2"/>
        <scheme val="minor"/>
      </rPr>
      <t>meet new people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</si>
  <si>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P (Tumblr | </t>
    </r>
    <r>
      <rPr>
        <sz val="11"/>
        <color rgb="FF000000"/>
        <rFont val="Calibri"/>
        <family val="2"/>
        <scheme val="minor"/>
      </rPr>
      <t>meet new people</t>
    </r>
    <r>
      <rPr>
        <sz val="11"/>
        <color theme="1"/>
        <rFont val="Calibri"/>
        <family val="2"/>
        <scheme val="minor"/>
      </rPr>
      <t xml:space="preserve">) </t>
    </r>
  </si>
  <si>
    <t>Average of word count</t>
  </si>
  <si>
    <t>Count of sentiment</t>
  </si>
  <si>
    <t>Cumulative Frequency %</t>
  </si>
  <si>
    <t xml:space="preserve">Frequency </t>
  </si>
  <si>
    <t xml:space="preserve">Cumulative Frequency </t>
  </si>
  <si>
    <t>Frequency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</si>
</sst>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69" formatCode="0.000000000000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70" formatCode="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EFEC002B-DB94-440F-851A-BF7C77685F33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Weekly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Weekly Hours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C4F2D977-4584-4E31-A73E-A4D02BB9C1E6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Follower Growth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Follower Growth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 Hours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5D24DD8-E316-43CF-B55D-CC4EDEE53770}">
          <cx:dataId val="0"/>
          <cx:layoutPr>
            <cx:binning intervalClosed="r" underflow="0" overflow="20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Follower Growth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2EACA74-2AA5-4FDC-8F69-0AAD5D237886}">
          <cx:dataId val="0"/>
          <cx:layoutPr>
            <cx:binning intervalClosed="r" underflow="1" overflow="10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21</xdr:row>
      <xdr:rowOff>142875</xdr:rowOff>
    </xdr:from>
    <xdr:to>
      <xdr:col>20</xdr:col>
      <xdr:colOff>523875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0A28AEB-7D8C-4E60-8DA1-09BD19D2E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4075" y="4143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85725</xdr:colOff>
      <xdr:row>3</xdr:row>
      <xdr:rowOff>0</xdr:rowOff>
    </xdr:from>
    <xdr:to>
      <xdr:col>14</xdr:col>
      <xdr:colOff>1381125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584F07-B756-4D3F-BEB3-9247E09D1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604837</xdr:colOff>
      <xdr:row>2</xdr:row>
      <xdr:rowOff>42862</xdr:rowOff>
    </xdr:from>
    <xdr:to>
      <xdr:col>23</xdr:col>
      <xdr:colOff>300037</xdr:colOff>
      <xdr:row>16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E826E71-8231-18E0-565D-85D3AB5399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9037" y="423862"/>
              <a:ext cx="4648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147637</xdr:colOff>
      <xdr:row>24</xdr:row>
      <xdr:rowOff>100012</xdr:rowOff>
    </xdr:from>
    <xdr:to>
      <xdr:col>12</xdr:col>
      <xdr:colOff>319087</xdr:colOff>
      <xdr:row>38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A106270-71A4-E32A-9EDE-0FA454B4D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4287" y="4672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Yu" refreshedDate="45210.896229282407" createdVersion="8" refreshedVersion="8" minRefreshableVersion="3" recordCount="200" xr:uid="{A4310170-FC2D-447B-B13D-FB21B7364CA4}">
  <cacheSource type="worksheet">
    <worksheetSource name="Table1"/>
  </cacheSource>
  <cacheFields count="7">
    <cacheField name="id" numFmtId="0">
      <sharedItems containsSemiMixedTypes="0" containsString="0" containsNumber="1" containsInteger="1" minValue="1" maxValue="200"/>
    </cacheField>
    <cacheField name="main reason" numFmtId="0">
      <sharedItems count="8">
        <s v="meet new people"/>
        <s v="news"/>
        <s v="filling time"/>
        <s v="sharing opinions"/>
        <s v="things to buy"/>
        <s v="watch live streams"/>
        <s v="friends/family"/>
        <s v="finding info"/>
      </sharedItems>
    </cacheField>
    <cacheField name="weekly hours" numFmtId="0">
      <sharedItems containsSemiMixedTypes="0" containsString="0" containsNumber="1" containsInteger="1" minValue="0" maxValue="58"/>
    </cacheField>
    <cacheField name="website" numFmtId="0">
      <sharedItems count="6">
        <s v="instagram"/>
        <s v="linkedin"/>
        <s v="pinterest"/>
        <s v="tumblr"/>
        <s v="twitter"/>
        <s v="facebook"/>
      </sharedItems>
    </cacheField>
    <cacheField name="follower growth" numFmtId="0">
      <sharedItems containsSemiMixedTypes="0" containsString="0" containsNumber="1" minValue="0.1" maxValue="15.1"/>
    </cacheField>
    <cacheField name="word count" numFmtId="0">
      <sharedItems containsSemiMixedTypes="0" containsString="0" containsNumber="1" containsInteger="1" minValue="26" maxValue="176" count="100">
        <n v="43"/>
        <n v="44"/>
        <n v="58"/>
        <n v="69"/>
        <n v="72"/>
        <n v="51"/>
        <n v="77"/>
        <n v="66"/>
        <n v="31"/>
        <n v="53"/>
        <n v="34"/>
        <n v="32"/>
        <n v="50"/>
        <n v="76"/>
        <n v="57"/>
        <n v="65"/>
        <n v="102"/>
        <n v="75"/>
        <n v="59"/>
        <n v="62"/>
        <n v="84"/>
        <n v="37"/>
        <n v="55"/>
        <n v="36"/>
        <n v="107"/>
        <n v="63"/>
        <n v="46"/>
        <n v="48"/>
        <n v="67"/>
        <n v="87"/>
        <n v="42"/>
        <n v="68"/>
        <n v="60"/>
        <n v="56"/>
        <n v="70"/>
        <n v="45"/>
        <n v="73"/>
        <n v="49"/>
        <n v="96"/>
        <n v="80"/>
        <n v="26"/>
        <n v="64"/>
        <n v="90"/>
        <n v="91"/>
        <n v="82"/>
        <n v="86"/>
        <n v="83"/>
        <n v="95"/>
        <n v="110"/>
        <n v="89"/>
        <n v="54"/>
        <n v="88"/>
        <n v="52"/>
        <n v="61"/>
        <n v="103"/>
        <n v="141"/>
        <n v="106"/>
        <n v="81"/>
        <n v="145"/>
        <n v="114"/>
        <n v="98"/>
        <n v="119"/>
        <n v="100"/>
        <n v="85"/>
        <n v="127"/>
        <n v="94"/>
        <n v="116"/>
        <n v="150"/>
        <n v="99"/>
        <n v="101"/>
        <n v="123"/>
        <n v="79"/>
        <n v="139"/>
        <n v="122"/>
        <n v="120"/>
        <n v="105"/>
        <n v="171"/>
        <n v="176"/>
        <n v="167"/>
        <n v="78"/>
        <n v="136"/>
        <n v="92"/>
        <n v="168"/>
        <n v="74"/>
        <n v="132"/>
        <n v="169"/>
        <n v="108"/>
        <n v="175"/>
        <n v="118"/>
        <n v="93"/>
        <n v="146"/>
        <n v="121"/>
        <n v="113"/>
        <n v="156"/>
        <n v="134"/>
        <n v="131"/>
        <n v="133"/>
        <n v="160"/>
        <n v="158"/>
        <n v="165"/>
      </sharedItems>
    </cacheField>
    <cacheField name="sentiment" numFmtId="0">
      <sharedItems containsSemiMixedTypes="0" containsString="0" containsNumber="1" containsInteger="1" minValue="-3" maxValue="3" count="7">
        <n v="3"/>
        <n v="-3"/>
        <n v="1"/>
        <n v="0"/>
        <n v="-1"/>
        <n v="-2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Yu" refreshedDate="45213.567701736109" createdVersion="8" refreshedVersion="8" minRefreshableVersion="3" recordCount="200" xr:uid="{936EBAC9-AB9E-4D37-8B36-059DE9E19A21}">
  <cacheSource type="worksheet">
    <worksheetSource ref="A1:G201" sheet="Data 2"/>
  </cacheSource>
  <cacheFields count="7">
    <cacheField name="id" numFmtId="0">
      <sharedItems containsSemiMixedTypes="0" containsString="0" containsNumber="1" containsInteger="1" minValue="1" maxValue="200"/>
    </cacheField>
    <cacheField name="main reason" numFmtId="0">
      <sharedItems/>
    </cacheField>
    <cacheField name="weekly hours" numFmtId="0">
      <sharedItems containsSemiMixedTypes="0" containsString="0" containsNumber="1" containsInteger="1" minValue="0" maxValue="58"/>
    </cacheField>
    <cacheField name="website" numFmtId="0">
      <sharedItems count="6">
        <s v="tumblr"/>
        <s v="facebook"/>
        <s v="twitter"/>
        <s v="linkedin"/>
        <s v="pinterest"/>
        <s v="instagram"/>
      </sharedItems>
    </cacheField>
    <cacheField name="follower growth" numFmtId="0">
      <sharedItems containsSemiMixedTypes="0" containsString="0" containsNumber="1" minValue="0.1" maxValue="15.1"/>
    </cacheField>
    <cacheField name="word count" numFmtId="0">
      <sharedItems containsSemiMixedTypes="0" containsString="0" containsNumber="1" containsInteger="1" minValue="26" maxValue="176"/>
    </cacheField>
    <cacheField name="sentiment" numFmtId="0">
      <sharedItems containsSemiMixedTypes="0" containsString="0" containsNumber="1" containsInteger="1" minValue="-3" maxValue="3" count="7">
        <n v="2"/>
        <n v="1"/>
        <n v="-1"/>
        <n v="3"/>
        <n v="-3"/>
        <n v="0"/>
        <n v="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1"/>
    <x v="0"/>
    <n v="6"/>
    <x v="0"/>
    <n v="0.1"/>
    <x v="0"/>
    <x v="0"/>
  </r>
  <r>
    <n v="80"/>
    <x v="0"/>
    <n v="6"/>
    <x v="0"/>
    <n v="0.2"/>
    <x v="1"/>
    <x v="1"/>
  </r>
  <r>
    <n v="47"/>
    <x v="1"/>
    <n v="16"/>
    <x v="1"/>
    <n v="0.3"/>
    <x v="2"/>
    <x v="0"/>
  </r>
  <r>
    <n v="32"/>
    <x v="2"/>
    <n v="8"/>
    <x v="2"/>
    <n v="0.5"/>
    <x v="3"/>
    <x v="2"/>
  </r>
  <r>
    <n v="41"/>
    <x v="3"/>
    <n v="58"/>
    <x v="0"/>
    <n v="0.5"/>
    <x v="4"/>
    <x v="3"/>
  </r>
  <r>
    <n v="36"/>
    <x v="1"/>
    <n v="5"/>
    <x v="3"/>
    <n v="0.6"/>
    <x v="2"/>
    <x v="0"/>
  </r>
  <r>
    <n v="75"/>
    <x v="4"/>
    <n v="8"/>
    <x v="2"/>
    <n v="0.6"/>
    <x v="5"/>
    <x v="4"/>
  </r>
  <r>
    <n v="142"/>
    <x v="0"/>
    <n v="5"/>
    <x v="3"/>
    <n v="0.6"/>
    <x v="6"/>
    <x v="1"/>
  </r>
  <r>
    <n v="162"/>
    <x v="3"/>
    <n v="14"/>
    <x v="1"/>
    <n v="0.6"/>
    <x v="7"/>
    <x v="2"/>
  </r>
  <r>
    <n v="17"/>
    <x v="4"/>
    <n v="6"/>
    <x v="0"/>
    <n v="0.7"/>
    <x v="8"/>
    <x v="1"/>
  </r>
  <r>
    <n v="25"/>
    <x v="4"/>
    <n v="8"/>
    <x v="2"/>
    <n v="0.7"/>
    <x v="9"/>
    <x v="3"/>
  </r>
  <r>
    <n v="37"/>
    <x v="1"/>
    <n v="3"/>
    <x v="4"/>
    <n v="0.7"/>
    <x v="1"/>
    <x v="1"/>
  </r>
  <r>
    <n v="129"/>
    <x v="2"/>
    <n v="49"/>
    <x v="1"/>
    <n v="0.7"/>
    <x v="10"/>
    <x v="5"/>
  </r>
  <r>
    <n v="161"/>
    <x v="2"/>
    <n v="3"/>
    <x v="4"/>
    <n v="0.7"/>
    <x v="11"/>
    <x v="6"/>
  </r>
  <r>
    <n v="50"/>
    <x v="5"/>
    <n v="6"/>
    <x v="0"/>
    <n v="0.8"/>
    <x v="12"/>
    <x v="6"/>
  </r>
  <r>
    <n v="29"/>
    <x v="6"/>
    <n v="2"/>
    <x v="0"/>
    <n v="0.9"/>
    <x v="13"/>
    <x v="3"/>
  </r>
  <r>
    <n v="35"/>
    <x v="2"/>
    <n v="35"/>
    <x v="3"/>
    <n v="0.9"/>
    <x v="14"/>
    <x v="1"/>
  </r>
  <r>
    <n v="91"/>
    <x v="3"/>
    <n v="1"/>
    <x v="5"/>
    <n v="0.9"/>
    <x v="13"/>
    <x v="5"/>
  </r>
  <r>
    <n v="97"/>
    <x v="6"/>
    <n v="1"/>
    <x v="5"/>
    <n v="0.9"/>
    <x v="15"/>
    <x v="2"/>
  </r>
  <r>
    <n v="155"/>
    <x v="3"/>
    <n v="0"/>
    <x v="5"/>
    <n v="0.9"/>
    <x v="16"/>
    <x v="5"/>
  </r>
  <r>
    <n v="159"/>
    <x v="6"/>
    <n v="2"/>
    <x v="0"/>
    <n v="0.9"/>
    <x v="17"/>
    <x v="0"/>
  </r>
  <r>
    <n v="196"/>
    <x v="0"/>
    <n v="1"/>
    <x v="5"/>
    <n v="0.9"/>
    <x v="0"/>
    <x v="0"/>
  </r>
  <r>
    <n v="69"/>
    <x v="3"/>
    <n v="6"/>
    <x v="3"/>
    <n v="1"/>
    <x v="15"/>
    <x v="0"/>
  </r>
  <r>
    <n v="93"/>
    <x v="4"/>
    <n v="4"/>
    <x v="4"/>
    <n v="1"/>
    <x v="9"/>
    <x v="0"/>
  </r>
  <r>
    <n v="126"/>
    <x v="4"/>
    <n v="9"/>
    <x v="2"/>
    <n v="1"/>
    <x v="18"/>
    <x v="0"/>
  </r>
  <r>
    <n v="180"/>
    <x v="0"/>
    <n v="7"/>
    <x v="3"/>
    <n v="1"/>
    <x v="19"/>
    <x v="6"/>
  </r>
  <r>
    <n v="38"/>
    <x v="6"/>
    <n v="2"/>
    <x v="5"/>
    <n v="1.1000000000000001"/>
    <x v="20"/>
    <x v="3"/>
  </r>
  <r>
    <n v="40"/>
    <x v="1"/>
    <n v="3"/>
    <x v="4"/>
    <n v="1.1000000000000001"/>
    <x v="21"/>
    <x v="1"/>
  </r>
  <r>
    <n v="52"/>
    <x v="3"/>
    <n v="22"/>
    <x v="1"/>
    <n v="1.2"/>
    <x v="22"/>
    <x v="3"/>
  </r>
  <r>
    <n v="55"/>
    <x v="4"/>
    <n v="1"/>
    <x v="5"/>
    <n v="1.2"/>
    <x v="23"/>
    <x v="0"/>
  </r>
  <r>
    <n v="102"/>
    <x v="4"/>
    <n v="8"/>
    <x v="2"/>
    <n v="1.2"/>
    <x v="17"/>
    <x v="1"/>
  </r>
  <r>
    <n v="197"/>
    <x v="4"/>
    <n v="4"/>
    <x v="4"/>
    <n v="1.2"/>
    <x v="24"/>
    <x v="6"/>
  </r>
  <r>
    <n v="8"/>
    <x v="2"/>
    <n v="5"/>
    <x v="3"/>
    <n v="1.3"/>
    <x v="25"/>
    <x v="4"/>
  </r>
  <r>
    <n v="62"/>
    <x v="4"/>
    <n v="2"/>
    <x v="5"/>
    <n v="1.3"/>
    <x v="18"/>
    <x v="6"/>
  </r>
  <r>
    <n v="166"/>
    <x v="7"/>
    <n v="1"/>
    <x v="5"/>
    <n v="1.3"/>
    <x v="26"/>
    <x v="2"/>
  </r>
  <r>
    <n v="89"/>
    <x v="0"/>
    <n v="1"/>
    <x v="5"/>
    <n v="1.5"/>
    <x v="27"/>
    <x v="5"/>
  </r>
  <r>
    <n v="117"/>
    <x v="1"/>
    <n v="16"/>
    <x v="1"/>
    <n v="1.6"/>
    <x v="27"/>
    <x v="3"/>
  </r>
  <r>
    <n v="46"/>
    <x v="4"/>
    <n v="6"/>
    <x v="0"/>
    <n v="1.7"/>
    <x v="28"/>
    <x v="2"/>
  </r>
  <r>
    <n v="54"/>
    <x v="7"/>
    <n v="34"/>
    <x v="3"/>
    <n v="1.7"/>
    <x v="0"/>
    <x v="3"/>
  </r>
  <r>
    <n v="95"/>
    <x v="3"/>
    <n v="3"/>
    <x v="4"/>
    <n v="1.9"/>
    <x v="29"/>
    <x v="3"/>
  </r>
  <r>
    <n v="145"/>
    <x v="1"/>
    <n v="16"/>
    <x v="1"/>
    <n v="1.9"/>
    <x v="30"/>
    <x v="3"/>
  </r>
  <r>
    <n v="2"/>
    <x v="2"/>
    <n v="0"/>
    <x v="5"/>
    <n v="2"/>
    <x v="31"/>
    <x v="2"/>
  </r>
  <r>
    <n v="174"/>
    <x v="3"/>
    <n v="5"/>
    <x v="3"/>
    <n v="2"/>
    <x v="15"/>
    <x v="1"/>
  </r>
  <r>
    <n v="13"/>
    <x v="4"/>
    <n v="9"/>
    <x v="2"/>
    <n v="2.2000000000000002"/>
    <x v="32"/>
    <x v="0"/>
  </r>
  <r>
    <n v="48"/>
    <x v="2"/>
    <n v="49"/>
    <x v="1"/>
    <n v="2.2000000000000002"/>
    <x v="27"/>
    <x v="2"/>
  </r>
  <r>
    <n v="84"/>
    <x v="6"/>
    <n v="2"/>
    <x v="0"/>
    <n v="2.2000000000000002"/>
    <x v="33"/>
    <x v="0"/>
  </r>
  <r>
    <n v="192"/>
    <x v="0"/>
    <n v="20"/>
    <x v="1"/>
    <n v="2.2000000000000002"/>
    <x v="10"/>
    <x v="0"/>
  </r>
  <r>
    <n v="72"/>
    <x v="4"/>
    <n v="10"/>
    <x v="2"/>
    <n v="2.2999999999999998"/>
    <x v="18"/>
    <x v="0"/>
  </r>
  <r>
    <n v="81"/>
    <x v="3"/>
    <n v="2"/>
    <x v="5"/>
    <n v="2.2999999999999998"/>
    <x v="22"/>
    <x v="1"/>
  </r>
  <r>
    <n v="183"/>
    <x v="3"/>
    <n v="3"/>
    <x v="4"/>
    <n v="2.2999999999999998"/>
    <x v="34"/>
    <x v="5"/>
  </r>
  <r>
    <n v="70"/>
    <x v="1"/>
    <n v="12"/>
    <x v="1"/>
    <n v="2.4"/>
    <x v="0"/>
    <x v="0"/>
  </r>
  <r>
    <n v="73"/>
    <x v="3"/>
    <n v="2"/>
    <x v="5"/>
    <n v="2.4"/>
    <x v="35"/>
    <x v="0"/>
  </r>
  <r>
    <n v="177"/>
    <x v="0"/>
    <n v="7"/>
    <x v="0"/>
    <n v="2.4"/>
    <x v="27"/>
    <x v="5"/>
  </r>
  <r>
    <n v="184"/>
    <x v="4"/>
    <n v="9"/>
    <x v="2"/>
    <n v="2.4"/>
    <x v="30"/>
    <x v="3"/>
  </r>
  <r>
    <n v="164"/>
    <x v="7"/>
    <n v="8"/>
    <x v="2"/>
    <n v="2.5"/>
    <x v="36"/>
    <x v="4"/>
  </r>
  <r>
    <n v="3"/>
    <x v="7"/>
    <n v="3"/>
    <x v="4"/>
    <n v="2.6"/>
    <x v="3"/>
    <x v="6"/>
  </r>
  <r>
    <n v="10"/>
    <x v="6"/>
    <n v="2"/>
    <x v="5"/>
    <n v="2.7"/>
    <x v="37"/>
    <x v="1"/>
  </r>
  <r>
    <n v="34"/>
    <x v="5"/>
    <n v="6"/>
    <x v="0"/>
    <n v="2.7"/>
    <x v="38"/>
    <x v="0"/>
  </r>
  <r>
    <n v="49"/>
    <x v="1"/>
    <n v="2"/>
    <x v="5"/>
    <n v="2.7"/>
    <x v="15"/>
    <x v="3"/>
  </r>
  <r>
    <n v="82"/>
    <x v="1"/>
    <n v="3"/>
    <x v="4"/>
    <n v="2.7"/>
    <x v="6"/>
    <x v="0"/>
  </r>
  <r>
    <n v="149"/>
    <x v="4"/>
    <n v="1"/>
    <x v="5"/>
    <n v="2.7"/>
    <x v="25"/>
    <x v="6"/>
  </r>
  <r>
    <n v="11"/>
    <x v="3"/>
    <n v="3"/>
    <x v="4"/>
    <n v="2.8"/>
    <x v="33"/>
    <x v="0"/>
  </r>
  <r>
    <n v="59"/>
    <x v="3"/>
    <n v="3"/>
    <x v="4"/>
    <n v="2.8"/>
    <x v="39"/>
    <x v="0"/>
  </r>
  <r>
    <n v="137"/>
    <x v="7"/>
    <n v="41"/>
    <x v="1"/>
    <n v="2.8"/>
    <x v="6"/>
    <x v="4"/>
  </r>
  <r>
    <n v="153"/>
    <x v="1"/>
    <n v="6"/>
    <x v="0"/>
    <n v="2.8"/>
    <x v="40"/>
    <x v="0"/>
  </r>
  <r>
    <n v="92"/>
    <x v="5"/>
    <n v="1"/>
    <x v="5"/>
    <n v="3"/>
    <x v="33"/>
    <x v="5"/>
  </r>
  <r>
    <n v="150"/>
    <x v="2"/>
    <n v="2"/>
    <x v="0"/>
    <n v="3"/>
    <x v="2"/>
    <x v="2"/>
  </r>
  <r>
    <n v="194"/>
    <x v="1"/>
    <n v="4"/>
    <x v="4"/>
    <n v="3"/>
    <x v="25"/>
    <x v="1"/>
  </r>
  <r>
    <n v="195"/>
    <x v="1"/>
    <n v="5"/>
    <x v="0"/>
    <n v="3"/>
    <x v="41"/>
    <x v="5"/>
  </r>
  <r>
    <n v="122"/>
    <x v="7"/>
    <n v="2"/>
    <x v="0"/>
    <n v="3.1"/>
    <x v="3"/>
    <x v="1"/>
  </r>
  <r>
    <n v="128"/>
    <x v="2"/>
    <n v="15"/>
    <x v="1"/>
    <n v="3.1"/>
    <x v="42"/>
    <x v="3"/>
  </r>
  <r>
    <n v="133"/>
    <x v="0"/>
    <n v="1"/>
    <x v="5"/>
    <n v="3.1"/>
    <x v="34"/>
    <x v="5"/>
  </r>
  <r>
    <n v="30"/>
    <x v="2"/>
    <n v="50"/>
    <x v="0"/>
    <n v="3.2"/>
    <x v="29"/>
    <x v="0"/>
  </r>
  <r>
    <n v="79"/>
    <x v="6"/>
    <n v="2"/>
    <x v="0"/>
    <n v="3.2"/>
    <x v="43"/>
    <x v="4"/>
  </r>
  <r>
    <n v="130"/>
    <x v="5"/>
    <n v="5"/>
    <x v="0"/>
    <n v="3.2"/>
    <x v="18"/>
    <x v="6"/>
  </r>
  <r>
    <n v="131"/>
    <x v="0"/>
    <n v="1"/>
    <x v="5"/>
    <n v="3.2"/>
    <x v="41"/>
    <x v="0"/>
  </r>
  <r>
    <n v="111"/>
    <x v="5"/>
    <n v="4"/>
    <x v="4"/>
    <n v="3.3"/>
    <x v="2"/>
    <x v="3"/>
  </r>
  <r>
    <n v="190"/>
    <x v="3"/>
    <n v="3"/>
    <x v="4"/>
    <n v="3.3"/>
    <x v="44"/>
    <x v="6"/>
  </r>
  <r>
    <n v="14"/>
    <x v="1"/>
    <n v="11"/>
    <x v="1"/>
    <n v="3.4"/>
    <x v="45"/>
    <x v="1"/>
  </r>
  <r>
    <n v="58"/>
    <x v="3"/>
    <n v="3"/>
    <x v="4"/>
    <n v="3.4"/>
    <x v="12"/>
    <x v="0"/>
  </r>
  <r>
    <n v="71"/>
    <x v="3"/>
    <n v="0"/>
    <x v="5"/>
    <n v="3.5"/>
    <x v="46"/>
    <x v="4"/>
  </r>
  <r>
    <n v="88"/>
    <x v="3"/>
    <n v="30"/>
    <x v="1"/>
    <n v="3.5"/>
    <x v="46"/>
    <x v="0"/>
  </r>
  <r>
    <n v="100"/>
    <x v="3"/>
    <n v="3"/>
    <x v="4"/>
    <n v="3.5"/>
    <x v="33"/>
    <x v="2"/>
  </r>
  <r>
    <n v="152"/>
    <x v="1"/>
    <n v="27"/>
    <x v="1"/>
    <n v="3.5"/>
    <x v="33"/>
    <x v="5"/>
  </r>
  <r>
    <n v="144"/>
    <x v="3"/>
    <n v="7"/>
    <x v="3"/>
    <n v="3.6"/>
    <x v="47"/>
    <x v="3"/>
  </r>
  <r>
    <n v="151"/>
    <x v="2"/>
    <n v="5"/>
    <x v="3"/>
    <n v="3.6"/>
    <x v="48"/>
    <x v="4"/>
  </r>
  <r>
    <n v="160"/>
    <x v="3"/>
    <n v="5"/>
    <x v="3"/>
    <n v="3.6"/>
    <x v="49"/>
    <x v="4"/>
  </r>
  <r>
    <n v="169"/>
    <x v="4"/>
    <n v="13"/>
    <x v="1"/>
    <n v="3.6"/>
    <x v="43"/>
    <x v="3"/>
  </r>
  <r>
    <n v="18"/>
    <x v="3"/>
    <n v="49"/>
    <x v="0"/>
    <n v="3.8"/>
    <x v="29"/>
    <x v="5"/>
  </r>
  <r>
    <n v="136"/>
    <x v="1"/>
    <n v="43"/>
    <x v="1"/>
    <n v="3.8"/>
    <x v="50"/>
    <x v="6"/>
  </r>
  <r>
    <n v="154"/>
    <x v="7"/>
    <n v="11"/>
    <x v="1"/>
    <n v="3.9"/>
    <x v="17"/>
    <x v="0"/>
  </r>
  <r>
    <n v="165"/>
    <x v="7"/>
    <n v="6"/>
    <x v="3"/>
    <n v="3.9"/>
    <x v="39"/>
    <x v="2"/>
  </r>
  <r>
    <n v="33"/>
    <x v="1"/>
    <n v="16"/>
    <x v="1"/>
    <n v="4"/>
    <x v="15"/>
    <x v="1"/>
  </r>
  <r>
    <n v="191"/>
    <x v="7"/>
    <n v="15"/>
    <x v="1"/>
    <n v="4.0999999999999996"/>
    <x v="17"/>
    <x v="5"/>
  </r>
  <r>
    <n v="44"/>
    <x v="3"/>
    <n v="1"/>
    <x v="5"/>
    <n v="4.2"/>
    <x v="51"/>
    <x v="4"/>
  </r>
  <r>
    <n v="45"/>
    <x v="6"/>
    <n v="2"/>
    <x v="0"/>
    <n v="4.2"/>
    <x v="41"/>
    <x v="4"/>
  </r>
  <r>
    <n v="63"/>
    <x v="0"/>
    <n v="6"/>
    <x v="0"/>
    <n v="4.2"/>
    <x v="52"/>
    <x v="0"/>
  </r>
  <r>
    <n v="68"/>
    <x v="2"/>
    <n v="36"/>
    <x v="5"/>
    <n v="4.2"/>
    <x v="53"/>
    <x v="0"/>
  </r>
  <r>
    <n v="116"/>
    <x v="3"/>
    <n v="4"/>
    <x v="4"/>
    <n v="4.2"/>
    <x v="54"/>
    <x v="2"/>
  </r>
  <r>
    <n v="147"/>
    <x v="6"/>
    <n v="2"/>
    <x v="5"/>
    <n v="4.2"/>
    <x v="55"/>
    <x v="3"/>
  </r>
  <r>
    <n v="23"/>
    <x v="3"/>
    <n v="30"/>
    <x v="1"/>
    <n v="4.3"/>
    <x v="32"/>
    <x v="0"/>
  </r>
  <r>
    <n v="76"/>
    <x v="3"/>
    <n v="4"/>
    <x v="4"/>
    <n v="4.3"/>
    <x v="56"/>
    <x v="3"/>
  </r>
  <r>
    <n v="107"/>
    <x v="5"/>
    <n v="0"/>
    <x v="5"/>
    <n v="4.3"/>
    <x v="52"/>
    <x v="1"/>
  </r>
  <r>
    <n v="119"/>
    <x v="1"/>
    <n v="3"/>
    <x v="4"/>
    <n v="4.3"/>
    <x v="44"/>
    <x v="0"/>
  </r>
  <r>
    <n v="110"/>
    <x v="1"/>
    <n v="18"/>
    <x v="1"/>
    <n v="4.4000000000000004"/>
    <x v="57"/>
    <x v="2"/>
  </r>
  <r>
    <n v="200"/>
    <x v="6"/>
    <n v="2"/>
    <x v="5"/>
    <n v="4.4000000000000004"/>
    <x v="2"/>
    <x v="1"/>
  </r>
  <r>
    <n v="124"/>
    <x v="6"/>
    <n v="3"/>
    <x v="4"/>
    <n v="4.5"/>
    <x v="58"/>
    <x v="6"/>
  </r>
  <r>
    <n v="168"/>
    <x v="7"/>
    <n v="3"/>
    <x v="4"/>
    <n v="4.5"/>
    <x v="59"/>
    <x v="5"/>
  </r>
  <r>
    <n v="26"/>
    <x v="1"/>
    <n v="18"/>
    <x v="1"/>
    <n v="4.5999999999999996"/>
    <x v="3"/>
    <x v="1"/>
  </r>
  <r>
    <n v="77"/>
    <x v="7"/>
    <n v="2"/>
    <x v="0"/>
    <n v="4.5999999999999996"/>
    <x v="60"/>
    <x v="4"/>
  </r>
  <r>
    <n v="181"/>
    <x v="6"/>
    <n v="3"/>
    <x v="4"/>
    <n v="4.5999999999999996"/>
    <x v="46"/>
    <x v="2"/>
  </r>
  <r>
    <n v="20"/>
    <x v="7"/>
    <n v="3"/>
    <x v="4"/>
    <n v="4.7"/>
    <x v="28"/>
    <x v="5"/>
  </r>
  <r>
    <n v="6"/>
    <x v="1"/>
    <n v="7"/>
    <x v="3"/>
    <n v="4.8"/>
    <x v="38"/>
    <x v="0"/>
  </r>
  <r>
    <n v="78"/>
    <x v="3"/>
    <n v="2"/>
    <x v="0"/>
    <n v="4.8"/>
    <x v="45"/>
    <x v="2"/>
  </r>
  <r>
    <n v="99"/>
    <x v="2"/>
    <n v="4"/>
    <x v="4"/>
    <n v="4.8"/>
    <x v="3"/>
    <x v="0"/>
  </r>
  <r>
    <n v="15"/>
    <x v="0"/>
    <n v="5"/>
    <x v="3"/>
    <n v="4.9000000000000004"/>
    <x v="61"/>
    <x v="3"/>
  </r>
  <r>
    <n v="94"/>
    <x v="3"/>
    <n v="4"/>
    <x v="4"/>
    <n v="4.9000000000000004"/>
    <x v="57"/>
    <x v="5"/>
  </r>
  <r>
    <n v="112"/>
    <x v="2"/>
    <n v="12"/>
    <x v="1"/>
    <n v="4.9000000000000004"/>
    <x v="6"/>
    <x v="6"/>
  </r>
  <r>
    <n v="175"/>
    <x v="7"/>
    <n v="2"/>
    <x v="0"/>
    <n v="4.9000000000000004"/>
    <x v="62"/>
    <x v="3"/>
  </r>
  <r>
    <n v="101"/>
    <x v="0"/>
    <n v="6"/>
    <x v="0"/>
    <n v="5"/>
    <x v="20"/>
    <x v="0"/>
  </r>
  <r>
    <n v="66"/>
    <x v="2"/>
    <n v="5"/>
    <x v="3"/>
    <n v="5.0999999999999996"/>
    <x v="39"/>
    <x v="3"/>
  </r>
  <r>
    <n v="109"/>
    <x v="2"/>
    <n v="0"/>
    <x v="5"/>
    <n v="5.0999999999999996"/>
    <x v="20"/>
    <x v="3"/>
  </r>
  <r>
    <n v="57"/>
    <x v="5"/>
    <n v="35"/>
    <x v="0"/>
    <n v="5.2"/>
    <x v="29"/>
    <x v="3"/>
  </r>
  <r>
    <n v="98"/>
    <x v="7"/>
    <n v="8"/>
    <x v="2"/>
    <n v="5.2"/>
    <x v="47"/>
    <x v="1"/>
  </r>
  <r>
    <n v="187"/>
    <x v="7"/>
    <n v="17"/>
    <x v="1"/>
    <n v="5.2"/>
    <x v="12"/>
    <x v="3"/>
  </r>
  <r>
    <n v="16"/>
    <x v="7"/>
    <n v="7"/>
    <x v="3"/>
    <n v="5.3"/>
    <x v="63"/>
    <x v="0"/>
  </r>
  <r>
    <n v="193"/>
    <x v="1"/>
    <n v="3"/>
    <x v="4"/>
    <n v="5.3"/>
    <x v="34"/>
    <x v="6"/>
  </r>
  <r>
    <n v="5"/>
    <x v="3"/>
    <n v="4"/>
    <x v="4"/>
    <n v="5.4"/>
    <x v="49"/>
    <x v="2"/>
  </r>
  <r>
    <n v="64"/>
    <x v="1"/>
    <n v="46"/>
    <x v="1"/>
    <n v="5.4"/>
    <x v="18"/>
    <x v="2"/>
  </r>
  <r>
    <n v="86"/>
    <x v="3"/>
    <n v="1"/>
    <x v="5"/>
    <n v="5.4"/>
    <x v="64"/>
    <x v="2"/>
  </r>
  <r>
    <n v="113"/>
    <x v="3"/>
    <n v="4"/>
    <x v="4"/>
    <n v="5.4"/>
    <x v="31"/>
    <x v="1"/>
  </r>
  <r>
    <n v="178"/>
    <x v="6"/>
    <n v="1"/>
    <x v="5"/>
    <n v="5.5"/>
    <x v="17"/>
    <x v="2"/>
  </r>
  <r>
    <n v="199"/>
    <x v="4"/>
    <n v="18"/>
    <x v="1"/>
    <n v="5.5"/>
    <x v="65"/>
    <x v="2"/>
  </r>
  <r>
    <n v="83"/>
    <x v="7"/>
    <n v="9"/>
    <x v="2"/>
    <n v="5.6"/>
    <x v="39"/>
    <x v="6"/>
  </r>
  <r>
    <n v="134"/>
    <x v="6"/>
    <n v="53"/>
    <x v="0"/>
    <n v="5.6"/>
    <x v="49"/>
    <x v="0"/>
  </r>
  <r>
    <n v="43"/>
    <x v="6"/>
    <n v="3"/>
    <x v="4"/>
    <n v="5.7"/>
    <x v="59"/>
    <x v="0"/>
  </r>
  <r>
    <n v="141"/>
    <x v="0"/>
    <n v="6"/>
    <x v="3"/>
    <n v="5.7"/>
    <x v="31"/>
    <x v="0"/>
  </r>
  <r>
    <n v="179"/>
    <x v="0"/>
    <n v="2"/>
    <x v="5"/>
    <n v="5.7"/>
    <x v="66"/>
    <x v="0"/>
  </r>
  <r>
    <n v="123"/>
    <x v="1"/>
    <n v="18"/>
    <x v="1"/>
    <n v="5.8"/>
    <x v="37"/>
    <x v="0"/>
  </r>
  <r>
    <n v="127"/>
    <x v="0"/>
    <n v="6"/>
    <x v="0"/>
    <n v="5.8"/>
    <x v="67"/>
    <x v="2"/>
  </r>
  <r>
    <n v="28"/>
    <x v="0"/>
    <n v="2"/>
    <x v="5"/>
    <n v="5.9"/>
    <x v="68"/>
    <x v="4"/>
  </r>
  <r>
    <n v="61"/>
    <x v="7"/>
    <n v="3"/>
    <x v="4"/>
    <n v="5.9"/>
    <x v="42"/>
    <x v="0"/>
  </r>
  <r>
    <n v="139"/>
    <x v="1"/>
    <n v="16"/>
    <x v="1"/>
    <n v="5.9"/>
    <x v="15"/>
    <x v="6"/>
  </r>
  <r>
    <n v="22"/>
    <x v="6"/>
    <n v="1"/>
    <x v="5"/>
    <n v="6.2"/>
    <x v="69"/>
    <x v="0"/>
  </r>
  <r>
    <n v="1"/>
    <x v="0"/>
    <n v="7"/>
    <x v="3"/>
    <n v="6.3"/>
    <x v="70"/>
    <x v="6"/>
  </r>
  <r>
    <n v="172"/>
    <x v="2"/>
    <n v="5"/>
    <x v="3"/>
    <n v="6.3"/>
    <x v="31"/>
    <x v="5"/>
  </r>
  <r>
    <n v="146"/>
    <x v="7"/>
    <n v="15"/>
    <x v="1"/>
    <n v="6.4"/>
    <x v="71"/>
    <x v="3"/>
  </r>
  <r>
    <n v="170"/>
    <x v="3"/>
    <n v="3"/>
    <x v="4"/>
    <n v="6.4"/>
    <x v="72"/>
    <x v="5"/>
  </r>
  <r>
    <n v="7"/>
    <x v="2"/>
    <n v="36"/>
    <x v="1"/>
    <n v="6.5"/>
    <x v="51"/>
    <x v="2"/>
  </r>
  <r>
    <n v="185"/>
    <x v="6"/>
    <n v="8"/>
    <x v="2"/>
    <n v="6.5"/>
    <x v="64"/>
    <x v="0"/>
  </r>
  <r>
    <n v="39"/>
    <x v="4"/>
    <n v="33"/>
    <x v="2"/>
    <n v="6.6"/>
    <x v="73"/>
    <x v="0"/>
  </r>
  <r>
    <n v="103"/>
    <x v="1"/>
    <n v="16"/>
    <x v="1"/>
    <n v="6.6"/>
    <x v="63"/>
    <x v="3"/>
  </r>
  <r>
    <n v="104"/>
    <x v="1"/>
    <n v="3"/>
    <x v="4"/>
    <n v="6.6"/>
    <x v="74"/>
    <x v="1"/>
  </r>
  <r>
    <n v="198"/>
    <x v="2"/>
    <n v="1"/>
    <x v="5"/>
    <n v="6.6"/>
    <x v="38"/>
    <x v="2"/>
  </r>
  <r>
    <n v="42"/>
    <x v="3"/>
    <n v="5"/>
    <x v="3"/>
    <n v="6.7"/>
    <x v="43"/>
    <x v="6"/>
  </r>
  <r>
    <n v="65"/>
    <x v="3"/>
    <n v="7"/>
    <x v="3"/>
    <n v="6.8"/>
    <x v="75"/>
    <x v="1"/>
  </r>
  <r>
    <n v="19"/>
    <x v="0"/>
    <n v="1"/>
    <x v="5"/>
    <n v="7.1"/>
    <x v="76"/>
    <x v="2"/>
  </r>
  <r>
    <n v="106"/>
    <x v="3"/>
    <n v="3"/>
    <x v="4"/>
    <n v="7.2"/>
    <x v="65"/>
    <x v="1"/>
  </r>
  <r>
    <n v="96"/>
    <x v="2"/>
    <n v="5"/>
    <x v="3"/>
    <n v="7.3"/>
    <x v="3"/>
    <x v="3"/>
  </r>
  <r>
    <n v="157"/>
    <x v="0"/>
    <n v="9"/>
    <x v="2"/>
    <n v="7.3"/>
    <x v="64"/>
    <x v="6"/>
  </r>
  <r>
    <n v="167"/>
    <x v="2"/>
    <n v="9"/>
    <x v="2"/>
    <n v="7.3"/>
    <x v="77"/>
    <x v="6"/>
  </r>
  <r>
    <n v="90"/>
    <x v="2"/>
    <n v="10"/>
    <x v="2"/>
    <n v="7.4"/>
    <x v="17"/>
    <x v="2"/>
  </r>
  <r>
    <n v="186"/>
    <x v="2"/>
    <n v="20"/>
    <x v="1"/>
    <n v="7.4"/>
    <x v="78"/>
    <x v="2"/>
  </r>
  <r>
    <n v="158"/>
    <x v="0"/>
    <n v="5"/>
    <x v="0"/>
    <n v="7.5"/>
    <x v="79"/>
    <x v="4"/>
  </r>
  <r>
    <n v="87"/>
    <x v="0"/>
    <n v="5"/>
    <x v="3"/>
    <n v="7.6"/>
    <x v="54"/>
    <x v="2"/>
  </r>
  <r>
    <n v="108"/>
    <x v="1"/>
    <n v="3"/>
    <x v="4"/>
    <n v="7.7"/>
    <x v="80"/>
    <x v="6"/>
  </r>
  <r>
    <n v="115"/>
    <x v="1"/>
    <n v="4"/>
    <x v="4"/>
    <n v="7.7"/>
    <x v="68"/>
    <x v="4"/>
  </r>
  <r>
    <n v="121"/>
    <x v="2"/>
    <n v="7"/>
    <x v="3"/>
    <n v="7.7"/>
    <x v="81"/>
    <x v="2"/>
  </r>
  <r>
    <n v="140"/>
    <x v="3"/>
    <n v="1"/>
    <x v="5"/>
    <n v="7.8"/>
    <x v="72"/>
    <x v="0"/>
  </r>
  <r>
    <n v="21"/>
    <x v="2"/>
    <n v="9"/>
    <x v="2"/>
    <n v="8"/>
    <x v="48"/>
    <x v="6"/>
  </r>
  <r>
    <n v="27"/>
    <x v="3"/>
    <n v="3"/>
    <x v="4"/>
    <n v="8"/>
    <x v="39"/>
    <x v="4"/>
  </r>
  <r>
    <n v="9"/>
    <x v="7"/>
    <n v="4"/>
    <x v="4"/>
    <n v="8.3000000000000007"/>
    <x v="82"/>
    <x v="4"/>
  </r>
  <r>
    <n v="60"/>
    <x v="2"/>
    <n v="47"/>
    <x v="1"/>
    <n v="8.3000000000000007"/>
    <x v="83"/>
    <x v="3"/>
  </r>
  <r>
    <n v="114"/>
    <x v="5"/>
    <n v="2"/>
    <x v="5"/>
    <n v="8.3000000000000007"/>
    <x v="51"/>
    <x v="3"/>
  </r>
  <r>
    <n v="148"/>
    <x v="6"/>
    <n v="9"/>
    <x v="2"/>
    <n v="8.3000000000000007"/>
    <x v="16"/>
    <x v="4"/>
  </r>
  <r>
    <n v="138"/>
    <x v="1"/>
    <n v="24"/>
    <x v="1"/>
    <n v="8.4"/>
    <x v="84"/>
    <x v="0"/>
  </r>
  <r>
    <n v="156"/>
    <x v="7"/>
    <n v="3"/>
    <x v="4"/>
    <n v="8.5"/>
    <x v="85"/>
    <x v="3"/>
  </r>
  <r>
    <n v="4"/>
    <x v="1"/>
    <n v="12"/>
    <x v="1"/>
    <n v="8.6"/>
    <x v="49"/>
    <x v="4"/>
  </r>
  <r>
    <n v="67"/>
    <x v="6"/>
    <n v="0"/>
    <x v="5"/>
    <n v="8.6"/>
    <x v="75"/>
    <x v="3"/>
  </r>
  <r>
    <n v="171"/>
    <x v="3"/>
    <n v="2"/>
    <x v="0"/>
    <n v="8.8000000000000007"/>
    <x v="86"/>
    <x v="0"/>
  </r>
  <r>
    <n v="105"/>
    <x v="0"/>
    <n v="2"/>
    <x v="5"/>
    <n v="9"/>
    <x v="87"/>
    <x v="3"/>
  </r>
  <r>
    <n v="143"/>
    <x v="7"/>
    <n v="2"/>
    <x v="0"/>
    <n v="9.1"/>
    <x v="88"/>
    <x v="4"/>
  </r>
  <r>
    <n v="188"/>
    <x v="0"/>
    <n v="6"/>
    <x v="3"/>
    <n v="9.1999999999999993"/>
    <x v="89"/>
    <x v="3"/>
  </r>
  <r>
    <n v="182"/>
    <x v="6"/>
    <n v="1"/>
    <x v="5"/>
    <n v="9.3000000000000007"/>
    <x v="90"/>
    <x v="3"/>
  </r>
  <r>
    <n v="118"/>
    <x v="7"/>
    <n v="2"/>
    <x v="5"/>
    <n v="9.5"/>
    <x v="16"/>
    <x v="1"/>
  </r>
  <r>
    <n v="12"/>
    <x v="1"/>
    <n v="3"/>
    <x v="4"/>
    <n v="9.6"/>
    <x v="71"/>
    <x v="3"/>
  </r>
  <r>
    <n v="135"/>
    <x v="6"/>
    <n v="1"/>
    <x v="5"/>
    <n v="9.6"/>
    <x v="91"/>
    <x v="3"/>
  </r>
  <r>
    <n v="120"/>
    <x v="2"/>
    <n v="0"/>
    <x v="5"/>
    <n v="9.8000000000000007"/>
    <x v="54"/>
    <x v="0"/>
  </r>
  <r>
    <n v="163"/>
    <x v="3"/>
    <n v="3"/>
    <x v="4"/>
    <n v="9.9"/>
    <x v="92"/>
    <x v="0"/>
  </r>
  <r>
    <n v="24"/>
    <x v="0"/>
    <n v="7"/>
    <x v="3"/>
    <n v="10"/>
    <x v="93"/>
    <x v="6"/>
  </r>
  <r>
    <n v="85"/>
    <x v="3"/>
    <n v="4"/>
    <x v="4"/>
    <n v="10.199999999999999"/>
    <x v="94"/>
    <x v="3"/>
  </r>
  <r>
    <n v="31"/>
    <x v="0"/>
    <n v="7"/>
    <x v="3"/>
    <n v="10.7"/>
    <x v="95"/>
    <x v="3"/>
  </r>
  <r>
    <n v="173"/>
    <x v="1"/>
    <n v="4"/>
    <x v="4"/>
    <n v="11"/>
    <x v="71"/>
    <x v="2"/>
  </r>
  <r>
    <n v="132"/>
    <x v="3"/>
    <n v="6"/>
    <x v="3"/>
    <n v="11.1"/>
    <x v="56"/>
    <x v="3"/>
  </r>
  <r>
    <n v="53"/>
    <x v="2"/>
    <n v="3"/>
    <x v="4"/>
    <n v="11.5"/>
    <x v="38"/>
    <x v="6"/>
  </r>
  <r>
    <n v="74"/>
    <x v="5"/>
    <n v="5"/>
    <x v="0"/>
    <n v="12.1"/>
    <x v="96"/>
    <x v="0"/>
  </r>
  <r>
    <n v="56"/>
    <x v="2"/>
    <n v="3"/>
    <x v="4"/>
    <n v="12.2"/>
    <x v="71"/>
    <x v="0"/>
  </r>
  <r>
    <n v="189"/>
    <x v="0"/>
    <n v="17"/>
    <x v="1"/>
    <n v="12.5"/>
    <x v="97"/>
    <x v="6"/>
  </r>
  <r>
    <n v="176"/>
    <x v="5"/>
    <n v="1"/>
    <x v="5"/>
    <n v="13.1"/>
    <x v="98"/>
    <x v="1"/>
  </r>
  <r>
    <n v="125"/>
    <x v="0"/>
    <n v="6"/>
    <x v="0"/>
    <n v="15.1"/>
    <x v="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meet new people"/>
    <n v="7"/>
    <x v="0"/>
    <n v="6.3"/>
    <n v="123"/>
    <x v="0"/>
  </r>
  <r>
    <n v="2"/>
    <s v="filling time"/>
    <n v="0"/>
    <x v="1"/>
    <n v="2"/>
    <n v="68"/>
    <x v="1"/>
  </r>
  <r>
    <n v="3"/>
    <s v="finding info"/>
    <n v="3"/>
    <x v="2"/>
    <n v="2.6"/>
    <n v="69"/>
    <x v="0"/>
  </r>
  <r>
    <n v="4"/>
    <s v="news"/>
    <n v="12"/>
    <x v="3"/>
    <n v="8.6"/>
    <n v="89"/>
    <x v="2"/>
  </r>
  <r>
    <n v="5"/>
    <s v="sharing opinions"/>
    <n v="4"/>
    <x v="2"/>
    <n v="5.4"/>
    <n v="89"/>
    <x v="1"/>
  </r>
  <r>
    <n v="6"/>
    <s v="news"/>
    <n v="7"/>
    <x v="0"/>
    <n v="4.8"/>
    <n v="96"/>
    <x v="3"/>
  </r>
  <r>
    <n v="7"/>
    <s v="filling time"/>
    <n v="36"/>
    <x v="3"/>
    <n v="6.5"/>
    <n v="88"/>
    <x v="1"/>
  </r>
  <r>
    <n v="8"/>
    <s v="filling time"/>
    <n v="5"/>
    <x v="0"/>
    <n v="1.3"/>
    <n v="63"/>
    <x v="2"/>
  </r>
  <r>
    <n v="9"/>
    <s v="finding info"/>
    <n v="4"/>
    <x v="2"/>
    <n v="8.3000000000000007"/>
    <n v="168"/>
    <x v="2"/>
  </r>
  <r>
    <n v="10"/>
    <s v="friends/family"/>
    <n v="2"/>
    <x v="1"/>
    <n v="2.7"/>
    <n v="49"/>
    <x v="4"/>
  </r>
  <r>
    <n v="11"/>
    <s v="sharing opinions"/>
    <n v="3"/>
    <x v="2"/>
    <n v="2.8"/>
    <n v="56"/>
    <x v="3"/>
  </r>
  <r>
    <n v="12"/>
    <s v="news"/>
    <n v="3"/>
    <x v="2"/>
    <n v="9.6"/>
    <n v="79"/>
    <x v="5"/>
  </r>
  <r>
    <n v="13"/>
    <s v="things to buy"/>
    <n v="9"/>
    <x v="4"/>
    <n v="2.2000000000000002"/>
    <n v="60"/>
    <x v="3"/>
  </r>
  <r>
    <n v="14"/>
    <s v="news"/>
    <n v="11"/>
    <x v="3"/>
    <n v="3.4"/>
    <n v="86"/>
    <x v="4"/>
  </r>
  <r>
    <n v="15"/>
    <s v="meet new people"/>
    <n v="5"/>
    <x v="0"/>
    <n v="4.9000000000000004"/>
    <n v="119"/>
    <x v="5"/>
  </r>
  <r>
    <n v="16"/>
    <s v="finding info"/>
    <n v="7"/>
    <x v="0"/>
    <n v="5.3"/>
    <n v="85"/>
    <x v="3"/>
  </r>
  <r>
    <n v="17"/>
    <s v="things to buy"/>
    <n v="6"/>
    <x v="5"/>
    <n v="0.7"/>
    <n v="31"/>
    <x v="4"/>
  </r>
  <r>
    <n v="18"/>
    <s v="sharing opinions"/>
    <n v="49"/>
    <x v="5"/>
    <n v="3.8"/>
    <n v="87"/>
    <x v="6"/>
  </r>
  <r>
    <n v="19"/>
    <s v="meet new people"/>
    <n v="1"/>
    <x v="1"/>
    <n v="7.1"/>
    <n v="171"/>
    <x v="1"/>
  </r>
  <r>
    <n v="20"/>
    <s v="finding info"/>
    <n v="3"/>
    <x v="2"/>
    <n v="4.7"/>
    <n v="67"/>
    <x v="6"/>
  </r>
  <r>
    <n v="21"/>
    <s v="filling time"/>
    <n v="9"/>
    <x v="4"/>
    <n v="8"/>
    <n v="110"/>
    <x v="0"/>
  </r>
  <r>
    <n v="22"/>
    <s v="friends/family"/>
    <n v="1"/>
    <x v="1"/>
    <n v="6.2"/>
    <n v="101"/>
    <x v="3"/>
  </r>
  <r>
    <n v="23"/>
    <s v="sharing opinions"/>
    <n v="30"/>
    <x v="3"/>
    <n v="4.3"/>
    <n v="60"/>
    <x v="3"/>
  </r>
  <r>
    <n v="24"/>
    <s v="meet new people"/>
    <n v="7"/>
    <x v="0"/>
    <n v="10"/>
    <n v="156"/>
    <x v="0"/>
  </r>
  <r>
    <n v="25"/>
    <s v="things to buy"/>
    <n v="8"/>
    <x v="4"/>
    <n v="0.7"/>
    <n v="53"/>
    <x v="5"/>
  </r>
  <r>
    <n v="26"/>
    <s v="news"/>
    <n v="18"/>
    <x v="3"/>
    <n v="4.5999999999999996"/>
    <n v="69"/>
    <x v="4"/>
  </r>
  <r>
    <n v="27"/>
    <s v="sharing opinions"/>
    <n v="3"/>
    <x v="2"/>
    <n v="8"/>
    <n v="80"/>
    <x v="2"/>
  </r>
  <r>
    <n v="28"/>
    <s v="meet new people"/>
    <n v="2"/>
    <x v="1"/>
    <n v="5.9"/>
    <n v="99"/>
    <x v="2"/>
  </r>
  <r>
    <n v="29"/>
    <s v="friends/family"/>
    <n v="2"/>
    <x v="5"/>
    <n v="0.9"/>
    <n v="76"/>
    <x v="5"/>
  </r>
  <r>
    <n v="30"/>
    <s v="filling time"/>
    <n v="50"/>
    <x v="5"/>
    <n v="3.2"/>
    <n v="87"/>
    <x v="3"/>
  </r>
  <r>
    <n v="31"/>
    <s v="meet new people"/>
    <n v="7"/>
    <x v="0"/>
    <n v="10.7"/>
    <n v="131"/>
    <x v="5"/>
  </r>
  <r>
    <n v="32"/>
    <s v="filling time"/>
    <n v="8"/>
    <x v="4"/>
    <n v="0.5"/>
    <n v="69"/>
    <x v="1"/>
  </r>
  <r>
    <n v="33"/>
    <s v="news"/>
    <n v="16"/>
    <x v="3"/>
    <n v="4"/>
    <n v="65"/>
    <x v="4"/>
  </r>
  <r>
    <n v="34"/>
    <s v="watch live streams"/>
    <n v="6"/>
    <x v="5"/>
    <n v="2.7"/>
    <n v="96"/>
    <x v="3"/>
  </r>
  <r>
    <n v="35"/>
    <s v="filling time"/>
    <n v="35"/>
    <x v="0"/>
    <n v="0.9"/>
    <n v="57"/>
    <x v="4"/>
  </r>
  <r>
    <n v="36"/>
    <s v="news"/>
    <n v="5"/>
    <x v="0"/>
    <n v="0.6"/>
    <n v="58"/>
    <x v="3"/>
  </r>
  <r>
    <n v="37"/>
    <s v="news"/>
    <n v="3"/>
    <x v="2"/>
    <n v="0.7"/>
    <n v="44"/>
    <x v="4"/>
  </r>
  <r>
    <n v="38"/>
    <s v="friends/family"/>
    <n v="2"/>
    <x v="1"/>
    <n v="1.1000000000000001"/>
    <n v="84"/>
    <x v="5"/>
  </r>
  <r>
    <n v="39"/>
    <s v="things to buy"/>
    <n v="33"/>
    <x v="4"/>
    <n v="6.6"/>
    <n v="122"/>
    <x v="3"/>
  </r>
  <r>
    <n v="40"/>
    <s v="news"/>
    <n v="3"/>
    <x v="2"/>
    <n v="1.1000000000000001"/>
    <n v="37"/>
    <x v="4"/>
  </r>
  <r>
    <n v="41"/>
    <s v="sharing opinions"/>
    <n v="58"/>
    <x v="5"/>
    <n v="0.5"/>
    <n v="72"/>
    <x v="5"/>
  </r>
  <r>
    <n v="42"/>
    <s v="sharing opinions"/>
    <n v="5"/>
    <x v="0"/>
    <n v="6.7"/>
    <n v="91"/>
    <x v="0"/>
  </r>
  <r>
    <n v="43"/>
    <s v="friends/family"/>
    <n v="3"/>
    <x v="2"/>
    <n v="5.7"/>
    <n v="114"/>
    <x v="3"/>
  </r>
  <r>
    <n v="44"/>
    <s v="sharing opinions"/>
    <n v="1"/>
    <x v="1"/>
    <n v="4.2"/>
    <n v="88"/>
    <x v="2"/>
  </r>
  <r>
    <n v="45"/>
    <s v="friends/family"/>
    <n v="2"/>
    <x v="5"/>
    <n v="4.2"/>
    <n v="64"/>
    <x v="2"/>
  </r>
  <r>
    <n v="46"/>
    <s v="things to buy"/>
    <n v="6"/>
    <x v="5"/>
    <n v="1.7"/>
    <n v="67"/>
    <x v="1"/>
  </r>
  <r>
    <n v="47"/>
    <s v="news"/>
    <n v="16"/>
    <x v="3"/>
    <n v="0.3"/>
    <n v="58"/>
    <x v="3"/>
  </r>
  <r>
    <n v="48"/>
    <s v="filling time"/>
    <n v="49"/>
    <x v="3"/>
    <n v="2.2000000000000002"/>
    <n v="48"/>
    <x v="1"/>
  </r>
  <r>
    <n v="49"/>
    <s v="news"/>
    <n v="2"/>
    <x v="1"/>
    <n v="2.7"/>
    <n v="65"/>
    <x v="5"/>
  </r>
  <r>
    <n v="50"/>
    <s v="watch live streams"/>
    <n v="6"/>
    <x v="5"/>
    <n v="0.8"/>
    <n v="50"/>
    <x v="0"/>
  </r>
  <r>
    <n v="51"/>
    <s v="meet new people"/>
    <n v="6"/>
    <x v="5"/>
    <n v="0.1"/>
    <n v="43"/>
    <x v="3"/>
  </r>
  <r>
    <n v="52"/>
    <s v="sharing opinions"/>
    <n v="22"/>
    <x v="3"/>
    <n v="1.2"/>
    <n v="55"/>
    <x v="5"/>
  </r>
  <r>
    <n v="53"/>
    <s v="filling time"/>
    <n v="3"/>
    <x v="2"/>
    <n v="11.5"/>
    <n v="96"/>
    <x v="0"/>
  </r>
  <r>
    <n v="54"/>
    <s v="finding info"/>
    <n v="34"/>
    <x v="0"/>
    <n v="1.7"/>
    <n v="43"/>
    <x v="5"/>
  </r>
  <r>
    <n v="55"/>
    <s v="things to buy"/>
    <n v="1"/>
    <x v="1"/>
    <n v="1.2"/>
    <n v="36"/>
    <x v="3"/>
  </r>
  <r>
    <n v="56"/>
    <s v="filling time"/>
    <n v="3"/>
    <x v="2"/>
    <n v="12.2"/>
    <n v="79"/>
    <x v="3"/>
  </r>
  <r>
    <n v="57"/>
    <s v="watch live streams"/>
    <n v="35"/>
    <x v="5"/>
    <n v="5.2"/>
    <n v="87"/>
    <x v="5"/>
  </r>
  <r>
    <n v="58"/>
    <s v="sharing opinions"/>
    <n v="3"/>
    <x v="2"/>
    <n v="3.4"/>
    <n v="50"/>
    <x v="3"/>
  </r>
  <r>
    <n v="59"/>
    <s v="sharing opinions"/>
    <n v="3"/>
    <x v="2"/>
    <n v="2.8"/>
    <n v="80"/>
    <x v="3"/>
  </r>
  <r>
    <n v="60"/>
    <s v="filling time"/>
    <n v="47"/>
    <x v="3"/>
    <n v="8.3000000000000007"/>
    <n v="74"/>
    <x v="5"/>
  </r>
  <r>
    <n v="61"/>
    <s v="finding info"/>
    <n v="3"/>
    <x v="2"/>
    <n v="5.9"/>
    <n v="90"/>
    <x v="3"/>
  </r>
  <r>
    <n v="62"/>
    <s v="things to buy"/>
    <n v="2"/>
    <x v="1"/>
    <n v="1.3"/>
    <n v="59"/>
    <x v="0"/>
  </r>
  <r>
    <n v="63"/>
    <s v="meet new people"/>
    <n v="6"/>
    <x v="5"/>
    <n v="4.2"/>
    <n v="52"/>
    <x v="3"/>
  </r>
  <r>
    <n v="64"/>
    <s v="news"/>
    <n v="46"/>
    <x v="3"/>
    <n v="5.4"/>
    <n v="59"/>
    <x v="1"/>
  </r>
  <r>
    <n v="65"/>
    <s v="sharing opinions"/>
    <n v="7"/>
    <x v="0"/>
    <n v="6.8"/>
    <n v="105"/>
    <x v="4"/>
  </r>
  <r>
    <n v="66"/>
    <s v="filling time"/>
    <n v="5"/>
    <x v="0"/>
    <n v="5.0999999999999996"/>
    <n v="80"/>
    <x v="5"/>
  </r>
  <r>
    <n v="67"/>
    <s v="friends/family"/>
    <n v="0"/>
    <x v="1"/>
    <n v="8.6"/>
    <n v="105"/>
    <x v="5"/>
  </r>
  <r>
    <n v="68"/>
    <s v="filling time"/>
    <n v="36"/>
    <x v="1"/>
    <n v="4.2"/>
    <n v="61"/>
    <x v="3"/>
  </r>
  <r>
    <n v="69"/>
    <s v="sharing opinions"/>
    <n v="6"/>
    <x v="0"/>
    <n v="1"/>
    <n v="65"/>
    <x v="3"/>
  </r>
  <r>
    <n v="70"/>
    <s v="news"/>
    <n v="12"/>
    <x v="3"/>
    <n v="2.4"/>
    <n v="43"/>
    <x v="3"/>
  </r>
  <r>
    <n v="71"/>
    <s v="sharing opinions"/>
    <n v="0"/>
    <x v="1"/>
    <n v="3.5"/>
    <n v="83"/>
    <x v="2"/>
  </r>
  <r>
    <n v="72"/>
    <s v="things to buy"/>
    <n v="10"/>
    <x v="4"/>
    <n v="2.2999999999999998"/>
    <n v="59"/>
    <x v="3"/>
  </r>
  <r>
    <n v="73"/>
    <s v="sharing opinions"/>
    <n v="2"/>
    <x v="1"/>
    <n v="2.4"/>
    <n v="45"/>
    <x v="3"/>
  </r>
  <r>
    <n v="74"/>
    <s v="watch live streams"/>
    <n v="5"/>
    <x v="5"/>
    <n v="12.1"/>
    <n v="133"/>
    <x v="3"/>
  </r>
  <r>
    <n v="75"/>
    <s v="things to buy"/>
    <n v="8"/>
    <x v="4"/>
    <n v="0.6"/>
    <n v="51"/>
    <x v="2"/>
  </r>
  <r>
    <n v="76"/>
    <s v="sharing opinions"/>
    <n v="4"/>
    <x v="2"/>
    <n v="4.3"/>
    <n v="106"/>
    <x v="5"/>
  </r>
  <r>
    <n v="77"/>
    <s v="finding info"/>
    <n v="2"/>
    <x v="5"/>
    <n v="4.5999999999999996"/>
    <n v="98"/>
    <x v="2"/>
  </r>
  <r>
    <n v="78"/>
    <s v="sharing opinions"/>
    <n v="2"/>
    <x v="5"/>
    <n v="4.8"/>
    <n v="86"/>
    <x v="1"/>
  </r>
  <r>
    <n v="79"/>
    <s v="friends/family"/>
    <n v="2"/>
    <x v="5"/>
    <n v="3.2"/>
    <n v="91"/>
    <x v="2"/>
  </r>
  <r>
    <n v="80"/>
    <s v="meet new people"/>
    <n v="6"/>
    <x v="5"/>
    <n v="0.2"/>
    <n v="44"/>
    <x v="4"/>
  </r>
  <r>
    <n v="81"/>
    <s v="sharing opinions"/>
    <n v="2"/>
    <x v="1"/>
    <n v="2.2999999999999998"/>
    <n v="55"/>
    <x v="4"/>
  </r>
  <r>
    <n v="82"/>
    <s v="news"/>
    <n v="3"/>
    <x v="2"/>
    <n v="2.7"/>
    <n v="77"/>
    <x v="3"/>
  </r>
  <r>
    <n v="83"/>
    <s v="finding info"/>
    <n v="9"/>
    <x v="4"/>
    <n v="5.6"/>
    <n v="80"/>
    <x v="0"/>
  </r>
  <r>
    <n v="84"/>
    <s v="friends/family"/>
    <n v="2"/>
    <x v="5"/>
    <n v="2.2000000000000002"/>
    <n v="56"/>
    <x v="3"/>
  </r>
  <r>
    <n v="85"/>
    <s v="sharing opinions"/>
    <n v="4"/>
    <x v="2"/>
    <n v="10.199999999999999"/>
    <n v="134"/>
    <x v="5"/>
  </r>
  <r>
    <n v="86"/>
    <s v="sharing opinions"/>
    <n v="1"/>
    <x v="1"/>
    <n v="5.4"/>
    <n v="127"/>
    <x v="1"/>
  </r>
  <r>
    <n v="87"/>
    <s v="meet new people"/>
    <n v="5"/>
    <x v="0"/>
    <n v="7.6"/>
    <n v="103"/>
    <x v="1"/>
  </r>
  <r>
    <n v="88"/>
    <s v="sharing opinions"/>
    <n v="30"/>
    <x v="3"/>
    <n v="3.5"/>
    <n v="83"/>
    <x v="3"/>
  </r>
  <r>
    <n v="89"/>
    <s v="meet new people"/>
    <n v="1"/>
    <x v="1"/>
    <n v="1.5"/>
    <n v="48"/>
    <x v="6"/>
  </r>
  <r>
    <n v="90"/>
    <s v="filling time"/>
    <n v="10"/>
    <x v="4"/>
    <n v="7.4"/>
    <n v="75"/>
    <x v="1"/>
  </r>
  <r>
    <n v="91"/>
    <s v="sharing opinions"/>
    <n v="1"/>
    <x v="1"/>
    <n v="0.9"/>
    <n v="76"/>
    <x v="6"/>
  </r>
  <r>
    <n v="92"/>
    <s v="watch live streams"/>
    <n v="1"/>
    <x v="1"/>
    <n v="3"/>
    <n v="56"/>
    <x v="6"/>
  </r>
  <r>
    <n v="93"/>
    <s v="things to buy"/>
    <n v="4"/>
    <x v="2"/>
    <n v="1"/>
    <n v="53"/>
    <x v="3"/>
  </r>
  <r>
    <n v="94"/>
    <s v="sharing opinions"/>
    <n v="4"/>
    <x v="2"/>
    <n v="4.9000000000000004"/>
    <n v="81"/>
    <x v="6"/>
  </r>
  <r>
    <n v="95"/>
    <s v="sharing opinions"/>
    <n v="3"/>
    <x v="2"/>
    <n v="1.9"/>
    <n v="87"/>
    <x v="5"/>
  </r>
  <r>
    <n v="96"/>
    <s v="filling time"/>
    <n v="5"/>
    <x v="0"/>
    <n v="7.3"/>
    <n v="69"/>
    <x v="5"/>
  </r>
  <r>
    <n v="97"/>
    <s v="friends/family"/>
    <n v="1"/>
    <x v="1"/>
    <n v="0.9"/>
    <n v="65"/>
    <x v="1"/>
  </r>
  <r>
    <n v="98"/>
    <s v="finding info"/>
    <n v="8"/>
    <x v="4"/>
    <n v="5.2"/>
    <n v="95"/>
    <x v="4"/>
  </r>
  <r>
    <n v="99"/>
    <s v="filling time"/>
    <n v="4"/>
    <x v="2"/>
    <n v="4.8"/>
    <n v="69"/>
    <x v="3"/>
  </r>
  <r>
    <n v="100"/>
    <s v="sharing opinions"/>
    <n v="3"/>
    <x v="2"/>
    <n v="3.5"/>
    <n v="56"/>
    <x v="1"/>
  </r>
  <r>
    <n v="101"/>
    <s v="meet new people"/>
    <n v="6"/>
    <x v="5"/>
    <n v="5"/>
    <n v="84"/>
    <x v="3"/>
  </r>
  <r>
    <n v="102"/>
    <s v="things to buy"/>
    <n v="8"/>
    <x v="4"/>
    <n v="1.2"/>
    <n v="75"/>
    <x v="4"/>
  </r>
  <r>
    <n v="103"/>
    <s v="news"/>
    <n v="16"/>
    <x v="3"/>
    <n v="6.6"/>
    <n v="85"/>
    <x v="5"/>
  </r>
  <r>
    <n v="104"/>
    <s v="news"/>
    <n v="3"/>
    <x v="2"/>
    <n v="6.6"/>
    <n v="120"/>
    <x v="4"/>
  </r>
  <r>
    <n v="105"/>
    <s v="meet new people"/>
    <n v="2"/>
    <x v="1"/>
    <n v="9"/>
    <n v="175"/>
    <x v="5"/>
  </r>
  <r>
    <n v="106"/>
    <s v="sharing opinions"/>
    <n v="3"/>
    <x v="2"/>
    <n v="7.2"/>
    <n v="94"/>
    <x v="4"/>
  </r>
  <r>
    <n v="107"/>
    <s v="watch live streams"/>
    <n v="0"/>
    <x v="1"/>
    <n v="4.3"/>
    <n v="52"/>
    <x v="4"/>
  </r>
  <r>
    <n v="108"/>
    <s v="news"/>
    <n v="3"/>
    <x v="2"/>
    <n v="7.7"/>
    <n v="136"/>
    <x v="0"/>
  </r>
  <r>
    <n v="109"/>
    <s v="filling time"/>
    <n v="0"/>
    <x v="1"/>
    <n v="5.0999999999999996"/>
    <n v="84"/>
    <x v="5"/>
  </r>
  <r>
    <n v="110"/>
    <s v="news"/>
    <n v="18"/>
    <x v="3"/>
    <n v="4.4000000000000004"/>
    <n v="81"/>
    <x v="1"/>
  </r>
  <r>
    <n v="111"/>
    <s v="watch live streams"/>
    <n v="4"/>
    <x v="2"/>
    <n v="3.3"/>
    <n v="58"/>
    <x v="5"/>
  </r>
  <r>
    <n v="112"/>
    <s v="filling time"/>
    <n v="12"/>
    <x v="3"/>
    <n v="4.9000000000000004"/>
    <n v="77"/>
    <x v="0"/>
  </r>
  <r>
    <n v="113"/>
    <s v="sharing opinions"/>
    <n v="4"/>
    <x v="2"/>
    <n v="5.4"/>
    <n v="68"/>
    <x v="4"/>
  </r>
  <r>
    <n v="114"/>
    <s v="watch live streams"/>
    <n v="2"/>
    <x v="1"/>
    <n v="8.3000000000000007"/>
    <n v="88"/>
    <x v="5"/>
  </r>
  <r>
    <n v="115"/>
    <s v="news"/>
    <n v="4"/>
    <x v="2"/>
    <n v="7.7"/>
    <n v="99"/>
    <x v="2"/>
  </r>
  <r>
    <n v="116"/>
    <s v="sharing opinions"/>
    <n v="4"/>
    <x v="2"/>
    <n v="4.2"/>
    <n v="103"/>
    <x v="1"/>
  </r>
  <r>
    <n v="117"/>
    <s v="news"/>
    <n v="16"/>
    <x v="3"/>
    <n v="1.6"/>
    <n v="48"/>
    <x v="5"/>
  </r>
  <r>
    <n v="118"/>
    <s v="finding info"/>
    <n v="2"/>
    <x v="1"/>
    <n v="9.5"/>
    <n v="102"/>
    <x v="4"/>
  </r>
  <r>
    <n v="119"/>
    <s v="news"/>
    <n v="3"/>
    <x v="2"/>
    <n v="4.3"/>
    <n v="82"/>
    <x v="3"/>
  </r>
  <r>
    <n v="120"/>
    <s v="filling time"/>
    <n v="0"/>
    <x v="1"/>
    <n v="9.8000000000000007"/>
    <n v="103"/>
    <x v="3"/>
  </r>
  <r>
    <n v="121"/>
    <s v="filling time"/>
    <n v="7"/>
    <x v="0"/>
    <n v="7.7"/>
    <n v="92"/>
    <x v="1"/>
  </r>
  <r>
    <n v="122"/>
    <s v="finding info"/>
    <n v="2"/>
    <x v="5"/>
    <n v="3.1"/>
    <n v="69"/>
    <x v="4"/>
  </r>
  <r>
    <n v="123"/>
    <s v="news"/>
    <n v="18"/>
    <x v="3"/>
    <n v="5.8"/>
    <n v="49"/>
    <x v="3"/>
  </r>
  <r>
    <n v="124"/>
    <s v="friends/family"/>
    <n v="3"/>
    <x v="2"/>
    <n v="4.5"/>
    <n v="145"/>
    <x v="0"/>
  </r>
  <r>
    <n v="125"/>
    <s v="meet new people"/>
    <n v="6"/>
    <x v="5"/>
    <n v="15.1"/>
    <n v="165"/>
    <x v="5"/>
  </r>
  <r>
    <n v="126"/>
    <s v="things to buy"/>
    <n v="9"/>
    <x v="4"/>
    <n v="1"/>
    <n v="59"/>
    <x v="3"/>
  </r>
  <r>
    <n v="127"/>
    <s v="meet new people"/>
    <n v="6"/>
    <x v="5"/>
    <n v="5.8"/>
    <n v="150"/>
    <x v="1"/>
  </r>
  <r>
    <n v="128"/>
    <s v="filling time"/>
    <n v="15"/>
    <x v="3"/>
    <n v="3.1"/>
    <n v="90"/>
    <x v="5"/>
  </r>
  <r>
    <n v="129"/>
    <s v="filling time"/>
    <n v="49"/>
    <x v="3"/>
    <n v="0.7"/>
    <n v="34"/>
    <x v="6"/>
  </r>
  <r>
    <n v="130"/>
    <s v="watch live streams"/>
    <n v="5"/>
    <x v="5"/>
    <n v="3.2"/>
    <n v="59"/>
    <x v="0"/>
  </r>
  <r>
    <n v="131"/>
    <s v="meet new people"/>
    <n v="1"/>
    <x v="1"/>
    <n v="3.2"/>
    <n v="64"/>
    <x v="3"/>
  </r>
  <r>
    <n v="132"/>
    <s v="sharing opinions"/>
    <n v="6"/>
    <x v="0"/>
    <n v="11.1"/>
    <n v="106"/>
    <x v="5"/>
  </r>
  <r>
    <n v="133"/>
    <s v="meet new people"/>
    <n v="1"/>
    <x v="1"/>
    <n v="3.1"/>
    <n v="70"/>
    <x v="6"/>
  </r>
  <r>
    <n v="134"/>
    <s v="friends/family"/>
    <n v="53"/>
    <x v="5"/>
    <n v="5.6"/>
    <n v="89"/>
    <x v="3"/>
  </r>
  <r>
    <n v="135"/>
    <s v="friends/family"/>
    <n v="1"/>
    <x v="1"/>
    <n v="9.6"/>
    <n v="121"/>
    <x v="5"/>
  </r>
  <r>
    <n v="136"/>
    <s v="news"/>
    <n v="43"/>
    <x v="3"/>
    <n v="3.8"/>
    <n v="54"/>
    <x v="0"/>
  </r>
  <r>
    <n v="137"/>
    <s v="finding info"/>
    <n v="41"/>
    <x v="3"/>
    <n v="2.8"/>
    <n v="77"/>
    <x v="2"/>
  </r>
  <r>
    <n v="138"/>
    <s v="news"/>
    <n v="24"/>
    <x v="3"/>
    <n v="8.4"/>
    <n v="132"/>
    <x v="3"/>
  </r>
  <r>
    <n v="139"/>
    <s v="news"/>
    <n v="16"/>
    <x v="3"/>
    <n v="5.9"/>
    <n v="65"/>
    <x v="0"/>
  </r>
  <r>
    <n v="140"/>
    <s v="sharing opinions"/>
    <n v="1"/>
    <x v="1"/>
    <n v="7.8"/>
    <n v="139"/>
    <x v="3"/>
  </r>
  <r>
    <n v="141"/>
    <s v="meet new people"/>
    <n v="6"/>
    <x v="0"/>
    <n v="5.7"/>
    <n v="68"/>
    <x v="3"/>
  </r>
  <r>
    <n v="142"/>
    <s v="meet new people"/>
    <n v="5"/>
    <x v="0"/>
    <n v="0.6"/>
    <n v="77"/>
    <x v="4"/>
  </r>
  <r>
    <n v="143"/>
    <s v="finding info"/>
    <n v="2"/>
    <x v="5"/>
    <n v="9.1"/>
    <n v="118"/>
    <x v="2"/>
  </r>
  <r>
    <n v="144"/>
    <s v="sharing opinions"/>
    <n v="7"/>
    <x v="0"/>
    <n v="3.6"/>
    <n v="95"/>
    <x v="5"/>
  </r>
  <r>
    <n v="145"/>
    <s v="news"/>
    <n v="16"/>
    <x v="3"/>
    <n v="1.9"/>
    <n v="42"/>
    <x v="5"/>
  </r>
  <r>
    <n v="146"/>
    <s v="finding info"/>
    <n v="15"/>
    <x v="3"/>
    <n v="6.4"/>
    <n v="79"/>
    <x v="5"/>
  </r>
  <r>
    <n v="147"/>
    <s v="friends/family"/>
    <n v="2"/>
    <x v="1"/>
    <n v="4.2"/>
    <n v="141"/>
    <x v="5"/>
  </r>
  <r>
    <n v="148"/>
    <s v="friends/family"/>
    <n v="9"/>
    <x v="4"/>
    <n v="8.3000000000000007"/>
    <n v="102"/>
    <x v="2"/>
  </r>
  <r>
    <n v="149"/>
    <s v="things to buy"/>
    <n v="1"/>
    <x v="1"/>
    <n v="2.7"/>
    <n v="63"/>
    <x v="0"/>
  </r>
  <r>
    <n v="150"/>
    <s v="filling time"/>
    <n v="2"/>
    <x v="5"/>
    <n v="3"/>
    <n v="58"/>
    <x v="1"/>
  </r>
  <r>
    <n v="151"/>
    <s v="filling time"/>
    <n v="5"/>
    <x v="0"/>
    <n v="3.6"/>
    <n v="110"/>
    <x v="2"/>
  </r>
  <r>
    <n v="152"/>
    <s v="news"/>
    <n v="27"/>
    <x v="3"/>
    <n v="3.5"/>
    <n v="56"/>
    <x v="6"/>
  </r>
  <r>
    <n v="153"/>
    <s v="news"/>
    <n v="6"/>
    <x v="5"/>
    <n v="2.8"/>
    <n v="26"/>
    <x v="3"/>
  </r>
  <r>
    <n v="154"/>
    <s v="finding info"/>
    <n v="11"/>
    <x v="3"/>
    <n v="3.9"/>
    <n v="75"/>
    <x v="3"/>
  </r>
  <r>
    <n v="155"/>
    <s v="sharing opinions"/>
    <n v="0"/>
    <x v="1"/>
    <n v="0.9"/>
    <n v="102"/>
    <x v="6"/>
  </r>
  <r>
    <n v="156"/>
    <s v="finding info"/>
    <n v="3"/>
    <x v="2"/>
    <n v="8.5"/>
    <n v="169"/>
    <x v="5"/>
  </r>
  <r>
    <n v="157"/>
    <s v="meet new people"/>
    <n v="9"/>
    <x v="4"/>
    <n v="7.3"/>
    <n v="127"/>
    <x v="0"/>
  </r>
  <r>
    <n v="158"/>
    <s v="meet new people"/>
    <n v="5"/>
    <x v="5"/>
    <n v="7.5"/>
    <n v="78"/>
    <x v="2"/>
  </r>
  <r>
    <n v="159"/>
    <s v="friends/family"/>
    <n v="2"/>
    <x v="5"/>
    <n v="0.9"/>
    <n v="75"/>
    <x v="3"/>
  </r>
  <r>
    <n v="160"/>
    <s v="sharing opinions"/>
    <n v="5"/>
    <x v="0"/>
    <n v="3.6"/>
    <n v="89"/>
    <x v="2"/>
  </r>
  <r>
    <n v="161"/>
    <s v="filling time"/>
    <n v="3"/>
    <x v="2"/>
    <n v="0.7"/>
    <n v="32"/>
    <x v="0"/>
  </r>
  <r>
    <n v="162"/>
    <s v="sharing opinions"/>
    <n v="14"/>
    <x v="3"/>
    <n v="0.6"/>
    <n v="66"/>
    <x v="1"/>
  </r>
  <r>
    <n v="163"/>
    <s v="sharing opinions"/>
    <n v="3"/>
    <x v="2"/>
    <n v="9.9"/>
    <n v="113"/>
    <x v="3"/>
  </r>
  <r>
    <n v="164"/>
    <s v="finding info"/>
    <n v="8"/>
    <x v="4"/>
    <n v="2.5"/>
    <n v="73"/>
    <x v="2"/>
  </r>
  <r>
    <n v="165"/>
    <s v="finding info"/>
    <n v="6"/>
    <x v="0"/>
    <n v="3.9"/>
    <n v="80"/>
    <x v="1"/>
  </r>
  <r>
    <n v="166"/>
    <s v="finding info"/>
    <n v="1"/>
    <x v="1"/>
    <n v="1.3"/>
    <n v="46"/>
    <x v="1"/>
  </r>
  <r>
    <n v="167"/>
    <s v="filling time"/>
    <n v="9"/>
    <x v="4"/>
    <n v="7.3"/>
    <n v="176"/>
    <x v="0"/>
  </r>
  <r>
    <n v="168"/>
    <s v="finding info"/>
    <n v="3"/>
    <x v="2"/>
    <n v="4.5"/>
    <n v="114"/>
    <x v="6"/>
  </r>
  <r>
    <n v="169"/>
    <s v="things to buy"/>
    <n v="13"/>
    <x v="3"/>
    <n v="3.6"/>
    <n v="91"/>
    <x v="5"/>
  </r>
  <r>
    <n v="170"/>
    <s v="sharing opinions"/>
    <n v="3"/>
    <x v="2"/>
    <n v="6.4"/>
    <n v="139"/>
    <x v="6"/>
  </r>
  <r>
    <n v="171"/>
    <s v="sharing opinions"/>
    <n v="2"/>
    <x v="5"/>
    <n v="8.8000000000000007"/>
    <n v="108"/>
    <x v="3"/>
  </r>
  <r>
    <n v="172"/>
    <s v="filling time"/>
    <n v="5"/>
    <x v="0"/>
    <n v="6.3"/>
    <n v="68"/>
    <x v="6"/>
  </r>
  <r>
    <n v="173"/>
    <s v="news"/>
    <n v="4"/>
    <x v="2"/>
    <n v="11"/>
    <n v="79"/>
    <x v="1"/>
  </r>
  <r>
    <n v="174"/>
    <s v="sharing opinions"/>
    <n v="5"/>
    <x v="0"/>
    <n v="2"/>
    <n v="65"/>
    <x v="4"/>
  </r>
  <r>
    <n v="175"/>
    <s v="finding info"/>
    <n v="2"/>
    <x v="5"/>
    <n v="4.9000000000000004"/>
    <n v="100"/>
    <x v="5"/>
  </r>
  <r>
    <n v="176"/>
    <s v="watch live streams"/>
    <n v="1"/>
    <x v="1"/>
    <n v="13.1"/>
    <n v="158"/>
    <x v="4"/>
  </r>
  <r>
    <n v="177"/>
    <s v="meet new people"/>
    <n v="7"/>
    <x v="5"/>
    <n v="2.4"/>
    <n v="48"/>
    <x v="6"/>
  </r>
  <r>
    <n v="178"/>
    <s v="friends/family"/>
    <n v="1"/>
    <x v="1"/>
    <n v="5.5"/>
    <n v="75"/>
    <x v="1"/>
  </r>
  <r>
    <n v="179"/>
    <s v="meet new people"/>
    <n v="2"/>
    <x v="1"/>
    <n v="5.7"/>
    <n v="116"/>
    <x v="3"/>
  </r>
  <r>
    <n v="180"/>
    <s v="meet new people"/>
    <n v="7"/>
    <x v="0"/>
    <n v="1"/>
    <n v="62"/>
    <x v="0"/>
  </r>
  <r>
    <n v="181"/>
    <s v="friends/family"/>
    <n v="3"/>
    <x v="2"/>
    <n v="4.5999999999999996"/>
    <n v="83"/>
    <x v="1"/>
  </r>
  <r>
    <n v="182"/>
    <s v="friends/family"/>
    <n v="1"/>
    <x v="1"/>
    <n v="9.3000000000000007"/>
    <n v="146"/>
    <x v="5"/>
  </r>
  <r>
    <n v="183"/>
    <s v="sharing opinions"/>
    <n v="3"/>
    <x v="2"/>
    <n v="2.2999999999999998"/>
    <n v="70"/>
    <x v="6"/>
  </r>
  <r>
    <n v="184"/>
    <s v="things to buy"/>
    <n v="9"/>
    <x v="4"/>
    <n v="2.4"/>
    <n v="42"/>
    <x v="5"/>
  </r>
  <r>
    <n v="185"/>
    <s v="friends/family"/>
    <n v="8"/>
    <x v="4"/>
    <n v="6.5"/>
    <n v="127"/>
    <x v="3"/>
  </r>
  <r>
    <n v="186"/>
    <s v="filling time"/>
    <n v="20"/>
    <x v="3"/>
    <n v="7.4"/>
    <n v="167"/>
    <x v="1"/>
  </r>
  <r>
    <n v="187"/>
    <s v="finding info"/>
    <n v="17"/>
    <x v="3"/>
    <n v="5.2"/>
    <n v="50"/>
    <x v="5"/>
  </r>
  <r>
    <n v="188"/>
    <s v="meet new people"/>
    <n v="6"/>
    <x v="0"/>
    <n v="9.1999999999999993"/>
    <n v="93"/>
    <x v="5"/>
  </r>
  <r>
    <n v="189"/>
    <s v="meet new people"/>
    <n v="17"/>
    <x v="3"/>
    <n v="12.5"/>
    <n v="160"/>
    <x v="0"/>
  </r>
  <r>
    <n v="190"/>
    <s v="sharing opinions"/>
    <n v="3"/>
    <x v="2"/>
    <n v="3.3"/>
    <n v="82"/>
    <x v="0"/>
  </r>
  <r>
    <n v="191"/>
    <s v="finding info"/>
    <n v="15"/>
    <x v="3"/>
    <n v="4.0999999999999996"/>
    <n v="75"/>
    <x v="6"/>
  </r>
  <r>
    <n v="192"/>
    <s v="meet new people"/>
    <n v="20"/>
    <x v="3"/>
    <n v="2.2000000000000002"/>
    <n v="34"/>
    <x v="3"/>
  </r>
  <r>
    <n v="193"/>
    <s v="news"/>
    <n v="3"/>
    <x v="2"/>
    <n v="5.3"/>
    <n v="70"/>
    <x v="0"/>
  </r>
  <r>
    <n v="194"/>
    <s v="news"/>
    <n v="4"/>
    <x v="2"/>
    <n v="3"/>
    <n v="63"/>
    <x v="4"/>
  </r>
  <r>
    <n v="195"/>
    <s v="news"/>
    <n v="5"/>
    <x v="5"/>
    <n v="3"/>
    <n v="64"/>
    <x v="6"/>
  </r>
  <r>
    <n v="196"/>
    <s v="meet new people"/>
    <n v="1"/>
    <x v="1"/>
    <n v="0.9"/>
    <n v="43"/>
    <x v="3"/>
  </r>
  <r>
    <n v="197"/>
    <s v="things to buy"/>
    <n v="4"/>
    <x v="2"/>
    <n v="1.2"/>
    <n v="107"/>
    <x v="0"/>
  </r>
  <r>
    <n v="198"/>
    <s v="filling time"/>
    <n v="1"/>
    <x v="1"/>
    <n v="6.6"/>
    <n v="96"/>
    <x v="1"/>
  </r>
  <r>
    <n v="199"/>
    <s v="things to buy"/>
    <n v="18"/>
    <x v="3"/>
    <n v="5.5"/>
    <n v="94"/>
    <x v="1"/>
  </r>
  <r>
    <n v="200"/>
    <s v="friends/family"/>
    <n v="2"/>
    <x v="1"/>
    <n v="4.4000000000000004"/>
    <n v="5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36E53-E76A-4EB8-B91A-CD0B34815CF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3" firstHeaderRow="1" firstDataRow="2" firstDataCol="1"/>
  <pivotFields count="7">
    <pivotField dataField="1" showAll="0"/>
    <pivotField axis="axisRow" showAll="0">
      <items count="9">
        <item x="2"/>
        <item x="7"/>
        <item x="6"/>
        <item x="0"/>
        <item x="1"/>
        <item x="3"/>
        <item x="4"/>
        <item x="5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0CF1-A258-4ECC-9A84-A86DF8DB7A1F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H10" firstHeaderRow="0" firstDataRow="1" firstDataCol="1"/>
  <pivotFields count="7">
    <pivotField showAll="0"/>
    <pivotField showAll="0"/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axis="axisRow" dataField="1" showAll="0">
      <items count="8">
        <item x="1"/>
        <item x="5"/>
        <item x="4"/>
        <item x="3"/>
        <item x="2"/>
        <item x="6"/>
        <item x="0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equency " fld="6" subtotal="count" baseField="6" baseItem="0"/>
    <dataField name="Frequency  %" fld="6" subtotal="count" showDataAs="percentOfCol" baseField="6" baseItem="0" numFmtId="10"/>
    <dataField name="Cumulative Frequency " fld="6" subtotal="count" showDataAs="runTotal" baseField="6" baseItem="2"/>
    <dataField name="Cumulative Frequency %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B07E-EF59-416E-971A-740AB80DB5A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ustomListSort="0">
  <location ref="A2:B9" firstHeaderRow="1" firstDataRow="1" firstDataCol="1"/>
  <pivotFields count="7">
    <pivotField showAll="0"/>
    <pivotField showAll="0"/>
    <pivotField showAll="0"/>
    <pivotField axis="axisRow" showAll="0" measureFilter="1" nonAutoSortDefault="1">
      <items count="7">
        <item x="2"/>
        <item x="0"/>
        <item x="1"/>
        <item x="4"/>
        <item x="5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word count" fld="5" subtotal="average" baseField="3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5C5D-2DD5-4779-8BFB-990DEA8BAA51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J10" firstHeaderRow="1" firstDataRow="2" firstDataCol="1"/>
  <pivotFields count="7">
    <pivotField showAll="0"/>
    <pivotField showAll="0"/>
    <pivotField showAll="0"/>
    <pivotField axis="axisRow" showAll="0">
      <items count="7">
        <item x="1"/>
        <item x="5"/>
        <item x="3"/>
        <item x="4"/>
        <item x="0"/>
        <item x="2"/>
        <item t="default"/>
      </items>
    </pivotField>
    <pivotField showAll="0"/>
    <pivotField showAll="0"/>
    <pivotField axis="axisCol" dataField="1" showAll="0">
      <items count="8">
        <item x="4"/>
        <item x="6"/>
        <item x="2"/>
        <item x="5"/>
        <item x="1"/>
        <item x="0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entiment" fld="6" subtotal="count" showDataAs="percentOfRow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6C45E-7368-4B1D-A6A2-AEC292AB9580}" name="Table1" displayName="Table1" ref="A1:G201" totalsRowShown="0" headerRowDxfId="8" dataDxfId="5">
  <autoFilter ref="A1:G201" xr:uid="{4CB6C45E-7368-4B1D-A6A2-AEC292AB9580}"/>
  <sortState xmlns:xlrd2="http://schemas.microsoft.com/office/spreadsheetml/2017/richdata2" ref="A2:G201">
    <sortCondition ref="D1:D201"/>
  </sortState>
  <tableColumns count="7">
    <tableColumn id="1" xr3:uid="{55B0597C-9DE7-486A-8581-078792080D3F}" name="id" dataDxfId="3"/>
    <tableColumn id="2" xr3:uid="{98A646EB-798B-4C9C-B5D6-AD0AD37AACD3}" name="main reason" dataDxfId="7"/>
    <tableColumn id="3" xr3:uid="{6B3DF255-FE68-474F-BEB4-855FBDBC8046}" name="weekly hours" dataDxfId="2"/>
    <tableColumn id="4" xr3:uid="{923C494B-4C99-4343-8175-7AE9FF61CCFC}" name="website" dataDxfId="6"/>
    <tableColumn id="5" xr3:uid="{2B8EFA48-8132-4189-81B1-65F458ED61AD}" name="follower growth" dataDxfId="0"/>
    <tableColumn id="6" xr3:uid="{CA881276-934C-44BF-9BDB-1D5070988666}" name="word count" dataDxfId="4"/>
    <tableColumn id="7" xr3:uid="{2B87D846-97A4-4632-845C-2A970B518E44}" name="senti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7980AF-B5F6-4B25-9954-7F3F02E960D3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1DB9A667-399B-45FA-85F2-D09EF034880B}"/>
    <we:binding id="Input" type="matrix" appref="{07D369D0-85B1-4C0D-B5FB-5846F92C573E}"/>
    <we:binding id="Output" type="matrix" appref="{AEAD13CA-7347-47AD-A5B6-E20C1E3BED38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selection sqref="A1:G201"/>
    </sheetView>
  </sheetViews>
  <sheetFormatPr defaultRowHeight="15" x14ac:dyDescent="0.25"/>
  <cols>
    <col min="1" max="1" width="7.28515625" style="1" bestFit="1" customWidth="1"/>
    <col min="2" max="2" width="17.7109375" bestFit="1" customWidth="1"/>
    <col min="3" max="3" width="17.42578125" style="1" bestFit="1" customWidth="1"/>
    <col min="4" max="4" width="10.42578125" bestFit="1" customWidth="1"/>
    <col min="5" max="5" width="20" style="1" bestFit="1" customWidth="1"/>
    <col min="6" max="6" width="15.5703125" style="1" bestFit="1" customWidth="1"/>
    <col min="7" max="7" width="14.7109375" style="1" bestFit="1" customWidth="1"/>
    <col min="9" max="9" width="21.7109375" bestFit="1" customWidth="1"/>
    <col min="10" max="10" width="13.42578125" bestFit="1" customWidth="1"/>
    <col min="12" max="12" width="21.7109375" bestFit="1" customWidth="1"/>
    <col min="15" max="15" width="21.7109375" bestFit="1" customWidth="1"/>
    <col min="22" max="22" width="13.42578125" bestFit="1" customWidth="1"/>
    <col min="23" max="23" width="6" bestFit="1" customWidth="1"/>
  </cols>
  <sheetData>
    <row r="1" spans="1:10" x14ac:dyDescent="0.25">
      <c r="A1" s="2" t="s">
        <v>0</v>
      </c>
      <c r="B1" s="3" t="s">
        <v>14</v>
      </c>
      <c r="C1" s="2" t="s">
        <v>15</v>
      </c>
      <c r="D1" s="3" t="s">
        <v>16</v>
      </c>
      <c r="E1" s="2" t="s">
        <v>18</v>
      </c>
      <c r="F1" s="2" t="s">
        <v>17</v>
      </c>
      <c r="G1" s="2" t="s">
        <v>1</v>
      </c>
      <c r="I1" t="s">
        <v>18</v>
      </c>
    </row>
    <row r="2" spans="1:10" x14ac:dyDescent="0.25">
      <c r="A2" s="10">
        <v>2</v>
      </c>
      <c r="B2" s="9" t="s">
        <v>8</v>
      </c>
      <c r="C2" s="10">
        <v>0</v>
      </c>
      <c r="D2" s="9" t="s">
        <v>2</v>
      </c>
      <c r="E2" s="11">
        <v>2</v>
      </c>
      <c r="F2" s="10">
        <v>68</v>
      </c>
      <c r="G2" s="10">
        <v>1</v>
      </c>
    </row>
    <row r="3" spans="1:10" x14ac:dyDescent="0.25">
      <c r="A3" s="10">
        <v>10</v>
      </c>
      <c r="B3" s="9" t="s">
        <v>7</v>
      </c>
      <c r="C3" s="10">
        <v>2</v>
      </c>
      <c r="D3" s="9" t="s">
        <v>2</v>
      </c>
      <c r="E3" s="11">
        <v>2.7</v>
      </c>
      <c r="F3" s="10">
        <v>49</v>
      </c>
      <c r="G3" s="10">
        <v>-3</v>
      </c>
      <c r="I3" t="s">
        <v>21</v>
      </c>
      <c r="J3">
        <v>4.6535000000000029</v>
      </c>
    </row>
    <row r="4" spans="1:10" x14ac:dyDescent="0.25">
      <c r="A4" s="10">
        <v>19</v>
      </c>
      <c r="B4" s="9" t="s">
        <v>6</v>
      </c>
      <c r="C4" s="10">
        <v>1</v>
      </c>
      <c r="D4" s="9" t="s">
        <v>2</v>
      </c>
      <c r="E4" s="11">
        <v>7.1</v>
      </c>
      <c r="F4" s="10">
        <v>171</v>
      </c>
      <c r="G4" s="10">
        <v>1</v>
      </c>
      <c r="I4" t="s">
        <v>22</v>
      </c>
      <c r="J4">
        <v>0.21466917108675698</v>
      </c>
    </row>
    <row r="5" spans="1:10" x14ac:dyDescent="0.25">
      <c r="A5" s="10">
        <v>22</v>
      </c>
      <c r="B5" s="9" t="s">
        <v>7</v>
      </c>
      <c r="C5" s="10">
        <v>1</v>
      </c>
      <c r="D5" s="9" t="s">
        <v>2</v>
      </c>
      <c r="E5" s="11">
        <v>6.2</v>
      </c>
      <c r="F5" s="10">
        <v>101</v>
      </c>
      <c r="G5" s="10">
        <v>3</v>
      </c>
      <c r="I5" t="s">
        <v>23</v>
      </c>
      <c r="J5">
        <v>4.25</v>
      </c>
    </row>
    <row r="6" spans="1:10" x14ac:dyDescent="0.25">
      <c r="A6" s="10">
        <v>28</v>
      </c>
      <c r="B6" s="9" t="s">
        <v>6</v>
      </c>
      <c r="C6" s="10">
        <v>2</v>
      </c>
      <c r="D6" s="9" t="s">
        <v>2</v>
      </c>
      <c r="E6" s="11">
        <v>5.9</v>
      </c>
      <c r="F6" s="10">
        <v>99</v>
      </c>
      <c r="G6" s="10">
        <v>-1</v>
      </c>
      <c r="I6" t="s">
        <v>24</v>
      </c>
      <c r="J6">
        <v>0.9</v>
      </c>
    </row>
    <row r="7" spans="1:10" x14ac:dyDescent="0.25">
      <c r="A7" s="10">
        <v>38</v>
      </c>
      <c r="B7" s="9" t="s">
        <v>7</v>
      </c>
      <c r="C7" s="10">
        <v>2</v>
      </c>
      <c r="D7" s="9" t="s">
        <v>2</v>
      </c>
      <c r="E7" s="11">
        <v>1.1000000000000001</v>
      </c>
      <c r="F7" s="10">
        <v>84</v>
      </c>
      <c r="G7" s="10">
        <v>0</v>
      </c>
      <c r="I7" t="s">
        <v>25</v>
      </c>
      <c r="J7">
        <v>3.0358805317428201</v>
      </c>
    </row>
    <row r="8" spans="1:10" x14ac:dyDescent="0.25">
      <c r="A8" s="10">
        <v>44</v>
      </c>
      <c r="B8" s="9" t="s">
        <v>12</v>
      </c>
      <c r="C8" s="10">
        <v>1</v>
      </c>
      <c r="D8" s="9" t="s">
        <v>2</v>
      </c>
      <c r="E8" s="11">
        <v>4.2</v>
      </c>
      <c r="F8" s="10">
        <v>88</v>
      </c>
      <c r="G8" s="10">
        <v>-1</v>
      </c>
      <c r="I8" t="s">
        <v>26</v>
      </c>
      <c r="J8">
        <v>9.216570603015068</v>
      </c>
    </row>
    <row r="9" spans="1:10" x14ac:dyDescent="0.25">
      <c r="A9" s="10">
        <v>49</v>
      </c>
      <c r="B9" s="9" t="s">
        <v>13</v>
      </c>
      <c r="C9" s="10">
        <v>2</v>
      </c>
      <c r="D9" s="9" t="s">
        <v>2</v>
      </c>
      <c r="E9" s="11">
        <v>2.7</v>
      </c>
      <c r="F9" s="10">
        <v>65</v>
      </c>
      <c r="G9" s="10">
        <v>0</v>
      </c>
      <c r="I9" t="s">
        <v>27</v>
      </c>
      <c r="J9">
        <v>0.16019601243138304</v>
      </c>
    </row>
    <row r="10" spans="1:10" x14ac:dyDescent="0.25">
      <c r="A10" s="10">
        <v>55</v>
      </c>
      <c r="B10" s="9" t="s">
        <v>10</v>
      </c>
      <c r="C10" s="10">
        <v>1</v>
      </c>
      <c r="D10" s="9" t="s">
        <v>2</v>
      </c>
      <c r="E10" s="11">
        <v>1.2</v>
      </c>
      <c r="F10" s="10">
        <v>36</v>
      </c>
      <c r="G10" s="10">
        <v>3</v>
      </c>
      <c r="I10" t="s">
        <v>28</v>
      </c>
      <c r="J10">
        <v>0.72041384582476675</v>
      </c>
    </row>
    <row r="11" spans="1:10" x14ac:dyDescent="0.25">
      <c r="A11" s="10">
        <v>62</v>
      </c>
      <c r="B11" s="9" t="s">
        <v>10</v>
      </c>
      <c r="C11" s="10">
        <v>2</v>
      </c>
      <c r="D11" s="9" t="s">
        <v>2</v>
      </c>
      <c r="E11" s="11">
        <v>1.3</v>
      </c>
      <c r="F11" s="10">
        <v>59</v>
      </c>
      <c r="G11" s="10">
        <v>2</v>
      </c>
      <c r="I11" t="s">
        <v>29</v>
      </c>
      <c r="J11">
        <v>15</v>
      </c>
    </row>
    <row r="12" spans="1:10" x14ac:dyDescent="0.25">
      <c r="A12" s="10">
        <v>67</v>
      </c>
      <c r="B12" s="9" t="s">
        <v>7</v>
      </c>
      <c r="C12" s="10">
        <v>0</v>
      </c>
      <c r="D12" s="9" t="s">
        <v>2</v>
      </c>
      <c r="E12" s="11">
        <v>8.6</v>
      </c>
      <c r="F12" s="10">
        <v>105</v>
      </c>
      <c r="G12" s="10">
        <v>0</v>
      </c>
      <c r="I12" t="s">
        <v>30</v>
      </c>
      <c r="J12">
        <v>0.1</v>
      </c>
    </row>
    <row r="13" spans="1:10" x14ac:dyDescent="0.25">
      <c r="A13" s="10">
        <v>68</v>
      </c>
      <c r="B13" s="9" t="s">
        <v>8</v>
      </c>
      <c r="C13" s="10">
        <v>36</v>
      </c>
      <c r="D13" s="9" t="s">
        <v>2</v>
      </c>
      <c r="E13" s="11">
        <v>4.2</v>
      </c>
      <c r="F13" s="10">
        <v>61</v>
      </c>
      <c r="G13" s="10">
        <v>3</v>
      </c>
      <c r="I13" t="s">
        <v>31</v>
      </c>
      <c r="J13">
        <v>15.1</v>
      </c>
    </row>
    <row r="14" spans="1:10" x14ac:dyDescent="0.25">
      <c r="A14" s="10">
        <v>71</v>
      </c>
      <c r="B14" s="9" t="s">
        <v>12</v>
      </c>
      <c r="C14" s="10">
        <v>0</v>
      </c>
      <c r="D14" s="9" t="s">
        <v>2</v>
      </c>
      <c r="E14" s="11">
        <v>3.5</v>
      </c>
      <c r="F14" s="10">
        <v>83</v>
      </c>
      <c r="G14" s="10">
        <v>-1</v>
      </c>
      <c r="I14" t="s">
        <v>32</v>
      </c>
      <c r="J14">
        <v>930.7000000000005</v>
      </c>
    </row>
    <row r="15" spans="1:10" x14ac:dyDescent="0.25">
      <c r="A15" s="10">
        <v>73</v>
      </c>
      <c r="B15" s="9" t="s">
        <v>12</v>
      </c>
      <c r="C15" s="10">
        <v>2</v>
      </c>
      <c r="D15" s="9" t="s">
        <v>2</v>
      </c>
      <c r="E15" s="11">
        <v>2.4</v>
      </c>
      <c r="F15" s="10">
        <v>45</v>
      </c>
      <c r="G15" s="10">
        <v>3</v>
      </c>
      <c r="I15" t="s">
        <v>33</v>
      </c>
      <c r="J15">
        <v>200</v>
      </c>
    </row>
    <row r="16" spans="1:10" x14ac:dyDescent="0.25">
      <c r="A16" s="10">
        <v>81</v>
      </c>
      <c r="B16" s="9" t="s">
        <v>12</v>
      </c>
      <c r="C16" s="10">
        <v>2</v>
      </c>
      <c r="D16" s="9" t="s">
        <v>2</v>
      </c>
      <c r="E16" s="11">
        <v>2.2999999999999998</v>
      </c>
      <c r="F16" s="10">
        <v>55</v>
      </c>
      <c r="G16" s="10">
        <v>-3</v>
      </c>
      <c r="I16" t="s">
        <v>34</v>
      </c>
      <c r="J16">
        <v>15.1</v>
      </c>
    </row>
    <row r="17" spans="1:23" x14ac:dyDescent="0.25">
      <c r="A17" s="10">
        <v>86</v>
      </c>
      <c r="B17" s="9" t="s">
        <v>12</v>
      </c>
      <c r="C17" s="10">
        <v>1</v>
      </c>
      <c r="D17" s="9" t="s">
        <v>2</v>
      </c>
      <c r="E17" s="11">
        <v>5.4</v>
      </c>
      <c r="F17" s="10">
        <v>127</v>
      </c>
      <c r="G17" s="10">
        <v>1</v>
      </c>
      <c r="I17" t="s">
        <v>35</v>
      </c>
      <c r="J17">
        <v>0.1</v>
      </c>
    </row>
    <row r="18" spans="1:23" x14ac:dyDescent="0.25">
      <c r="A18" s="10">
        <v>89</v>
      </c>
      <c r="B18" s="9" t="s">
        <v>6</v>
      </c>
      <c r="C18" s="10">
        <v>1</v>
      </c>
      <c r="D18" s="9" t="s">
        <v>2</v>
      </c>
      <c r="E18" s="11">
        <v>1.5</v>
      </c>
      <c r="F18" s="10">
        <v>48</v>
      </c>
      <c r="G18" s="10">
        <v>-2</v>
      </c>
      <c r="I18" t="s">
        <v>36</v>
      </c>
      <c r="J18">
        <v>0.42331826694592856</v>
      </c>
    </row>
    <row r="19" spans="1:23" x14ac:dyDescent="0.25">
      <c r="A19" s="10">
        <v>91</v>
      </c>
      <c r="B19" s="9" t="s">
        <v>12</v>
      </c>
      <c r="C19" s="10">
        <v>1</v>
      </c>
      <c r="D19" s="9" t="s">
        <v>2</v>
      </c>
      <c r="E19" s="11">
        <v>0.9</v>
      </c>
      <c r="F19" s="10">
        <v>76</v>
      </c>
      <c r="G19" s="10">
        <v>-2</v>
      </c>
      <c r="I19" t="s">
        <v>38</v>
      </c>
      <c r="J19">
        <f>_xlfn.QUARTILE.EXC(Table1[follower growth],1)</f>
        <v>2.3249999999999997</v>
      </c>
    </row>
    <row r="20" spans="1:23" x14ac:dyDescent="0.25">
      <c r="A20" s="10">
        <v>92</v>
      </c>
      <c r="B20" s="9" t="s">
        <v>11</v>
      </c>
      <c r="C20" s="10">
        <v>1</v>
      </c>
      <c r="D20" s="9" t="s">
        <v>2</v>
      </c>
      <c r="E20" s="11">
        <v>3</v>
      </c>
      <c r="F20" s="10">
        <v>56</v>
      </c>
      <c r="G20" s="10">
        <v>-2</v>
      </c>
      <c r="I20" t="s">
        <v>37</v>
      </c>
      <c r="J20">
        <f>_xlfn.QUARTILE.EXC(Table1[follower growth],3)</f>
        <v>6.5749999999999993</v>
      </c>
    </row>
    <row r="21" spans="1:23" x14ac:dyDescent="0.25">
      <c r="A21" s="10">
        <v>97</v>
      </c>
      <c r="B21" s="9" t="s">
        <v>7</v>
      </c>
      <c r="C21" s="10">
        <v>1</v>
      </c>
      <c r="D21" s="9" t="s">
        <v>2</v>
      </c>
      <c r="E21" s="11">
        <v>0.9</v>
      </c>
      <c r="F21" s="10">
        <v>65</v>
      </c>
      <c r="G21" s="10">
        <v>1</v>
      </c>
      <c r="I21" t="s">
        <v>43</v>
      </c>
      <c r="J21">
        <f>J20-J19</f>
        <v>4.25</v>
      </c>
    </row>
    <row r="22" spans="1:23" x14ac:dyDescent="0.25">
      <c r="A22" s="10">
        <v>105</v>
      </c>
      <c r="B22" s="9" t="s">
        <v>6</v>
      </c>
      <c r="C22" s="10">
        <v>2</v>
      </c>
      <c r="D22" s="9" t="s">
        <v>2</v>
      </c>
      <c r="E22" s="11">
        <v>9</v>
      </c>
      <c r="F22" s="10">
        <v>175</v>
      </c>
      <c r="G22" s="10">
        <v>0</v>
      </c>
      <c r="I22" t="s">
        <v>44</v>
      </c>
      <c r="J22">
        <f>J19-(J21*1.5)</f>
        <v>-4.0500000000000007</v>
      </c>
    </row>
    <row r="23" spans="1:23" x14ac:dyDescent="0.25">
      <c r="A23" s="10">
        <v>107</v>
      </c>
      <c r="B23" s="9" t="s">
        <v>11</v>
      </c>
      <c r="C23" s="10">
        <v>0</v>
      </c>
      <c r="D23" s="9" t="s">
        <v>2</v>
      </c>
      <c r="E23" s="11">
        <v>4.3</v>
      </c>
      <c r="F23" s="10">
        <v>52</v>
      </c>
      <c r="G23" s="10">
        <v>-3</v>
      </c>
      <c r="I23" t="s">
        <v>47</v>
      </c>
      <c r="J23">
        <f>J20+(J21*1.5)</f>
        <v>12.95</v>
      </c>
    </row>
    <row r="24" spans="1:23" x14ac:dyDescent="0.25">
      <c r="A24" s="10">
        <v>109</v>
      </c>
      <c r="B24" s="9" t="s">
        <v>8</v>
      </c>
      <c r="C24" s="10">
        <v>0</v>
      </c>
      <c r="D24" s="9" t="s">
        <v>2</v>
      </c>
      <c r="E24" s="11">
        <v>5.0999999999999996</v>
      </c>
      <c r="F24" s="10">
        <v>84</v>
      </c>
      <c r="G24" s="10">
        <v>0</v>
      </c>
      <c r="V24" t="s">
        <v>46</v>
      </c>
    </row>
    <row r="25" spans="1:23" x14ac:dyDescent="0.25">
      <c r="A25" s="10">
        <v>114</v>
      </c>
      <c r="B25" s="9" t="s">
        <v>11</v>
      </c>
      <c r="C25" s="10">
        <v>2</v>
      </c>
      <c r="D25" s="9" t="s">
        <v>2</v>
      </c>
      <c r="E25" s="11">
        <v>8.3000000000000007</v>
      </c>
      <c r="F25" s="10">
        <v>88</v>
      </c>
      <c r="G25" s="10">
        <v>0</v>
      </c>
      <c r="V25" t="s">
        <v>41</v>
      </c>
      <c r="W25">
        <f>MIN(Table1[weekly hours])</f>
        <v>0</v>
      </c>
    </row>
    <row r="26" spans="1:23" x14ac:dyDescent="0.25">
      <c r="A26" s="10">
        <v>118</v>
      </c>
      <c r="B26" s="9" t="s">
        <v>9</v>
      </c>
      <c r="C26" s="10">
        <v>2</v>
      </c>
      <c r="D26" s="9" t="s">
        <v>2</v>
      </c>
      <c r="E26" s="11">
        <v>9.5</v>
      </c>
      <c r="F26" s="10">
        <v>102</v>
      </c>
      <c r="G26" s="10">
        <v>-3</v>
      </c>
      <c r="V26" t="s">
        <v>38</v>
      </c>
      <c r="W26">
        <f>_xlfn.QUARTILE.EXC(Table1[weekly hours], 1)</f>
        <v>2</v>
      </c>
    </row>
    <row r="27" spans="1:23" x14ac:dyDescent="0.25">
      <c r="A27" s="10">
        <v>120</v>
      </c>
      <c r="B27" s="9" t="s">
        <v>8</v>
      </c>
      <c r="C27" s="10">
        <v>0</v>
      </c>
      <c r="D27" s="9" t="s">
        <v>2</v>
      </c>
      <c r="E27" s="11">
        <v>9.8000000000000007</v>
      </c>
      <c r="F27" s="10">
        <v>103</v>
      </c>
      <c r="G27" s="10">
        <v>3</v>
      </c>
      <c r="V27" t="s">
        <v>23</v>
      </c>
      <c r="W27">
        <f>MEDIAN(Table1[weekly hours])</f>
        <v>5</v>
      </c>
    </row>
    <row r="28" spans="1:23" x14ac:dyDescent="0.25">
      <c r="A28" s="10">
        <v>131</v>
      </c>
      <c r="B28" s="9" t="s">
        <v>6</v>
      </c>
      <c r="C28" s="10">
        <v>1</v>
      </c>
      <c r="D28" s="9" t="s">
        <v>2</v>
      </c>
      <c r="E28" s="11">
        <v>3.2</v>
      </c>
      <c r="F28" s="10">
        <v>64</v>
      </c>
      <c r="G28" s="10">
        <v>3</v>
      </c>
      <c r="V28" t="s">
        <v>37</v>
      </c>
      <c r="W28">
        <f>_xlfn.QUARTILE.EXC(Table1[weekly hours], 3)</f>
        <v>9</v>
      </c>
    </row>
    <row r="29" spans="1:23" x14ac:dyDescent="0.25">
      <c r="A29" s="10">
        <v>133</v>
      </c>
      <c r="B29" s="9" t="s">
        <v>6</v>
      </c>
      <c r="C29" s="10">
        <v>1</v>
      </c>
      <c r="D29" s="9" t="s">
        <v>2</v>
      </c>
      <c r="E29" s="11">
        <v>3.1</v>
      </c>
      <c r="F29" s="10">
        <v>70</v>
      </c>
      <c r="G29" s="10">
        <v>-2</v>
      </c>
      <c r="V29" t="s">
        <v>42</v>
      </c>
      <c r="W29">
        <f>MAX(Table1[weekly hours])</f>
        <v>58</v>
      </c>
    </row>
    <row r="30" spans="1:23" x14ac:dyDescent="0.25">
      <c r="A30" s="10">
        <v>135</v>
      </c>
      <c r="B30" s="9" t="s">
        <v>7</v>
      </c>
      <c r="C30" s="10">
        <v>1</v>
      </c>
      <c r="D30" s="9" t="s">
        <v>2</v>
      </c>
      <c r="E30" s="11">
        <v>9.6</v>
      </c>
      <c r="F30" s="10">
        <v>121</v>
      </c>
      <c r="G30" s="10">
        <v>0</v>
      </c>
      <c r="V30" t="s">
        <v>21</v>
      </c>
      <c r="W30">
        <f>AVERAGE(Table1[weekly hours])</f>
        <v>9.0449999999999999</v>
      </c>
    </row>
    <row r="31" spans="1:23" x14ac:dyDescent="0.25">
      <c r="A31" s="10">
        <v>140</v>
      </c>
      <c r="B31" s="9" t="s">
        <v>12</v>
      </c>
      <c r="C31" s="10">
        <v>1</v>
      </c>
      <c r="D31" s="9" t="s">
        <v>2</v>
      </c>
      <c r="E31" s="11">
        <v>7.8</v>
      </c>
      <c r="F31" s="10">
        <v>139</v>
      </c>
      <c r="G31" s="10">
        <v>3</v>
      </c>
      <c r="V31" t="s">
        <v>43</v>
      </c>
      <c r="W31">
        <f>W28-W26</f>
        <v>7</v>
      </c>
    </row>
    <row r="32" spans="1:23" x14ac:dyDescent="0.25">
      <c r="A32" s="10">
        <v>147</v>
      </c>
      <c r="B32" s="9" t="s">
        <v>7</v>
      </c>
      <c r="C32" s="10">
        <v>2</v>
      </c>
      <c r="D32" s="9" t="s">
        <v>2</v>
      </c>
      <c r="E32" s="11">
        <v>4.2</v>
      </c>
      <c r="F32" s="10">
        <v>141</v>
      </c>
      <c r="G32" s="10">
        <v>0</v>
      </c>
      <c r="V32" t="s">
        <v>44</v>
      </c>
      <c r="W32">
        <f>W26-(W31*1.5)</f>
        <v>-8.5</v>
      </c>
    </row>
    <row r="33" spans="1:23" x14ac:dyDescent="0.25">
      <c r="A33" s="10">
        <v>149</v>
      </c>
      <c r="B33" s="9" t="s">
        <v>10</v>
      </c>
      <c r="C33" s="10">
        <v>1</v>
      </c>
      <c r="D33" s="9" t="s">
        <v>2</v>
      </c>
      <c r="E33" s="11">
        <v>2.7</v>
      </c>
      <c r="F33" s="10">
        <v>63</v>
      </c>
      <c r="G33" s="10">
        <v>2</v>
      </c>
      <c r="V33" t="s">
        <v>45</v>
      </c>
      <c r="W33">
        <f>W28+(W31*1.5)</f>
        <v>19.5</v>
      </c>
    </row>
    <row r="34" spans="1:23" x14ac:dyDescent="0.25">
      <c r="A34" s="10">
        <v>155</v>
      </c>
      <c r="B34" s="9" t="s">
        <v>12</v>
      </c>
      <c r="C34" s="10">
        <v>0</v>
      </c>
      <c r="D34" s="9" t="s">
        <v>2</v>
      </c>
      <c r="E34" s="11">
        <v>0.9</v>
      </c>
      <c r="F34" s="10">
        <v>102</v>
      </c>
      <c r="G34" s="10">
        <v>-2</v>
      </c>
    </row>
    <row r="35" spans="1:23" x14ac:dyDescent="0.25">
      <c r="A35" s="10">
        <v>166</v>
      </c>
      <c r="B35" s="9" t="s">
        <v>9</v>
      </c>
      <c r="C35" s="10">
        <v>1</v>
      </c>
      <c r="D35" s="9" t="s">
        <v>2</v>
      </c>
      <c r="E35" s="11">
        <v>1.3</v>
      </c>
      <c r="F35" s="10">
        <v>46</v>
      </c>
      <c r="G35" s="10">
        <v>1</v>
      </c>
    </row>
    <row r="36" spans="1:23" x14ac:dyDescent="0.25">
      <c r="A36" s="10">
        <v>176</v>
      </c>
      <c r="B36" s="9" t="s">
        <v>11</v>
      </c>
      <c r="C36" s="10">
        <v>1</v>
      </c>
      <c r="D36" s="9" t="s">
        <v>2</v>
      </c>
      <c r="E36" s="11">
        <v>13.1</v>
      </c>
      <c r="F36" s="10">
        <v>158</v>
      </c>
      <c r="G36" s="10">
        <v>-3</v>
      </c>
    </row>
    <row r="37" spans="1:23" x14ac:dyDescent="0.25">
      <c r="A37" s="10">
        <v>178</v>
      </c>
      <c r="B37" s="9" t="s">
        <v>7</v>
      </c>
      <c r="C37" s="10">
        <v>1</v>
      </c>
      <c r="D37" s="9" t="s">
        <v>2</v>
      </c>
      <c r="E37" s="11">
        <v>5.5</v>
      </c>
      <c r="F37" s="10">
        <v>75</v>
      </c>
      <c r="G37" s="10">
        <v>1</v>
      </c>
    </row>
    <row r="38" spans="1:23" x14ac:dyDescent="0.25">
      <c r="A38" s="10">
        <v>179</v>
      </c>
      <c r="B38" s="9" t="s">
        <v>6</v>
      </c>
      <c r="C38" s="10">
        <v>2</v>
      </c>
      <c r="D38" s="9" t="s">
        <v>2</v>
      </c>
      <c r="E38" s="11">
        <v>5.7</v>
      </c>
      <c r="F38" s="10">
        <v>116</v>
      </c>
      <c r="G38" s="10">
        <v>3</v>
      </c>
    </row>
    <row r="39" spans="1:23" x14ac:dyDescent="0.25">
      <c r="A39" s="10">
        <v>182</v>
      </c>
      <c r="B39" s="9" t="s">
        <v>7</v>
      </c>
      <c r="C39" s="10">
        <v>1</v>
      </c>
      <c r="D39" s="9" t="s">
        <v>2</v>
      </c>
      <c r="E39" s="11">
        <v>9.3000000000000007</v>
      </c>
      <c r="F39" s="10">
        <v>146</v>
      </c>
      <c r="G39" s="10">
        <v>0</v>
      </c>
    </row>
    <row r="40" spans="1:23" x14ac:dyDescent="0.25">
      <c r="A40" s="10">
        <v>196</v>
      </c>
      <c r="B40" s="9" t="s">
        <v>6</v>
      </c>
      <c r="C40" s="10">
        <v>1</v>
      </c>
      <c r="D40" s="9" t="s">
        <v>2</v>
      </c>
      <c r="E40" s="11">
        <v>0.9</v>
      </c>
      <c r="F40" s="10">
        <v>43</v>
      </c>
      <c r="G40" s="10">
        <v>3</v>
      </c>
    </row>
    <row r="41" spans="1:23" x14ac:dyDescent="0.25">
      <c r="A41" s="10">
        <v>198</v>
      </c>
      <c r="B41" s="9" t="s">
        <v>8</v>
      </c>
      <c r="C41" s="10">
        <v>1</v>
      </c>
      <c r="D41" s="9" t="s">
        <v>2</v>
      </c>
      <c r="E41" s="11">
        <v>6.6</v>
      </c>
      <c r="F41" s="10">
        <v>96</v>
      </c>
      <c r="G41" s="10">
        <v>1</v>
      </c>
    </row>
    <row r="42" spans="1:23" x14ac:dyDescent="0.25">
      <c r="A42" s="10">
        <v>200</v>
      </c>
      <c r="B42" s="9" t="s">
        <v>7</v>
      </c>
      <c r="C42" s="10">
        <v>2</v>
      </c>
      <c r="D42" s="9" t="s">
        <v>2</v>
      </c>
      <c r="E42" s="11">
        <v>4.4000000000000004</v>
      </c>
      <c r="F42" s="10">
        <v>58</v>
      </c>
      <c r="G42" s="10">
        <v>-3</v>
      </c>
    </row>
    <row r="43" spans="1:23" x14ac:dyDescent="0.25">
      <c r="A43" s="10">
        <v>17</v>
      </c>
      <c r="B43" s="9" t="s">
        <v>10</v>
      </c>
      <c r="C43" s="10">
        <v>6</v>
      </c>
      <c r="D43" s="9" t="s">
        <v>5</v>
      </c>
      <c r="E43" s="11">
        <v>0.7</v>
      </c>
      <c r="F43" s="10">
        <v>31</v>
      </c>
      <c r="G43" s="10">
        <v>-3</v>
      </c>
    </row>
    <row r="44" spans="1:23" x14ac:dyDescent="0.25">
      <c r="A44" s="10">
        <v>18</v>
      </c>
      <c r="B44" s="9" t="s">
        <v>12</v>
      </c>
      <c r="C44" s="10">
        <v>49</v>
      </c>
      <c r="D44" s="9" t="s">
        <v>5</v>
      </c>
      <c r="E44" s="11">
        <v>3.8</v>
      </c>
      <c r="F44" s="10">
        <v>87</v>
      </c>
      <c r="G44" s="10">
        <v>-2</v>
      </c>
    </row>
    <row r="45" spans="1:23" x14ac:dyDescent="0.25">
      <c r="A45" s="10">
        <v>29</v>
      </c>
      <c r="B45" s="9" t="s">
        <v>7</v>
      </c>
      <c r="C45" s="10">
        <v>2</v>
      </c>
      <c r="D45" s="9" t="s">
        <v>5</v>
      </c>
      <c r="E45" s="11">
        <v>0.9</v>
      </c>
      <c r="F45" s="10">
        <v>76</v>
      </c>
      <c r="G45" s="10">
        <v>0</v>
      </c>
    </row>
    <row r="46" spans="1:23" x14ac:dyDescent="0.25">
      <c r="A46" s="10">
        <v>30</v>
      </c>
      <c r="B46" s="9" t="s">
        <v>8</v>
      </c>
      <c r="C46" s="10">
        <v>50</v>
      </c>
      <c r="D46" s="9" t="s">
        <v>5</v>
      </c>
      <c r="E46" s="11">
        <v>3.2</v>
      </c>
      <c r="F46" s="10">
        <v>87</v>
      </c>
      <c r="G46" s="10">
        <v>3</v>
      </c>
    </row>
    <row r="47" spans="1:23" x14ac:dyDescent="0.25">
      <c r="A47" s="10">
        <v>34</v>
      </c>
      <c r="B47" s="9" t="s">
        <v>11</v>
      </c>
      <c r="C47" s="10">
        <v>6</v>
      </c>
      <c r="D47" s="9" t="s">
        <v>5</v>
      </c>
      <c r="E47" s="11">
        <v>2.7</v>
      </c>
      <c r="F47" s="10">
        <v>96</v>
      </c>
      <c r="G47" s="10">
        <v>3</v>
      </c>
    </row>
    <row r="48" spans="1:23" x14ac:dyDescent="0.25">
      <c r="A48" s="10">
        <v>41</v>
      </c>
      <c r="B48" s="9" t="s">
        <v>12</v>
      </c>
      <c r="C48" s="10">
        <v>58</v>
      </c>
      <c r="D48" s="9" t="s">
        <v>5</v>
      </c>
      <c r="E48" s="11">
        <v>0.5</v>
      </c>
      <c r="F48" s="10">
        <v>72</v>
      </c>
      <c r="G48" s="10">
        <v>0</v>
      </c>
    </row>
    <row r="49" spans="1:7" x14ac:dyDescent="0.25">
      <c r="A49" s="10">
        <v>45</v>
      </c>
      <c r="B49" s="9" t="s">
        <v>7</v>
      </c>
      <c r="C49" s="10">
        <v>2</v>
      </c>
      <c r="D49" s="9" t="s">
        <v>5</v>
      </c>
      <c r="E49" s="11">
        <v>4.2</v>
      </c>
      <c r="F49" s="10">
        <v>64</v>
      </c>
      <c r="G49" s="10">
        <v>-1</v>
      </c>
    </row>
    <row r="50" spans="1:7" x14ac:dyDescent="0.25">
      <c r="A50" s="10">
        <v>46</v>
      </c>
      <c r="B50" s="9" t="s">
        <v>10</v>
      </c>
      <c r="C50" s="10">
        <v>6</v>
      </c>
      <c r="D50" s="9" t="s">
        <v>5</v>
      </c>
      <c r="E50" s="11">
        <v>1.7</v>
      </c>
      <c r="F50" s="10">
        <v>67</v>
      </c>
      <c r="G50" s="10">
        <v>1</v>
      </c>
    </row>
    <row r="51" spans="1:7" x14ac:dyDescent="0.25">
      <c r="A51" s="10">
        <v>50</v>
      </c>
      <c r="B51" s="9" t="s">
        <v>11</v>
      </c>
      <c r="C51" s="10">
        <v>6</v>
      </c>
      <c r="D51" s="9" t="s">
        <v>5</v>
      </c>
      <c r="E51" s="11">
        <v>0.8</v>
      </c>
      <c r="F51" s="10">
        <v>50</v>
      </c>
      <c r="G51" s="10">
        <v>2</v>
      </c>
    </row>
    <row r="52" spans="1:7" x14ac:dyDescent="0.25">
      <c r="A52" s="10">
        <v>51</v>
      </c>
      <c r="B52" s="9" t="s">
        <v>6</v>
      </c>
      <c r="C52" s="10">
        <v>6</v>
      </c>
      <c r="D52" s="9" t="s">
        <v>5</v>
      </c>
      <c r="E52" s="11">
        <v>0.1</v>
      </c>
      <c r="F52" s="10">
        <v>43</v>
      </c>
      <c r="G52" s="10">
        <v>3</v>
      </c>
    </row>
    <row r="53" spans="1:7" x14ac:dyDescent="0.25">
      <c r="A53" s="10">
        <v>57</v>
      </c>
      <c r="B53" s="9" t="s">
        <v>11</v>
      </c>
      <c r="C53" s="10">
        <v>35</v>
      </c>
      <c r="D53" s="9" t="s">
        <v>5</v>
      </c>
      <c r="E53" s="11">
        <v>5.2</v>
      </c>
      <c r="F53" s="10">
        <v>87</v>
      </c>
      <c r="G53" s="10">
        <v>0</v>
      </c>
    </row>
    <row r="54" spans="1:7" x14ac:dyDescent="0.25">
      <c r="A54" s="10">
        <v>63</v>
      </c>
      <c r="B54" s="9" t="s">
        <v>6</v>
      </c>
      <c r="C54" s="10">
        <v>6</v>
      </c>
      <c r="D54" s="9" t="s">
        <v>5</v>
      </c>
      <c r="E54" s="11">
        <v>4.2</v>
      </c>
      <c r="F54" s="10">
        <v>52</v>
      </c>
      <c r="G54" s="10">
        <v>3</v>
      </c>
    </row>
    <row r="55" spans="1:7" x14ac:dyDescent="0.25">
      <c r="A55" s="10">
        <v>74</v>
      </c>
      <c r="B55" s="9" t="s">
        <v>11</v>
      </c>
      <c r="C55" s="10">
        <v>5</v>
      </c>
      <c r="D55" s="9" t="s">
        <v>5</v>
      </c>
      <c r="E55" s="11">
        <v>12.1</v>
      </c>
      <c r="F55" s="10">
        <v>133</v>
      </c>
      <c r="G55" s="10">
        <v>3</v>
      </c>
    </row>
    <row r="56" spans="1:7" x14ac:dyDescent="0.25">
      <c r="A56" s="10">
        <v>77</v>
      </c>
      <c r="B56" s="9" t="s">
        <v>9</v>
      </c>
      <c r="C56" s="10">
        <v>2</v>
      </c>
      <c r="D56" s="9" t="s">
        <v>5</v>
      </c>
      <c r="E56" s="11">
        <v>4.5999999999999996</v>
      </c>
      <c r="F56" s="10">
        <v>98</v>
      </c>
      <c r="G56" s="10">
        <v>-1</v>
      </c>
    </row>
    <row r="57" spans="1:7" x14ac:dyDescent="0.25">
      <c r="A57" s="10">
        <v>78</v>
      </c>
      <c r="B57" s="9" t="s">
        <v>12</v>
      </c>
      <c r="C57" s="10">
        <v>2</v>
      </c>
      <c r="D57" s="9" t="s">
        <v>5</v>
      </c>
      <c r="E57" s="11">
        <v>4.8</v>
      </c>
      <c r="F57" s="10">
        <v>86</v>
      </c>
      <c r="G57" s="10">
        <v>1</v>
      </c>
    </row>
    <row r="58" spans="1:7" x14ac:dyDescent="0.25">
      <c r="A58" s="10">
        <v>79</v>
      </c>
      <c r="B58" s="9" t="s">
        <v>7</v>
      </c>
      <c r="C58" s="10">
        <v>2</v>
      </c>
      <c r="D58" s="9" t="s">
        <v>5</v>
      </c>
      <c r="E58" s="11">
        <v>3.2</v>
      </c>
      <c r="F58" s="10">
        <v>91</v>
      </c>
      <c r="G58" s="10">
        <v>-1</v>
      </c>
    </row>
    <row r="59" spans="1:7" x14ac:dyDescent="0.25">
      <c r="A59" s="10">
        <v>80</v>
      </c>
      <c r="B59" s="9" t="s">
        <v>6</v>
      </c>
      <c r="C59" s="10">
        <v>6</v>
      </c>
      <c r="D59" s="9" t="s">
        <v>5</v>
      </c>
      <c r="E59" s="11">
        <v>0.2</v>
      </c>
      <c r="F59" s="10">
        <v>44</v>
      </c>
      <c r="G59" s="10">
        <v>-3</v>
      </c>
    </row>
    <row r="60" spans="1:7" x14ac:dyDescent="0.25">
      <c r="A60" s="10">
        <v>84</v>
      </c>
      <c r="B60" s="9" t="s">
        <v>7</v>
      </c>
      <c r="C60" s="10">
        <v>2</v>
      </c>
      <c r="D60" s="9" t="s">
        <v>5</v>
      </c>
      <c r="E60" s="11">
        <v>2.2000000000000002</v>
      </c>
      <c r="F60" s="10">
        <v>56</v>
      </c>
      <c r="G60" s="10">
        <v>3</v>
      </c>
    </row>
    <row r="61" spans="1:7" x14ac:dyDescent="0.25">
      <c r="A61" s="10">
        <v>101</v>
      </c>
      <c r="B61" s="9" t="s">
        <v>6</v>
      </c>
      <c r="C61" s="10">
        <v>6</v>
      </c>
      <c r="D61" s="9" t="s">
        <v>5</v>
      </c>
      <c r="E61" s="11">
        <v>5</v>
      </c>
      <c r="F61" s="10">
        <v>84</v>
      </c>
      <c r="G61" s="10">
        <v>3</v>
      </c>
    </row>
    <row r="62" spans="1:7" x14ac:dyDescent="0.25">
      <c r="A62" s="10">
        <v>122</v>
      </c>
      <c r="B62" s="9" t="s">
        <v>9</v>
      </c>
      <c r="C62" s="10">
        <v>2</v>
      </c>
      <c r="D62" s="9" t="s">
        <v>5</v>
      </c>
      <c r="E62" s="11">
        <v>3.1</v>
      </c>
      <c r="F62" s="10">
        <v>69</v>
      </c>
      <c r="G62" s="10">
        <v>-3</v>
      </c>
    </row>
    <row r="63" spans="1:7" x14ac:dyDescent="0.25">
      <c r="A63" s="10">
        <v>125</v>
      </c>
      <c r="B63" s="9" t="s">
        <v>6</v>
      </c>
      <c r="C63" s="10">
        <v>6</v>
      </c>
      <c r="D63" s="9" t="s">
        <v>5</v>
      </c>
      <c r="E63" s="11">
        <v>15.1</v>
      </c>
      <c r="F63" s="10">
        <v>165</v>
      </c>
      <c r="G63" s="10">
        <v>0</v>
      </c>
    </row>
    <row r="64" spans="1:7" x14ac:dyDescent="0.25">
      <c r="A64" s="10">
        <v>127</v>
      </c>
      <c r="B64" s="9" t="s">
        <v>6</v>
      </c>
      <c r="C64" s="10">
        <v>6</v>
      </c>
      <c r="D64" s="9" t="s">
        <v>5</v>
      </c>
      <c r="E64" s="11">
        <v>5.8</v>
      </c>
      <c r="F64" s="10">
        <v>150</v>
      </c>
      <c r="G64" s="10">
        <v>1</v>
      </c>
    </row>
    <row r="65" spans="1:7" x14ac:dyDescent="0.25">
      <c r="A65" s="10">
        <v>130</v>
      </c>
      <c r="B65" s="9" t="s">
        <v>11</v>
      </c>
      <c r="C65" s="10">
        <v>5</v>
      </c>
      <c r="D65" s="9" t="s">
        <v>5</v>
      </c>
      <c r="E65" s="11">
        <v>3.2</v>
      </c>
      <c r="F65" s="10">
        <v>59</v>
      </c>
      <c r="G65" s="10">
        <v>2</v>
      </c>
    </row>
    <row r="66" spans="1:7" x14ac:dyDescent="0.25">
      <c r="A66" s="10">
        <v>134</v>
      </c>
      <c r="B66" s="9" t="s">
        <v>7</v>
      </c>
      <c r="C66" s="10">
        <v>53</v>
      </c>
      <c r="D66" s="9" t="s">
        <v>5</v>
      </c>
      <c r="E66" s="11">
        <v>5.6</v>
      </c>
      <c r="F66" s="10">
        <v>89</v>
      </c>
      <c r="G66" s="10">
        <v>3</v>
      </c>
    </row>
    <row r="67" spans="1:7" x14ac:dyDescent="0.25">
      <c r="A67" s="10">
        <v>143</v>
      </c>
      <c r="B67" s="9" t="s">
        <v>9</v>
      </c>
      <c r="C67" s="10">
        <v>2</v>
      </c>
      <c r="D67" s="9" t="s">
        <v>5</v>
      </c>
      <c r="E67" s="11">
        <v>9.1</v>
      </c>
      <c r="F67" s="10">
        <v>118</v>
      </c>
      <c r="G67" s="10">
        <v>-1</v>
      </c>
    </row>
    <row r="68" spans="1:7" x14ac:dyDescent="0.25">
      <c r="A68" s="10">
        <v>150</v>
      </c>
      <c r="B68" s="9" t="s">
        <v>8</v>
      </c>
      <c r="C68" s="10">
        <v>2</v>
      </c>
      <c r="D68" s="9" t="s">
        <v>5</v>
      </c>
      <c r="E68" s="11">
        <v>3</v>
      </c>
      <c r="F68" s="10">
        <v>58</v>
      </c>
      <c r="G68" s="10">
        <v>1</v>
      </c>
    </row>
    <row r="69" spans="1:7" x14ac:dyDescent="0.25">
      <c r="A69" s="10">
        <v>153</v>
      </c>
      <c r="B69" s="9" t="s">
        <v>13</v>
      </c>
      <c r="C69" s="10">
        <v>6</v>
      </c>
      <c r="D69" s="9" t="s">
        <v>5</v>
      </c>
      <c r="E69" s="11">
        <v>2.8</v>
      </c>
      <c r="F69" s="10">
        <v>26</v>
      </c>
      <c r="G69" s="10">
        <v>3</v>
      </c>
    </row>
    <row r="70" spans="1:7" x14ac:dyDescent="0.25">
      <c r="A70" s="10">
        <v>158</v>
      </c>
      <c r="B70" s="9" t="s">
        <v>6</v>
      </c>
      <c r="C70" s="10">
        <v>5</v>
      </c>
      <c r="D70" s="9" t="s">
        <v>5</v>
      </c>
      <c r="E70" s="11">
        <v>7.5</v>
      </c>
      <c r="F70" s="10">
        <v>78</v>
      </c>
      <c r="G70" s="10">
        <v>-1</v>
      </c>
    </row>
    <row r="71" spans="1:7" x14ac:dyDescent="0.25">
      <c r="A71" s="10">
        <v>159</v>
      </c>
      <c r="B71" s="9" t="s">
        <v>7</v>
      </c>
      <c r="C71" s="10">
        <v>2</v>
      </c>
      <c r="D71" s="9" t="s">
        <v>5</v>
      </c>
      <c r="E71" s="11">
        <v>0.9</v>
      </c>
      <c r="F71" s="10">
        <v>75</v>
      </c>
      <c r="G71" s="10">
        <v>3</v>
      </c>
    </row>
    <row r="72" spans="1:7" x14ac:dyDescent="0.25">
      <c r="A72" s="10">
        <v>171</v>
      </c>
      <c r="B72" s="9" t="s">
        <v>12</v>
      </c>
      <c r="C72" s="10">
        <v>2</v>
      </c>
      <c r="D72" s="9" t="s">
        <v>5</v>
      </c>
      <c r="E72" s="11">
        <v>8.8000000000000007</v>
      </c>
      <c r="F72" s="10">
        <v>108</v>
      </c>
      <c r="G72" s="10">
        <v>3</v>
      </c>
    </row>
    <row r="73" spans="1:7" x14ac:dyDescent="0.25">
      <c r="A73" s="10">
        <v>175</v>
      </c>
      <c r="B73" s="9" t="s">
        <v>9</v>
      </c>
      <c r="C73" s="10">
        <v>2</v>
      </c>
      <c r="D73" s="9" t="s">
        <v>5</v>
      </c>
      <c r="E73" s="11">
        <v>4.9000000000000004</v>
      </c>
      <c r="F73" s="10">
        <v>100</v>
      </c>
      <c r="G73" s="10">
        <v>0</v>
      </c>
    </row>
    <row r="74" spans="1:7" x14ac:dyDescent="0.25">
      <c r="A74" s="10">
        <v>177</v>
      </c>
      <c r="B74" s="9" t="s">
        <v>6</v>
      </c>
      <c r="C74" s="10">
        <v>7</v>
      </c>
      <c r="D74" s="9" t="s">
        <v>5</v>
      </c>
      <c r="E74" s="11">
        <v>2.4</v>
      </c>
      <c r="F74" s="10">
        <v>48</v>
      </c>
      <c r="G74" s="10">
        <v>-2</v>
      </c>
    </row>
    <row r="75" spans="1:7" x14ac:dyDescent="0.25">
      <c r="A75" s="10">
        <v>195</v>
      </c>
      <c r="B75" s="9" t="s">
        <v>13</v>
      </c>
      <c r="C75" s="10">
        <v>5</v>
      </c>
      <c r="D75" s="9" t="s">
        <v>5</v>
      </c>
      <c r="E75" s="11">
        <v>3</v>
      </c>
      <c r="F75" s="10">
        <v>64</v>
      </c>
      <c r="G75" s="10">
        <v>-2</v>
      </c>
    </row>
    <row r="76" spans="1:7" x14ac:dyDescent="0.25">
      <c r="A76" s="10">
        <v>4</v>
      </c>
      <c r="B76" s="9" t="s">
        <v>13</v>
      </c>
      <c r="C76" s="10">
        <v>12</v>
      </c>
      <c r="D76" s="9" t="s">
        <v>20</v>
      </c>
      <c r="E76" s="11">
        <v>8.6</v>
      </c>
      <c r="F76" s="10">
        <v>89</v>
      </c>
      <c r="G76" s="10">
        <v>-1</v>
      </c>
    </row>
    <row r="77" spans="1:7" x14ac:dyDescent="0.25">
      <c r="A77" s="10">
        <v>7</v>
      </c>
      <c r="B77" s="9" t="s">
        <v>8</v>
      </c>
      <c r="C77" s="10">
        <v>36</v>
      </c>
      <c r="D77" s="9" t="s">
        <v>20</v>
      </c>
      <c r="E77" s="11">
        <v>6.5</v>
      </c>
      <c r="F77" s="10">
        <v>88</v>
      </c>
      <c r="G77" s="10">
        <v>1</v>
      </c>
    </row>
    <row r="78" spans="1:7" x14ac:dyDescent="0.25">
      <c r="A78" s="10">
        <v>14</v>
      </c>
      <c r="B78" s="9" t="s">
        <v>13</v>
      </c>
      <c r="C78" s="10">
        <v>11</v>
      </c>
      <c r="D78" s="9" t="s">
        <v>20</v>
      </c>
      <c r="E78" s="11">
        <v>3.4</v>
      </c>
      <c r="F78" s="10">
        <v>86</v>
      </c>
      <c r="G78" s="10">
        <v>-3</v>
      </c>
    </row>
    <row r="79" spans="1:7" x14ac:dyDescent="0.25">
      <c r="A79" s="10">
        <v>23</v>
      </c>
      <c r="B79" s="9" t="s">
        <v>12</v>
      </c>
      <c r="C79" s="10">
        <v>30</v>
      </c>
      <c r="D79" s="9" t="s">
        <v>20</v>
      </c>
      <c r="E79" s="11">
        <v>4.3</v>
      </c>
      <c r="F79" s="10">
        <v>60</v>
      </c>
      <c r="G79" s="10">
        <v>3</v>
      </c>
    </row>
    <row r="80" spans="1:7" x14ac:dyDescent="0.25">
      <c r="A80" s="10">
        <v>26</v>
      </c>
      <c r="B80" s="9" t="s">
        <v>13</v>
      </c>
      <c r="C80" s="10">
        <v>18</v>
      </c>
      <c r="D80" s="9" t="s">
        <v>20</v>
      </c>
      <c r="E80" s="11">
        <v>4.5999999999999996</v>
      </c>
      <c r="F80" s="10">
        <v>69</v>
      </c>
      <c r="G80" s="10">
        <v>-3</v>
      </c>
    </row>
    <row r="81" spans="1:7" x14ac:dyDescent="0.25">
      <c r="A81" s="10">
        <v>33</v>
      </c>
      <c r="B81" s="9" t="s">
        <v>13</v>
      </c>
      <c r="C81" s="10">
        <v>16</v>
      </c>
      <c r="D81" s="9" t="s">
        <v>20</v>
      </c>
      <c r="E81" s="11">
        <v>4</v>
      </c>
      <c r="F81" s="10">
        <v>65</v>
      </c>
      <c r="G81" s="10">
        <v>-3</v>
      </c>
    </row>
    <row r="82" spans="1:7" x14ac:dyDescent="0.25">
      <c r="A82" s="10">
        <v>47</v>
      </c>
      <c r="B82" s="9" t="s">
        <v>13</v>
      </c>
      <c r="C82" s="10">
        <v>16</v>
      </c>
      <c r="D82" s="9" t="s">
        <v>20</v>
      </c>
      <c r="E82" s="11">
        <v>0.3</v>
      </c>
      <c r="F82" s="10">
        <v>58</v>
      </c>
      <c r="G82" s="10">
        <v>3</v>
      </c>
    </row>
    <row r="83" spans="1:7" x14ac:dyDescent="0.25">
      <c r="A83" s="10">
        <v>48</v>
      </c>
      <c r="B83" s="9" t="s">
        <v>8</v>
      </c>
      <c r="C83" s="10">
        <v>49</v>
      </c>
      <c r="D83" s="9" t="s">
        <v>20</v>
      </c>
      <c r="E83" s="11">
        <v>2.2000000000000002</v>
      </c>
      <c r="F83" s="10">
        <v>48</v>
      </c>
      <c r="G83" s="10">
        <v>1</v>
      </c>
    </row>
    <row r="84" spans="1:7" x14ac:dyDescent="0.25">
      <c r="A84" s="10">
        <v>52</v>
      </c>
      <c r="B84" s="9" t="s">
        <v>12</v>
      </c>
      <c r="C84" s="10">
        <v>22</v>
      </c>
      <c r="D84" s="9" t="s">
        <v>20</v>
      </c>
      <c r="E84" s="11">
        <v>1.2</v>
      </c>
      <c r="F84" s="10">
        <v>55</v>
      </c>
      <c r="G84" s="10">
        <v>0</v>
      </c>
    </row>
    <row r="85" spans="1:7" x14ac:dyDescent="0.25">
      <c r="A85" s="10">
        <v>60</v>
      </c>
      <c r="B85" s="9" t="s">
        <v>8</v>
      </c>
      <c r="C85" s="10">
        <v>47</v>
      </c>
      <c r="D85" s="9" t="s">
        <v>20</v>
      </c>
      <c r="E85" s="11">
        <v>8.3000000000000007</v>
      </c>
      <c r="F85" s="10">
        <v>74</v>
      </c>
      <c r="G85" s="10">
        <v>0</v>
      </c>
    </row>
    <row r="86" spans="1:7" x14ac:dyDescent="0.25">
      <c r="A86" s="10">
        <v>64</v>
      </c>
      <c r="B86" s="9" t="s">
        <v>13</v>
      </c>
      <c r="C86" s="10">
        <v>46</v>
      </c>
      <c r="D86" s="9" t="s">
        <v>20</v>
      </c>
      <c r="E86" s="11">
        <v>5.4</v>
      </c>
      <c r="F86" s="10">
        <v>59</v>
      </c>
      <c r="G86" s="10">
        <v>1</v>
      </c>
    </row>
    <row r="87" spans="1:7" x14ac:dyDescent="0.25">
      <c r="A87" s="10">
        <v>70</v>
      </c>
      <c r="B87" s="9" t="s">
        <v>13</v>
      </c>
      <c r="C87" s="10">
        <v>12</v>
      </c>
      <c r="D87" s="9" t="s">
        <v>20</v>
      </c>
      <c r="E87" s="11">
        <v>2.4</v>
      </c>
      <c r="F87" s="10">
        <v>43</v>
      </c>
      <c r="G87" s="10">
        <v>3</v>
      </c>
    </row>
    <row r="88" spans="1:7" x14ac:dyDescent="0.25">
      <c r="A88" s="10">
        <v>88</v>
      </c>
      <c r="B88" s="9" t="s">
        <v>12</v>
      </c>
      <c r="C88" s="10">
        <v>30</v>
      </c>
      <c r="D88" s="9" t="s">
        <v>20</v>
      </c>
      <c r="E88" s="11">
        <v>3.5</v>
      </c>
      <c r="F88" s="10">
        <v>83</v>
      </c>
      <c r="G88" s="10">
        <v>3</v>
      </c>
    </row>
    <row r="89" spans="1:7" x14ac:dyDescent="0.25">
      <c r="A89" s="10">
        <v>103</v>
      </c>
      <c r="B89" s="9" t="s">
        <v>13</v>
      </c>
      <c r="C89" s="10">
        <v>16</v>
      </c>
      <c r="D89" s="9" t="s">
        <v>20</v>
      </c>
      <c r="E89" s="11">
        <v>6.6</v>
      </c>
      <c r="F89" s="10">
        <v>85</v>
      </c>
      <c r="G89" s="10">
        <v>0</v>
      </c>
    </row>
    <row r="90" spans="1:7" x14ac:dyDescent="0.25">
      <c r="A90" s="10">
        <v>110</v>
      </c>
      <c r="B90" s="9" t="s">
        <v>13</v>
      </c>
      <c r="C90" s="10">
        <v>18</v>
      </c>
      <c r="D90" s="9" t="s">
        <v>20</v>
      </c>
      <c r="E90" s="11">
        <v>4.4000000000000004</v>
      </c>
      <c r="F90" s="10">
        <v>81</v>
      </c>
      <c r="G90" s="10">
        <v>1</v>
      </c>
    </row>
    <row r="91" spans="1:7" x14ac:dyDescent="0.25">
      <c r="A91" s="10">
        <v>112</v>
      </c>
      <c r="B91" s="9" t="s">
        <v>8</v>
      </c>
      <c r="C91" s="10">
        <v>12</v>
      </c>
      <c r="D91" s="9" t="s">
        <v>20</v>
      </c>
      <c r="E91" s="11">
        <v>4.9000000000000004</v>
      </c>
      <c r="F91" s="10">
        <v>77</v>
      </c>
      <c r="G91" s="10">
        <v>2</v>
      </c>
    </row>
    <row r="92" spans="1:7" x14ac:dyDescent="0.25">
      <c r="A92" s="10">
        <v>117</v>
      </c>
      <c r="B92" s="9" t="s">
        <v>13</v>
      </c>
      <c r="C92" s="10">
        <v>16</v>
      </c>
      <c r="D92" s="9" t="s">
        <v>20</v>
      </c>
      <c r="E92" s="11">
        <v>1.6</v>
      </c>
      <c r="F92" s="10">
        <v>48</v>
      </c>
      <c r="G92" s="10">
        <v>0</v>
      </c>
    </row>
    <row r="93" spans="1:7" x14ac:dyDescent="0.25">
      <c r="A93" s="10">
        <v>123</v>
      </c>
      <c r="B93" s="9" t="s">
        <v>13</v>
      </c>
      <c r="C93" s="10">
        <v>18</v>
      </c>
      <c r="D93" s="9" t="s">
        <v>20</v>
      </c>
      <c r="E93" s="11">
        <v>5.8</v>
      </c>
      <c r="F93" s="10">
        <v>49</v>
      </c>
      <c r="G93" s="10">
        <v>3</v>
      </c>
    </row>
    <row r="94" spans="1:7" x14ac:dyDescent="0.25">
      <c r="A94" s="10">
        <v>128</v>
      </c>
      <c r="B94" s="9" t="s">
        <v>8</v>
      </c>
      <c r="C94" s="10">
        <v>15</v>
      </c>
      <c r="D94" s="9" t="s">
        <v>20</v>
      </c>
      <c r="E94" s="11">
        <v>3.1</v>
      </c>
      <c r="F94" s="10">
        <v>90</v>
      </c>
      <c r="G94" s="10">
        <v>0</v>
      </c>
    </row>
    <row r="95" spans="1:7" x14ac:dyDescent="0.25">
      <c r="A95" s="10">
        <v>129</v>
      </c>
      <c r="B95" s="9" t="s">
        <v>8</v>
      </c>
      <c r="C95" s="10">
        <v>49</v>
      </c>
      <c r="D95" s="9" t="s">
        <v>20</v>
      </c>
      <c r="E95" s="11">
        <v>0.7</v>
      </c>
      <c r="F95" s="10">
        <v>34</v>
      </c>
      <c r="G95" s="10">
        <v>-2</v>
      </c>
    </row>
    <row r="96" spans="1:7" x14ac:dyDescent="0.25">
      <c r="A96" s="10">
        <v>136</v>
      </c>
      <c r="B96" s="9" t="s">
        <v>13</v>
      </c>
      <c r="C96" s="10">
        <v>43</v>
      </c>
      <c r="D96" s="9" t="s">
        <v>20</v>
      </c>
      <c r="E96" s="11">
        <v>3.8</v>
      </c>
      <c r="F96" s="10">
        <v>54</v>
      </c>
      <c r="G96" s="10">
        <v>2</v>
      </c>
    </row>
    <row r="97" spans="1:7" x14ac:dyDescent="0.25">
      <c r="A97" s="10">
        <v>137</v>
      </c>
      <c r="B97" s="9" t="s">
        <v>9</v>
      </c>
      <c r="C97" s="10">
        <v>41</v>
      </c>
      <c r="D97" s="9" t="s">
        <v>20</v>
      </c>
      <c r="E97" s="11">
        <v>2.8</v>
      </c>
      <c r="F97" s="10">
        <v>77</v>
      </c>
      <c r="G97" s="10">
        <v>-1</v>
      </c>
    </row>
    <row r="98" spans="1:7" x14ac:dyDescent="0.25">
      <c r="A98" s="10">
        <v>138</v>
      </c>
      <c r="B98" s="9" t="s">
        <v>13</v>
      </c>
      <c r="C98" s="10">
        <v>24</v>
      </c>
      <c r="D98" s="9" t="s">
        <v>20</v>
      </c>
      <c r="E98" s="11">
        <v>8.4</v>
      </c>
      <c r="F98" s="10">
        <v>132</v>
      </c>
      <c r="G98" s="10">
        <v>3</v>
      </c>
    </row>
    <row r="99" spans="1:7" x14ac:dyDescent="0.25">
      <c r="A99" s="10">
        <v>139</v>
      </c>
      <c r="B99" s="9" t="s">
        <v>13</v>
      </c>
      <c r="C99" s="10">
        <v>16</v>
      </c>
      <c r="D99" s="9" t="s">
        <v>20</v>
      </c>
      <c r="E99" s="11">
        <v>5.9</v>
      </c>
      <c r="F99" s="10">
        <v>65</v>
      </c>
      <c r="G99" s="10">
        <v>2</v>
      </c>
    </row>
    <row r="100" spans="1:7" x14ac:dyDescent="0.25">
      <c r="A100" s="10">
        <v>145</v>
      </c>
      <c r="B100" s="9" t="s">
        <v>13</v>
      </c>
      <c r="C100" s="10">
        <v>16</v>
      </c>
      <c r="D100" s="9" t="s">
        <v>20</v>
      </c>
      <c r="E100" s="11">
        <v>1.9</v>
      </c>
      <c r="F100" s="10">
        <v>42</v>
      </c>
      <c r="G100" s="10">
        <v>0</v>
      </c>
    </row>
    <row r="101" spans="1:7" x14ac:dyDescent="0.25">
      <c r="A101" s="10">
        <v>146</v>
      </c>
      <c r="B101" s="9" t="s">
        <v>9</v>
      </c>
      <c r="C101" s="10">
        <v>15</v>
      </c>
      <c r="D101" s="9" t="s">
        <v>20</v>
      </c>
      <c r="E101" s="11">
        <v>6.4</v>
      </c>
      <c r="F101" s="10">
        <v>79</v>
      </c>
      <c r="G101" s="10">
        <v>0</v>
      </c>
    </row>
    <row r="102" spans="1:7" x14ac:dyDescent="0.25">
      <c r="A102" s="10">
        <v>152</v>
      </c>
      <c r="B102" s="9" t="s">
        <v>13</v>
      </c>
      <c r="C102" s="10">
        <v>27</v>
      </c>
      <c r="D102" s="9" t="s">
        <v>20</v>
      </c>
      <c r="E102" s="11">
        <v>3.5</v>
      </c>
      <c r="F102" s="10">
        <v>56</v>
      </c>
      <c r="G102" s="10">
        <v>-2</v>
      </c>
    </row>
    <row r="103" spans="1:7" x14ac:dyDescent="0.25">
      <c r="A103" s="10">
        <v>154</v>
      </c>
      <c r="B103" s="9" t="s">
        <v>9</v>
      </c>
      <c r="C103" s="10">
        <v>11</v>
      </c>
      <c r="D103" s="9" t="s">
        <v>20</v>
      </c>
      <c r="E103" s="11">
        <v>3.9</v>
      </c>
      <c r="F103" s="10">
        <v>75</v>
      </c>
      <c r="G103" s="10">
        <v>3</v>
      </c>
    </row>
    <row r="104" spans="1:7" x14ac:dyDescent="0.25">
      <c r="A104" s="10">
        <v>162</v>
      </c>
      <c r="B104" s="9" t="s">
        <v>12</v>
      </c>
      <c r="C104" s="10">
        <v>14</v>
      </c>
      <c r="D104" s="9" t="s">
        <v>20</v>
      </c>
      <c r="E104" s="11">
        <v>0.6</v>
      </c>
      <c r="F104" s="10">
        <v>66</v>
      </c>
      <c r="G104" s="10">
        <v>1</v>
      </c>
    </row>
    <row r="105" spans="1:7" x14ac:dyDescent="0.25">
      <c r="A105" s="10">
        <v>169</v>
      </c>
      <c r="B105" s="9" t="s">
        <v>10</v>
      </c>
      <c r="C105" s="10">
        <v>13</v>
      </c>
      <c r="D105" s="9" t="s">
        <v>20</v>
      </c>
      <c r="E105" s="11">
        <v>3.6</v>
      </c>
      <c r="F105" s="10">
        <v>91</v>
      </c>
      <c r="G105" s="10">
        <v>0</v>
      </c>
    </row>
    <row r="106" spans="1:7" x14ac:dyDescent="0.25">
      <c r="A106" s="10">
        <v>186</v>
      </c>
      <c r="B106" s="9" t="s">
        <v>8</v>
      </c>
      <c r="C106" s="10">
        <v>20</v>
      </c>
      <c r="D106" s="9" t="s">
        <v>20</v>
      </c>
      <c r="E106" s="11">
        <v>7.4</v>
      </c>
      <c r="F106" s="10">
        <v>167</v>
      </c>
      <c r="G106" s="10">
        <v>1</v>
      </c>
    </row>
    <row r="107" spans="1:7" x14ac:dyDescent="0.25">
      <c r="A107" s="10">
        <v>187</v>
      </c>
      <c r="B107" s="9" t="s">
        <v>9</v>
      </c>
      <c r="C107" s="10">
        <v>17</v>
      </c>
      <c r="D107" s="9" t="s">
        <v>20</v>
      </c>
      <c r="E107" s="11">
        <v>5.2</v>
      </c>
      <c r="F107" s="10">
        <v>50</v>
      </c>
      <c r="G107" s="10">
        <v>0</v>
      </c>
    </row>
    <row r="108" spans="1:7" x14ac:dyDescent="0.25">
      <c r="A108" s="10">
        <v>189</v>
      </c>
      <c r="B108" s="9" t="s">
        <v>6</v>
      </c>
      <c r="C108" s="10">
        <v>17</v>
      </c>
      <c r="D108" s="9" t="s">
        <v>20</v>
      </c>
      <c r="E108" s="11">
        <v>12.5</v>
      </c>
      <c r="F108" s="10">
        <v>160</v>
      </c>
      <c r="G108" s="10">
        <v>2</v>
      </c>
    </row>
    <row r="109" spans="1:7" x14ac:dyDescent="0.25">
      <c r="A109" s="10">
        <v>191</v>
      </c>
      <c r="B109" s="9" t="s">
        <v>9</v>
      </c>
      <c r="C109" s="10">
        <v>15</v>
      </c>
      <c r="D109" s="9" t="s">
        <v>20</v>
      </c>
      <c r="E109" s="11">
        <v>4.0999999999999996</v>
      </c>
      <c r="F109" s="10">
        <v>75</v>
      </c>
      <c r="G109" s="10">
        <v>-2</v>
      </c>
    </row>
    <row r="110" spans="1:7" x14ac:dyDescent="0.25">
      <c r="A110" s="10">
        <v>192</v>
      </c>
      <c r="B110" s="9" t="s">
        <v>6</v>
      </c>
      <c r="C110" s="10">
        <v>20</v>
      </c>
      <c r="D110" s="9" t="s">
        <v>20</v>
      </c>
      <c r="E110" s="11">
        <v>2.2000000000000002</v>
      </c>
      <c r="F110" s="10">
        <v>34</v>
      </c>
      <c r="G110" s="10">
        <v>3</v>
      </c>
    </row>
    <row r="111" spans="1:7" x14ac:dyDescent="0.25">
      <c r="A111" s="10">
        <v>199</v>
      </c>
      <c r="B111" s="9" t="s">
        <v>10</v>
      </c>
      <c r="C111" s="10">
        <v>18</v>
      </c>
      <c r="D111" s="9" t="s">
        <v>20</v>
      </c>
      <c r="E111" s="11">
        <v>5.5</v>
      </c>
      <c r="F111" s="10">
        <v>94</v>
      </c>
      <c r="G111" s="10">
        <v>1</v>
      </c>
    </row>
    <row r="112" spans="1:7" x14ac:dyDescent="0.25">
      <c r="A112" s="10">
        <v>13</v>
      </c>
      <c r="B112" s="9" t="s">
        <v>10</v>
      </c>
      <c r="C112" s="10">
        <v>9</v>
      </c>
      <c r="D112" s="9" t="s">
        <v>19</v>
      </c>
      <c r="E112" s="11">
        <v>2.2000000000000002</v>
      </c>
      <c r="F112" s="10">
        <v>60</v>
      </c>
      <c r="G112" s="10">
        <v>3</v>
      </c>
    </row>
    <row r="113" spans="1:7" x14ac:dyDescent="0.25">
      <c r="A113" s="10">
        <v>21</v>
      </c>
      <c r="B113" s="9" t="s">
        <v>8</v>
      </c>
      <c r="C113" s="10">
        <v>9</v>
      </c>
      <c r="D113" s="9" t="s">
        <v>19</v>
      </c>
      <c r="E113" s="11">
        <v>8</v>
      </c>
      <c r="F113" s="10">
        <v>110</v>
      </c>
      <c r="G113" s="10">
        <v>2</v>
      </c>
    </row>
    <row r="114" spans="1:7" x14ac:dyDescent="0.25">
      <c r="A114" s="10">
        <v>25</v>
      </c>
      <c r="B114" s="9" t="s">
        <v>10</v>
      </c>
      <c r="C114" s="10">
        <v>8</v>
      </c>
      <c r="D114" s="9" t="s">
        <v>19</v>
      </c>
      <c r="E114" s="11">
        <v>0.7</v>
      </c>
      <c r="F114" s="10">
        <v>53</v>
      </c>
      <c r="G114" s="10">
        <v>0</v>
      </c>
    </row>
    <row r="115" spans="1:7" x14ac:dyDescent="0.25">
      <c r="A115" s="10">
        <v>32</v>
      </c>
      <c r="B115" s="9" t="s">
        <v>8</v>
      </c>
      <c r="C115" s="10">
        <v>8</v>
      </c>
      <c r="D115" s="9" t="s">
        <v>19</v>
      </c>
      <c r="E115" s="11">
        <v>0.5</v>
      </c>
      <c r="F115" s="10">
        <v>69</v>
      </c>
      <c r="G115" s="10">
        <v>1</v>
      </c>
    </row>
    <row r="116" spans="1:7" x14ac:dyDescent="0.25">
      <c r="A116" s="10">
        <v>39</v>
      </c>
      <c r="B116" s="9" t="s">
        <v>10</v>
      </c>
      <c r="C116" s="10">
        <v>33</v>
      </c>
      <c r="D116" s="9" t="s">
        <v>19</v>
      </c>
      <c r="E116" s="11">
        <v>6.6</v>
      </c>
      <c r="F116" s="10">
        <v>122</v>
      </c>
      <c r="G116" s="10">
        <v>3</v>
      </c>
    </row>
    <row r="117" spans="1:7" x14ac:dyDescent="0.25">
      <c r="A117" s="10">
        <v>72</v>
      </c>
      <c r="B117" s="9" t="s">
        <v>10</v>
      </c>
      <c r="C117" s="10">
        <v>10</v>
      </c>
      <c r="D117" s="9" t="s">
        <v>19</v>
      </c>
      <c r="E117" s="11">
        <v>2.2999999999999998</v>
      </c>
      <c r="F117" s="10">
        <v>59</v>
      </c>
      <c r="G117" s="10">
        <v>3</v>
      </c>
    </row>
    <row r="118" spans="1:7" x14ac:dyDescent="0.25">
      <c r="A118" s="10">
        <v>75</v>
      </c>
      <c r="B118" s="9" t="s">
        <v>10</v>
      </c>
      <c r="C118" s="10">
        <v>8</v>
      </c>
      <c r="D118" s="9" t="s">
        <v>19</v>
      </c>
      <c r="E118" s="11">
        <v>0.6</v>
      </c>
      <c r="F118" s="10">
        <v>51</v>
      </c>
      <c r="G118" s="10">
        <v>-1</v>
      </c>
    </row>
    <row r="119" spans="1:7" x14ac:dyDescent="0.25">
      <c r="A119" s="10">
        <v>83</v>
      </c>
      <c r="B119" s="9" t="s">
        <v>9</v>
      </c>
      <c r="C119" s="10">
        <v>9</v>
      </c>
      <c r="D119" s="9" t="s">
        <v>19</v>
      </c>
      <c r="E119" s="11">
        <v>5.6</v>
      </c>
      <c r="F119" s="10">
        <v>80</v>
      </c>
      <c r="G119" s="10">
        <v>2</v>
      </c>
    </row>
    <row r="120" spans="1:7" x14ac:dyDescent="0.25">
      <c r="A120" s="10">
        <v>90</v>
      </c>
      <c r="B120" s="9" t="s">
        <v>8</v>
      </c>
      <c r="C120" s="10">
        <v>10</v>
      </c>
      <c r="D120" s="9" t="s">
        <v>19</v>
      </c>
      <c r="E120" s="11">
        <v>7.4</v>
      </c>
      <c r="F120" s="10">
        <v>75</v>
      </c>
      <c r="G120" s="10">
        <v>1</v>
      </c>
    </row>
    <row r="121" spans="1:7" x14ac:dyDescent="0.25">
      <c r="A121" s="10">
        <v>98</v>
      </c>
      <c r="B121" s="9" t="s">
        <v>9</v>
      </c>
      <c r="C121" s="10">
        <v>8</v>
      </c>
      <c r="D121" s="9" t="s">
        <v>19</v>
      </c>
      <c r="E121" s="11">
        <v>5.2</v>
      </c>
      <c r="F121" s="10">
        <v>95</v>
      </c>
      <c r="G121" s="10">
        <v>-3</v>
      </c>
    </row>
    <row r="122" spans="1:7" x14ac:dyDescent="0.25">
      <c r="A122" s="10">
        <v>102</v>
      </c>
      <c r="B122" s="9" t="s">
        <v>10</v>
      </c>
      <c r="C122" s="10">
        <v>8</v>
      </c>
      <c r="D122" s="9" t="s">
        <v>19</v>
      </c>
      <c r="E122" s="11">
        <v>1.2</v>
      </c>
      <c r="F122" s="10">
        <v>75</v>
      </c>
      <c r="G122" s="10">
        <v>-3</v>
      </c>
    </row>
    <row r="123" spans="1:7" x14ac:dyDescent="0.25">
      <c r="A123" s="10">
        <v>126</v>
      </c>
      <c r="B123" s="9" t="s">
        <v>10</v>
      </c>
      <c r="C123" s="10">
        <v>9</v>
      </c>
      <c r="D123" s="9" t="s">
        <v>19</v>
      </c>
      <c r="E123" s="11">
        <v>1</v>
      </c>
      <c r="F123" s="10">
        <v>59</v>
      </c>
      <c r="G123" s="10">
        <v>3</v>
      </c>
    </row>
    <row r="124" spans="1:7" x14ac:dyDescent="0.25">
      <c r="A124" s="10">
        <v>148</v>
      </c>
      <c r="B124" s="9" t="s">
        <v>7</v>
      </c>
      <c r="C124" s="10">
        <v>9</v>
      </c>
      <c r="D124" s="9" t="s">
        <v>19</v>
      </c>
      <c r="E124" s="11">
        <v>8.3000000000000007</v>
      </c>
      <c r="F124" s="10">
        <v>102</v>
      </c>
      <c r="G124" s="10">
        <v>-1</v>
      </c>
    </row>
    <row r="125" spans="1:7" x14ac:dyDescent="0.25">
      <c r="A125" s="10">
        <v>157</v>
      </c>
      <c r="B125" s="9" t="s">
        <v>6</v>
      </c>
      <c r="C125" s="10">
        <v>9</v>
      </c>
      <c r="D125" s="9" t="s">
        <v>19</v>
      </c>
      <c r="E125" s="11">
        <v>7.3</v>
      </c>
      <c r="F125" s="10">
        <v>127</v>
      </c>
      <c r="G125" s="10">
        <v>2</v>
      </c>
    </row>
    <row r="126" spans="1:7" x14ac:dyDescent="0.25">
      <c r="A126" s="10">
        <v>164</v>
      </c>
      <c r="B126" s="9" t="s">
        <v>9</v>
      </c>
      <c r="C126" s="10">
        <v>8</v>
      </c>
      <c r="D126" s="9" t="s">
        <v>19</v>
      </c>
      <c r="E126" s="11">
        <v>2.5</v>
      </c>
      <c r="F126" s="10">
        <v>73</v>
      </c>
      <c r="G126" s="10">
        <v>-1</v>
      </c>
    </row>
    <row r="127" spans="1:7" x14ac:dyDescent="0.25">
      <c r="A127" s="10">
        <v>167</v>
      </c>
      <c r="B127" s="9" t="s">
        <v>8</v>
      </c>
      <c r="C127" s="10">
        <v>9</v>
      </c>
      <c r="D127" s="9" t="s">
        <v>19</v>
      </c>
      <c r="E127" s="11">
        <v>7.3</v>
      </c>
      <c r="F127" s="10">
        <v>176</v>
      </c>
      <c r="G127" s="10">
        <v>2</v>
      </c>
    </row>
    <row r="128" spans="1:7" x14ac:dyDescent="0.25">
      <c r="A128" s="10">
        <v>184</v>
      </c>
      <c r="B128" s="9" t="s">
        <v>10</v>
      </c>
      <c r="C128" s="10">
        <v>9</v>
      </c>
      <c r="D128" s="9" t="s">
        <v>19</v>
      </c>
      <c r="E128" s="11">
        <v>2.4</v>
      </c>
      <c r="F128" s="10">
        <v>42</v>
      </c>
      <c r="G128" s="10">
        <v>0</v>
      </c>
    </row>
    <row r="129" spans="1:7" x14ac:dyDescent="0.25">
      <c r="A129" s="10">
        <v>185</v>
      </c>
      <c r="B129" s="9" t="s">
        <v>7</v>
      </c>
      <c r="C129" s="10">
        <v>8</v>
      </c>
      <c r="D129" s="9" t="s">
        <v>19</v>
      </c>
      <c r="E129" s="11">
        <v>6.5</v>
      </c>
      <c r="F129" s="10">
        <v>127</v>
      </c>
      <c r="G129" s="10">
        <v>3</v>
      </c>
    </row>
    <row r="130" spans="1:7" x14ac:dyDescent="0.25">
      <c r="A130" s="10">
        <v>1</v>
      </c>
      <c r="B130" s="9" t="s">
        <v>6</v>
      </c>
      <c r="C130" s="10">
        <v>7</v>
      </c>
      <c r="D130" s="9" t="s">
        <v>4</v>
      </c>
      <c r="E130" s="11">
        <v>6.3</v>
      </c>
      <c r="F130" s="10">
        <v>123</v>
      </c>
      <c r="G130" s="10">
        <v>2</v>
      </c>
    </row>
    <row r="131" spans="1:7" x14ac:dyDescent="0.25">
      <c r="A131" s="10">
        <v>6</v>
      </c>
      <c r="B131" s="9" t="s">
        <v>13</v>
      </c>
      <c r="C131" s="10">
        <v>7</v>
      </c>
      <c r="D131" s="9" t="s">
        <v>4</v>
      </c>
      <c r="E131" s="11">
        <v>4.8</v>
      </c>
      <c r="F131" s="10">
        <v>96</v>
      </c>
      <c r="G131" s="10">
        <v>3</v>
      </c>
    </row>
    <row r="132" spans="1:7" x14ac:dyDescent="0.25">
      <c r="A132" s="10">
        <v>8</v>
      </c>
      <c r="B132" s="9" t="s">
        <v>8</v>
      </c>
      <c r="C132" s="10">
        <v>5</v>
      </c>
      <c r="D132" s="9" t="s">
        <v>4</v>
      </c>
      <c r="E132" s="11">
        <v>1.3</v>
      </c>
      <c r="F132" s="10">
        <v>63</v>
      </c>
      <c r="G132" s="10">
        <v>-1</v>
      </c>
    </row>
    <row r="133" spans="1:7" x14ac:dyDescent="0.25">
      <c r="A133" s="10">
        <v>15</v>
      </c>
      <c r="B133" s="9" t="s">
        <v>6</v>
      </c>
      <c r="C133" s="10">
        <v>5</v>
      </c>
      <c r="D133" s="9" t="s">
        <v>4</v>
      </c>
      <c r="E133" s="11">
        <v>4.9000000000000004</v>
      </c>
      <c r="F133" s="10">
        <v>119</v>
      </c>
      <c r="G133" s="10">
        <v>0</v>
      </c>
    </row>
    <row r="134" spans="1:7" x14ac:dyDescent="0.25">
      <c r="A134" s="10">
        <v>16</v>
      </c>
      <c r="B134" s="9" t="s">
        <v>9</v>
      </c>
      <c r="C134" s="10">
        <v>7</v>
      </c>
      <c r="D134" s="9" t="s">
        <v>4</v>
      </c>
      <c r="E134" s="11">
        <v>5.3</v>
      </c>
      <c r="F134" s="10">
        <v>85</v>
      </c>
      <c r="G134" s="10">
        <v>3</v>
      </c>
    </row>
    <row r="135" spans="1:7" x14ac:dyDescent="0.25">
      <c r="A135" s="10">
        <v>24</v>
      </c>
      <c r="B135" s="9" t="s">
        <v>6</v>
      </c>
      <c r="C135" s="10">
        <v>7</v>
      </c>
      <c r="D135" s="9" t="s">
        <v>4</v>
      </c>
      <c r="E135" s="11">
        <v>10</v>
      </c>
      <c r="F135" s="10">
        <v>156</v>
      </c>
      <c r="G135" s="10">
        <v>2</v>
      </c>
    </row>
    <row r="136" spans="1:7" x14ac:dyDescent="0.25">
      <c r="A136" s="10">
        <v>31</v>
      </c>
      <c r="B136" s="9" t="s">
        <v>6</v>
      </c>
      <c r="C136" s="10">
        <v>7</v>
      </c>
      <c r="D136" s="9" t="s">
        <v>4</v>
      </c>
      <c r="E136" s="11">
        <v>10.7</v>
      </c>
      <c r="F136" s="10">
        <v>131</v>
      </c>
      <c r="G136" s="10">
        <v>0</v>
      </c>
    </row>
    <row r="137" spans="1:7" x14ac:dyDescent="0.25">
      <c r="A137" s="10">
        <v>35</v>
      </c>
      <c r="B137" s="9" t="s">
        <v>8</v>
      </c>
      <c r="C137" s="10">
        <v>35</v>
      </c>
      <c r="D137" s="9" t="s">
        <v>4</v>
      </c>
      <c r="E137" s="11">
        <v>0.9</v>
      </c>
      <c r="F137" s="10">
        <v>57</v>
      </c>
      <c r="G137" s="10">
        <v>-3</v>
      </c>
    </row>
    <row r="138" spans="1:7" x14ac:dyDescent="0.25">
      <c r="A138" s="10">
        <v>36</v>
      </c>
      <c r="B138" s="9" t="s">
        <v>13</v>
      </c>
      <c r="C138" s="10">
        <v>5</v>
      </c>
      <c r="D138" s="9" t="s">
        <v>4</v>
      </c>
      <c r="E138" s="11">
        <v>0.6</v>
      </c>
      <c r="F138" s="10">
        <v>58</v>
      </c>
      <c r="G138" s="10">
        <v>3</v>
      </c>
    </row>
    <row r="139" spans="1:7" x14ac:dyDescent="0.25">
      <c r="A139" s="10">
        <v>42</v>
      </c>
      <c r="B139" s="9" t="s">
        <v>12</v>
      </c>
      <c r="C139" s="10">
        <v>5</v>
      </c>
      <c r="D139" s="9" t="s">
        <v>4</v>
      </c>
      <c r="E139" s="11">
        <v>6.7</v>
      </c>
      <c r="F139" s="10">
        <v>91</v>
      </c>
      <c r="G139" s="10">
        <v>2</v>
      </c>
    </row>
    <row r="140" spans="1:7" x14ac:dyDescent="0.25">
      <c r="A140" s="10">
        <v>54</v>
      </c>
      <c r="B140" s="9" t="s">
        <v>9</v>
      </c>
      <c r="C140" s="10">
        <v>34</v>
      </c>
      <c r="D140" s="9" t="s">
        <v>4</v>
      </c>
      <c r="E140" s="11">
        <v>1.7</v>
      </c>
      <c r="F140" s="10">
        <v>43</v>
      </c>
      <c r="G140" s="10">
        <v>0</v>
      </c>
    </row>
    <row r="141" spans="1:7" x14ac:dyDescent="0.25">
      <c r="A141" s="10">
        <v>65</v>
      </c>
      <c r="B141" s="9" t="s">
        <v>12</v>
      </c>
      <c r="C141" s="10">
        <v>7</v>
      </c>
      <c r="D141" s="9" t="s">
        <v>4</v>
      </c>
      <c r="E141" s="11">
        <v>6.8</v>
      </c>
      <c r="F141" s="10">
        <v>105</v>
      </c>
      <c r="G141" s="10">
        <v>-3</v>
      </c>
    </row>
    <row r="142" spans="1:7" x14ac:dyDescent="0.25">
      <c r="A142" s="10">
        <v>66</v>
      </c>
      <c r="B142" s="9" t="s">
        <v>8</v>
      </c>
      <c r="C142" s="10">
        <v>5</v>
      </c>
      <c r="D142" s="9" t="s">
        <v>4</v>
      </c>
      <c r="E142" s="11">
        <v>5.0999999999999996</v>
      </c>
      <c r="F142" s="10">
        <v>80</v>
      </c>
      <c r="G142" s="10">
        <v>0</v>
      </c>
    </row>
    <row r="143" spans="1:7" x14ac:dyDescent="0.25">
      <c r="A143" s="10">
        <v>69</v>
      </c>
      <c r="B143" s="9" t="s">
        <v>12</v>
      </c>
      <c r="C143" s="10">
        <v>6</v>
      </c>
      <c r="D143" s="9" t="s">
        <v>4</v>
      </c>
      <c r="E143" s="11">
        <v>1</v>
      </c>
      <c r="F143" s="10">
        <v>65</v>
      </c>
      <c r="G143" s="10">
        <v>3</v>
      </c>
    </row>
    <row r="144" spans="1:7" x14ac:dyDescent="0.25">
      <c r="A144" s="10">
        <v>87</v>
      </c>
      <c r="B144" s="9" t="s">
        <v>6</v>
      </c>
      <c r="C144" s="10">
        <v>5</v>
      </c>
      <c r="D144" s="9" t="s">
        <v>4</v>
      </c>
      <c r="E144" s="11">
        <v>7.6</v>
      </c>
      <c r="F144" s="10">
        <v>103</v>
      </c>
      <c r="G144" s="10">
        <v>1</v>
      </c>
    </row>
    <row r="145" spans="1:7" x14ac:dyDescent="0.25">
      <c r="A145" s="10">
        <v>96</v>
      </c>
      <c r="B145" s="9" t="s">
        <v>8</v>
      </c>
      <c r="C145" s="10">
        <v>5</v>
      </c>
      <c r="D145" s="9" t="s">
        <v>4</v>
      </c>
      <c r="E145" s="11">
        <v>7.3</v>
      </c>
      <c r="F145" s="10">
        <v>69</v>
      </c>
      <c r="G145" s="10">
        <v>0</v>
      </c>
    </row>
    <row r="146" spans="1:7" x14ac:dyDescent="0.25">
      <c r="A146" s="10">
        <v>121</v>
      </c>
      <c r="B146" s="9" t="s">
        <v>8</v>
      </c>
      <c r="C146" s="10">
        <v>7</v>
      </c>
      <c r="D146" s="9" t="s">
        <v>4</v>
      </c>
      <c r="E146" s="11">
        <v>7.7</v>
      </c>
      <c r="F146" s="10">
        <v>92</v>
      </c>
      <c r="G146" s="10">
        <v>1</v>
      </c>
    </row>
    <row r="147" spans="1:7" x14ac:dyDescent="0.25">
      <c r="A147" s="10">
        <v>132</v>
      </c>
      <c r="B147" s="9" t="s">
        <v>12</v>
      </c>
      <c r="C147" s="10">
        <v>6</v>
      </c>
      <c r="D147" s="9" t="s">
        <v>4</v>
      </c>
      <c r="E147" s="11">
        <v>11.1</v>
      </c>
      <c r="F147" s="10">
        <v>106</v>
      </c>
      <c r="G147" s="10">
        <v>0</v>
      </c>
    </row>
    <row r="148" spans="1:7" x14ac:dyDescent="0.25">
      <c r="A148" s="10">
        <v>141</v>
      </c>
      <c r="B148" s="9" t="s">
        <v>6</v>
      </c>
      <c r="C148" s="10">
        <v>6</v>
      </c>
      <c r="D148" s="9" t="s">
        <v>4</v>
      </c>
      <c r="E148" s="11">
        <v>5.7</v>
      </c>
      <c r="F148" s="10">
        <v>68</v>
      </c>
      <c r="G148" s="10">
        <v>3</v>
      </c>
    </row>
    <row r="149" spans="1:7" x14ac:dyDescent="0.25">
      <c r="A149" s="10">
        <v>142</v>
      </c>
      <c r="B149" s="9" t="s">
        <v>6</v>
      </c>
      <c r="C149" s="10">
        <v>5</v>
      </c>
      <c r="D149" s="9" t="s">
        <v>4</v>
      </c>
      <c r="E149" s="11">
        <v>0.6</v>
      </c>
      <c r="F149" s="10">
        <v>77</v>
      </c>
      <c r="G149" s="10">
        <v>-3</v>
      </c>
    </row>
    <row r="150" spans="1:7" x14ac:dyDescent="0.25">
      <c r="A150" s="10">
        <v>144</v>
      </c>
      <c r="B150" s="9" t="s">
        <v>12</v>
      </c>
      <c r="C150" s="10">
        <v>7</v>
      </c>
      <c r="D150" s="9" t="s">
        <v>4</v>
      </c>
      <c r="E150" s="11">
        <v>3.6</v>
      </c>
      <c r="F150" s="10">
        <v>95</v>
      </c>
      <c r="G150" s="10">
        <v>0</v>
      </c>
    </row>
    <row r="151" spans="1:7" x14ac:dyDescent="0.25">
      <c r="A151" s="10">
        <v>151</v>
      </c>
      <c r="B151" s="9" t="s">
        <v>8</v>
      </c>
      <c r="C151" s="10">
        <v>5</v>
      </c>
      <c r="D151" s="9" t="s">
        <v>4</v>
      </c>
      <c r="E151" s="11">
        <v>3.6</v>
      </c>
      <c r="F151" s="10">
        <v>110</v>
      </c>
      <c r="G151" s="10">
        <v>-1</v>
      </c>
    </row>
    <row r="152" spans="1:7" x14ac:dyDescent="0.25">
      <c r="A152" s="10">
        <v>160</v>
      </c>
      <c r="B152" s="9" t="s">
        <v>12</v>
      </c>
      <c r="C152" s="10">
        <v>5</v>
      </c>
      <c r="D152" s="9" t="s">
        <v>4</v>
      </c>
      <c r="E152" s="11">
        <v>3.6</v>
      </c>
      <c r="F152" s="10">
        <v>89</v>
      </c>
      <c r="G152" s="10">
        <v>-1</v>
      </c>
    </row>
    <row r="153" spans="1:7" x14ac:dyDescent="0.25">
      <c r="A153" s="10">
        <v>165</v>
      </c>
      <c r="B153" s="9" t="s">
        <v>9</v>
      </c>
      <c r="C153" s="10">
        <v>6</v>
      </c>
      <c r="D153" s="9" t="s">
        <v>4</v>
      </c>
      <c r="E153" s="11">
        <v>3.9</v>
      </c>
      <c r="F153" s="10">
        <v>80</v>
      </c>
      <c r="G153" s="10">
        <v>1</v>
      </c>
    </row>
    <row r="154" spans="1:7" x14ac:dyDescent="0.25">
      <c r="A154" s="10">
        <v>172</v>
      </c>
      <c r="B154" s="9" t="s">
        <v>8</v>
      </c>
      <c r="C154" s="10">
        <v>5</v>
      </c>
      <c r="D154" s="9" t="s">
        <v>4</v>
      </c>
      <c r="E154" s="11">
        <v>6.3</v>
      </c>
      <c r="F154" s="10">
        <v>68</v>
      </c>
      <c r="G154" s="10">
        <v>-2</v>
      </c>
    </row>
    <row r="155" spans="1:7" x14ac:dyDescent="0.25">
      <c r="A155" s="10">
        <v>174</v>
      </c>
      <c r="B155" s="9" t="s">
        <v>12</v>
      </c>
      <c r="C155" s="10">
        <v>5</v>
      </c>
      <c r="D155" s="9" t="s">
        <v>4</v>
      </c>
      <c r="E155" s="11">
        <v>2</v>
      </c>
      <c r="F155" s="10">
        <v>65</v>
      </c>
      <c r="G155" s="10">
        <v>-3</v>
      </c>
    </row>
    <row r="156" spans="1:7" x14ac:dyDescent="0.25">
      <c r="A156" s="10">
        <v>180</v>
      </c>
      <c r="B156" s="9" t="s">
        <v>6</v>
      </c>
      <c r="C156" s="10">
        <v>7</v>
      </c>
      <c r="D156" s="9" t="s">
        <v>4</v>
      </c>
      <c r="E156" s="11">
        <v>1</v>
      </c>
      <c r="F156" s="10">
        <v>62</v>
      </c>
      <c r="G156" s="10">
        <v>2</v>
      </c>
    </row>
    <row r="157" spans="1:7" x14ac:dyDescent="0.25">
      <c r="A157" s="10">
        <v>188</v>
      </c>
      <c r="B157" s="9" t="s">
        <v>6</v>
      </c>
      <c r="C157" s="10">
        <v>6</v>
      </c>
      <c r="D157" s="9" t="s">
        <v>4</v>
      </c>
      <c r="E157" s="11">
        <v>9.1999999999999993</v>
      </c>
      <c r="F157" s="10">
        <v>93</v>
      </c>
      <c r="G157" s="10">
        <v>0</v>
      </c>
    </row>
    <row r="158" spans="1:7" x14ac:dyDescent="0.25">
      <c r="A158" s="10">
        <v>3</v>
      </c>
      <c r="B158" s="9" t="s">
        <v>9</v>
      </c>
      <c r="C158" s="10">
        <v>3</v>
      </c>
      <c r="D158" s="9" t="s">
        <v>3</v>
      </c>
      <c r="E158" s="11">
        <v>2.6</v>
      </c>
      <c r="F158" s="10">
        <v>69</v>
      </c>
      <c r="G158" s="10">
        <v>2</v>
      </c>
    </row>
    <row r="159" spans="1:7" x14ac:dyDescent="0.25">
      <c r="A159" s="10">
        <v>5</v>
      </c>
      <c r="B159" s="9" t="s">
        <v>12</v>
      </c>
      <c r="C159" s="10">
        <v>4</v>
      </c>
      <c r="D159" s="9" t="s">
        <v>3</v>
      </c>
      <c r="E159" s="11">
        <v>5.4</v>
      </c>
      <c r="F159" s="10">
        <v>89</v>
      </c>
      <c r="G159" s="10">
        <v>1</v>
      </c>
    </row>
    <row r="160" spans="1:7" x14ac:dyDescent="0.25">
      <c r="A160" s="10">
        <v>9</v>
      </c>
      <c r="B160" s="9" t="s">
        <v>9</v>
      </c>
      <c r="C160" s="10">
        <v>4</v>
      </c>
      <c r="D160" s="9" t="s">
        <v>3</v>
      </c>
      <c r="E160" s="11">
        <v>8.3000000000000007</v>
      </c>
      <c r="F160" s="10">
        <v>168</v>
      </c>
      <c r="G160" s="10">
        <v>-1</v>
      </c>
    </row>
    <row r="161" spans="1:7" x14ac:dyDescent="0.25">
      <c r="A161" s="10">
        <v>11</v>
      </c>
      <c r="B161" s="9" t="s">
        <v>12</v>
      </c>
      <c r="C161" s="10">
        <v>3</v>
      </c>
      <c r="D161" s="9" t="s">
        <v>3</v>
      </c>
      <c r="E161" s="11">
        <v>2.8</v>
      </c>
      <c r="F161" s="10">
        <v>56</v>
      </c>
      <c r="G161" s="10">
        <v>3</v>
      </c>
    </row>
    <row r="162" spans="1:7" x14ac:dyDescent="0.25">
      <c r="A162" s="10">
        <v>12</v>
      </c>
      <c r="B162" s="9" t="s">
        <v>13</v>
      </c>
      <c r="C162" s="10">
        <v>3</v>
      </c>
      <c r="D162" s="9" t="s">
        <v>3</v>
      </c>
      <c r="E162" s="11">
        <v>9.6</v>
      </c>
      <c r="F162" s="10">
        <v>79</v>
      </c>
      <c r="G162" s="10">
        <v>0</v>
      </c>
    </row>
    <row r="163" spans="1:7" x14ac:dyDescent="0.25">
      <c r="A163" s="10">
        <v>20</v>
      </c>
      <c r="B163" s="9" t="s">
        <v>9</v>
      </c>
      <c r="C163" s="10">
        <v>3</v>
      </c>
      <c r="D163" s="9" t="s">
        <v>3</v>
      </c>
      <c r="E163" s="11">
        <v>4.7</v>
      </c>
      <c r="F163" s="10">
        <v>67</v>
      </c>
      <c r="G163" s="10">
        <v>-2</v>
      </c>
    </row>
    <row r="164" spans="1:7" x14ac:dyDescent="0.25">
      <c r="A164" s="10">
        <v>27</v>
      </c>
      <c r="B164" s="9" t="s">
        <v>12</v>
      </c>
      <c r="C164" s="10">
        <v>3</v>
      </c>
      <c r="D164" s="9" t="s">
        <v>3</v>
      </c>
      <c r="E164" s="11">
        <v>8</v>
      </c>
      <c r="F164" s="10">
        <v>80</v>
      </c>
      <c r="G164" s="10">
        <v>-1</v>
      </c>
    </row>
    <row r="165" spans="1:7" x14ac:dyDescent="0.25">
      <c r="A165" s="10">
        <v>37</v>
      </c>
      <c r="B165" s="9" t="s">
        <v>13</v>
      </c>
      <c r="C165" s="10">
        <v>3</v>
      </c>
      <c r="D165" s="9" t="s">
        <v>3</v>
      </c>
      <c r="E165" s="11">
        <v>0.7</v>
      </c>
      <c r="F165" s="10">
        <v>44</v>
      </c>
      <c r="G165" s="10">
        <v>-3</v>
      </c>
    </row>
    <row r="166" spans="1:7" x14ac:dyDescent="0.25">
      <c r="A166" s="10">
        <v>40</v>
      </c>
      <c r="B166" s="9" t="s">
        <v>13</v>
      </c>
      <c r="C166" s="10">
        <v>3</v>
      </c>
      <c r="D166" s="9" t="s">
        <v>3</v>
      </c>
      <c r="E166" s="11">
        <v>1.1000000000000001</v>
      </c>
      <c r="F166" s="10">
        <v>37</v>
      </c>
      <c r="G166" s="10">
        <v>-3</v>
      </c>
    </row>
    <row r="167" spans="1:7" x14ac:dyDescent="0.25">
      <c r="A167" s="10">
        <v>43</v>
      </c>
      <c r="B167" s="9" t="s">
        <v>7</v>
      </c>
      <c r="C167" s="10">
        <v>3</v>
      </c>
      <c r="D167" s="9" t="s">
        <v>3</v>
      </c>
      <c r="E167" s="11">
        <v>5.7</v>
      </c>
      <c r="F167" s="10">
        <v>114</v>
      </c>
      <c r="G167" s="10">
        <v>3</v>
      </c>
    </row>
    <row r="168" spans="1:7" x14ac:dyDescent="0.25">
      <c r="A168" s="10">
        <v>53</v>
      </c>
      <c r="B168" s="9" t="s">
        <v>8</v>
      </c>
      <c r="C168" s="10">
        <v>3</v>
      </c>
      <c r="D168" s="9" t="s">
        <v>3</v>
      </c>
      <c r="E168" s="11">
        <v>11.5</v>
      </c>
      <c r="F168" s="10">
        <v>96</v>
      </c>
      <c r="G168" s="10">
        <v>2</v>
      </c>
    </row>
    <row r="169" spans="1:7" x14ac:dyDescent="0.25">
      <c r="A169" s="10">
        <v>56</v>
      </c>
      <c r="B169" s="9" t="s">
        <v>8</v>
      </c>
      <c r="C169" s="10">
        <v>3</v>
      </c>
      <c r="D169" s="9" t="s">
        <v>3</v>
      </c>
      <c r="E169" s="11">
        <v>12.2</v>
      </c>
      <c r="F169" s="10">
        <v>79</v>
      </c>
      <c r="G169" s="10">
        <v>3</v>
      </c>
    </row>
    <row r="170" spans="1:7" x14ac:dyDescent="0.25">
      <c r="A170" s="10">
        <v>58</v>
      </c>
      <c r="B170" s="9" t="s">
        <v>12</v>
      </c>
      <c r="C170" s="10">
        <v>3</v>
      </c>
      <c r="D170" s="9" t="s">
        <v>3</v>
      </c>
      <c r="E170" s="11">
        <v>3.4</v>
      </c>
      <c r="F170" s="10">
        <v>50</v>
      </c>
      <c r="G170" s="10">
        <v>3</v>
      </c>
    </row>
    <row r="171" spans="1:7" x14ac:dyDescent="0.25">
      <c r="A171" s="10">
        <v>59</v>
      </c>
      <c r="B171" s="9" t="s">
        <v>12</v>
      </c>
      <c r="C171" s="10">
        <v>3</v>
      </c>
      <c r="D171" s="9" t="s">
        <v>3</v>
      </c>
      <c r="E171" s="11">
        <v>2.8</v>
      </c>
      <c r="F171" s="10">
        <v>80</v>
      </c>
      <c r="G171" s="10">
        <v>3</v>
      </c>
    </row>
    <row r="172" spans="1:7" x14ac:dyDescent="0.25">
      <c r="A172" s="10">
        <v>61</v>
      </c>
      <c r="B172" s="9" t="s">
        <v>9</v>
      </c>
      <c r="C172" s="10">
        <v>3</v>
      </c>
      <c r="D172" s="9" t="s">
        <v>3</v>
      </c>
      <c r="E172" s="11">
        <v>5.9</v>
      </c>
      <c r="F172" s="10">
        <v>90</v>
      </c>
      <c r="G172" s="10">
        <v>3</v>
      </c>
    </row>
    <row r="173" spans="1:7" x14ac:dyDescent="0.25">
      <c r="A173" s="10">
        <v>76</v>
      </c>
      <c r="B173" s="9" t="s">
        <v>12</v>
      </c>
      <c r="C173" s="10">
        <v>4</v>
      </c>
      <c r="D173" s="9" t="s">
        <v>3</v>
      </c>
      <c r="E173" s="11">
        <v>4.3</v>
      </c>
      <c r="F173" s="10">
        <v>106</v>
      </c>
      <c r="G173" s="10">
        <v>0</v>
      </c>
    </row>
    <row r="174" spans="1:7" x14ac:dyDescent="0.25">
      <c r="A174" s="10">
        <v>82</v>
      </c>
      <c r="B174" s="9" t="s">
        <v>13</v>
      </c>
      <c r="C174" s="10">
        <v>3</v>
      </c>
      <c r="D174" s="9" t="s">
        <v>3</v>
      </c>
      <c r="E174" s="11">
        <v>2.7</v>
      </c>
      <c r="F174" s="10">
        <v>77</v>
      </c>
      <c r="G174" s="10">
        <v>3</v>
      </c>
    </row>
    <row r="175" spans="1:7" x14ac:dyDescent="0.25">
      <c r="A175" s="10">
        <v>85</v>
      </c>
      <c r="B175" s="9" t="s">
        <v>12</v>
      </c>
      <c r="C175" s="10">
        <v>4</v>
      </c>
      <c r="D175" s="9" t="s">
        <v>3</v>
      </c>
      <c r="E175" s="11">
        <v>10.199999999999999</v>
      </c>
      <c r="F175" s="10">
        <v>134</v>
      </c>
      <c r="G175" s="10">
        <v>0</v>
      </c>
    </row>
    <row r="176" spans="1:7" x14ac:dyDescent="0.25">
      <c r="A176" s="10">
        <v>93</v>
      </c>
      <c r="B176" s="9" t="s">
        <v>10</v>
      </c>
      <c r="C176" s="10">
        <v>4</v>
      </c>
      <c r="D176" s="9" t="s">
        <v>3</v>
      </c>
      <c r="E176" s="11">
        <v>1</v>
      </c>
      <c r="F176" s="10">
        <v>53</v>
      </c>
      <c r="G176" s="10">
        <v>3</v>
      </c>
    </row>
    <row r="177" spans="1:7" x14ac:dyDescent="0.25">
      <c r="A177" s="10">
        <v>94</v>
      </c>
      <c r="B177" s="9" t="s">
        <v>12</v>
      </c>
      <c r="C177" s="10">
        <v>4</v>
      </c>
      <c r="D177" s="9" t="s">
        <v>3</v>
      </c>
      <c r="E177" s="11">
        <v>4.9000000000000004</v>
      </c>
      <c r="F177" s="10">
        <v>81</v>
      </c>
      <c r="G177" s="10">
        <v>-2</v>
      </c>
    </row>
    <row r="178" spans="1:7" x14ac:dyDescent="0.25">
      <c r="A178" s="10">
        <v>95</v>
      </c>
      <c r="B178" s="9" t="s">
        <v>12</v>
      </c>
      <c r="C178" s="10">
        <v>3</v>
      </c>
      <c r="D178" s="9" t="s">
        <v>3</v>
      </c>
      <c r="E178" s="11">
        <v>1.9</v>
      </c>
      <c r="F178" s="10">
        <v>87</v>
      </c>
      <c r="G178" s="10">
        <v>0</v>
      </c>
    </row>
    <row r="179" spans="1:7" x14ac:dyDescent="0.25">
      <c r="A179" s="10">
        <v>99</v>
      </c>
      <c r="B179" s="9" t="s">
        <v>8</v>
      </c>
      <c r="C179" s="10">
        <v>4</v>
      </c>
      <c r="D179" s="9" t="s">
        <v>3</v>
      </c>
      <c r="E179" s="11">
        <v>4.8</v>
      </c>
      <c r="F179" s="10">
        <v>69</v>
      </c>
      <c r="G179" s="10">
        <v>3</v>
      </c>
    </row>
    <row r="180" spans="1:7" x14ac:dyDescent="0.25">
      <c r="A180" s="10">
        <v>100</v>
      </c>
      <c r="B180" s="9" t="s">
        <v>12</v>
      </c>
      <c r="C180" s="10">
        <v>3</v>
      </c>
      <c r="D180" s="9" t="s">
        <v>3</v>
      </c>
      <c r="E180" s="11">
        <v>3.5</v>
      </c>
      <c r="F180" s="10">
        <v>56</v>
      </c>
      <c r="G180" s="10">
        <v>1</v>
      </c>
    </row>
    <row r="181" spans="1:7" x14ac:dyDescent="0.25">
      <c r="A181" s="10">
        <v>104</v>
      </c>
      <c r="B181" s="9" t="s">
        <v>13</v>
      </c>
      <c r="C181" s="10">
        <v>3</v>
      </c>
      <c r="D181" s="9" t="s">
        <v>3</v>
      </c>
      <c r="E181" s="11">
        <v>6.6</v>
      </c>
      <c r="F181" s="10">
        <v>120</v>
      </c>
      <c r="G181" s="10">
        <v>-3</v>
      </c>
    </row>
    <row r="182" spans="1:7" x14ac:dyDescent="0.25">
      <c r="A182" s="10">
        <v>106</v>
      </c>
      <c r="B182" s="9" t="s">
        <v>12</v>
      </c>
      <c r="C182" s="10">
        <v>3</v>
      </c>
      <c r="D182" s="9" t="s">
        <v>3</v>
      </c>
      <c r="E182" s="11">
        <v>7.2</v>
      </c>
      <c r="F182" s="10">
        <v>94</v>
      </c>
      <c r="G182" s="10">
        <v>-3</v>
      </c>
    </row>
    <row r="183" spans="1:7" x14ac:dyDescent="0.25">
      <c r="A183" s="10">
        <v>108</v>
      </c>
      <c r="B183" s="9" t="s">
        <v>13</v>
      </c>
      <c r="C183" s="10">
        <v>3</v>
      </c>
      <c r="D183" s="9" t="s">
        <v>3</v>
      </c>
      <c r="E183" s="11">
        <v>7.7</v>
      </c>
      <c r="F183" s="10">
        <v>136</v>
      </c>
      <c r="G183" s="10">
        <v>2</v>
      </c>
    </row>
    <row r="184" spans="1:7" x14ac:dyDescent="0.25">
      <c r="A184" s="10">
        <v>111</v>
      </c>
      <c r="B184" s="9" t="s">
        <v>11</v>
      </c>
      <c r="C184" s="10">
        <v>4</v>
      </c>
      <c r="D184" s="9" t="s">
        <v>3</v>
      </c>
      <c r="E184" s="11">
        <v>3.3</v>
      </c>
      <c r="F184" s="10">
        <v>58</v>
      </c>
      <c r="G184" s="10">
        <v>0</v>
      </c>
    </row>
    <row r="185" spans="1:7" x14ac:dyDescent="0.25">
      <c r="A185" s="10">
        <v>113</v>
      </c>
      <c r="B185" s="9" t="s">
        <v>12</v>
      </c>
      <c r="C185" s="10">
        <v>4</v>
      </c>
      <c r="D185" s="9" t="s">
        <v>3</v>
      </c>
      <c r="E185" s="11">
        <v>5.4</v>
      </c>
      <c r="F185" s="10">
        <v>68</v>
      </c>
      <c r="G185" s="10">
        <v>-3</v>
      </c>
    </row>
    <row r="186" spans="1:7" x14ac:dyDescent="0.25">
      <c r="A186" s="10">
        <v>115</v>
      </c>
      <c r="B186" s="9" t="s">
        <v>13</v>
      </c>
      <c r="C186" s="10">
        <v>4</v>
      </c>
      <c r="D186" s="9" t="s">
        <v>3</v>
      </c>
      <c r="E186" s="11">
        <v>7.7</v>
      </c>
      <c r="F186" s="10">
        <v>99</v>
      </c>
      <c r="G186" s="10">
        <v>-1</v>
      </c>
    </row>
    <row r="187" spans="1:7" x14ac:dyDescent="0.25">
      <c r="A187" s="10">
        <v>116</v>
      </c>
      <c r="B187" s="9" t="s">
        <v>12</v>
      </c>
      <c r="C187" s="10">
        <v>4</v>
      </c>
      <c r="D187" s="9" t="s">
        <v>3</v>
      </c>
      <c r="E187" s="11">
        <v>4.2</v>
      </c>
      <c r="F187" s="10">
        <v>103</v>
      </c>
      <c r="G187" s="10">
        <v>1</v>
      </c>
    </row>
    <row r="188" spans="1:7" x14ac:dyDescent="0.25">
      <c r="A188" s="10">
        <v>119</v>
      </c>
      <c r="B188" s="9" t="s">
        <v>13</v>
      </c>
      <c r="C188" s="10">
        <v>3</v>
      </c>
      <c r="D188" s="9" t="s">
        <v>3</v>
      </c>
      <c r="E188" s="11">
        <v>4.3</v>
      </c>
      <c r="F188" s="10">
        <v>82</v>
      </c>
      <c r="G188" s="10">
        <v>3</v>
      </c>
    </row>
    <row r="189" spans="1:7" x14ac:dyDescent="0.25">
      <c r="A189" s="10">
        <v>124</v>
      </c>
      <c r="B189" s="9" t="s">
        <v>7</v>
      </c>
      <c r="C189" s="10">
        <v>3</v>
      </c>
      <c r="D189" s="9" t="s">
        <v>3</v>
      </c>
      <c r="E189" s="11">
        <v>4.5</v>
      </c>
      <c r="F189" s="10">
        <v>145</v>
      </c>
      <c r="G189" s="10">
        <v>2</v>
      </c>
    </row>
    <row r="190" spans="1:7" x14ac:dyDescent="0.25">
      <c r="A190" s="10">
        <v>156</v>
      </c>
      <c r="B190" s="9" t="s">
        <v>9</v>
      </c>
      <c r="C190" s="10">
        <v>3</v>
      </c>
      <c r="D190" s="9" t="s">
        <v>3</v>
      </c>
      <c r="E190" s="11">
        <v>8.5</v>
      </c>
      <c r="F190" s="10">
        <v>169</v>
      </c>
      <c r="G190" s="10">
        <v>0</v>
      </c>
    </row>
    <row r="191" spans="1:7" x14ac:dyDescent="0.25">
      <c r="A191" s="10">
        <v>161</v>
      </c>
      <c r="B191" s="9" t="s">
        <v>8</v>
      </c>
      <c r="C191" s="10">
        <v>3</v>
      </c>
      <c r="D191" s="9" t="s">
        <v>3</v>
      </c>
      <c r="E191" s="11">
        <v>0.7</v>
      </c>
      <c r="F191" s="10">
        <v>32</v>
      </c>
      <c r="G191" s="10">
        <v>2</v>
      </c>
    </row>
    <row r="192" spans="1:7" x14ac:dyDescent="0.25">
      <c r="A192" s="10">
        <v>163</v>
      </c>
      <c r="B192" s="9" t="s">
        <v>12</v>
      </c>
      <c r="C192" s="10">
        <v>3</v>
      </c>
      <c r="D192" s="9" t="s">
        <v>3</v>
      </c>
      <c r="E192" s="11">
        <v>9.9</v>
      </c>
      <c r="F192" s="10">
        <v>113</v>
      </c>
      <c r="G192" s="10">
        <v>3</v>
      </c>
    </row>
    <row r="193" spans="1:7" x14ac:dyDescent="0.25">
      <c r="A193" s="10">
        <v>168</v>
      </c>
      <c r="B193" s="9" t="s">
        <v>9</v>
      </c>
      <c r="C193" s="10">
        <v>3</v>
      </c>
      <c r="D193" s="9" t="s">
        <v>3</v>
      </c>
      <c r="E193" s="11">
        <v>4.5</v>
      </c>
      <c r="F193" s="10">
        <v>114</v>
      </c>
      <c r="G193" s="10">
        <v>-2</v>
      </c>
    </row>
    <row r="194" spans="1:7" x14ac:dyDescent="0.25">
      <c r="A194" s="10">
        <v>170</v>
      </c>
      <c r="B194" s="9" t="s">
        <v>12</v>
      </c>
      <c r="C194" s="10">
        <v>3</v>
      </c>
      <c r="D194" s="9" t="s">
        <v>3</v>
      </c>
      <c r="E194" s="11">
        <v>6.4</v>
      </c>
      <c r="F194" s="10">
        <v>139</v>
      </c>
      <c r="G194" s="10">
        <v>-2</v>
      </c>
    </row>
    <row r="195" spans="1:7" x14ac:dyDescent="0.25">
      <c r="A195" s="10">
        <v>173</v>
      </c>
      <c r="B195" s="9" t="s">
        <v>13</v>
      </c>
      <c r="C195" s="10">
        <v>4</v>
      </c>
      <c r="D195" s="9" t="s">
        <v>3</v>
      </c>
      <c r="E195" s="11">
        <v>11</v>
      </c>
      <c r="F195" s="10">
        <v>79</v>
      </c>
      <c r="G195" s="10">
        <v>1</v>
      </c>
    </row>
    <row r="196" spans="1:7" x14ac:dyDescent="0.25">
      <c r="A196" s="10">
        <v>181</v>
      </c>
      <c r="B196" s="9" t="s">
        <v>7</v>
      </c>
      <c r="C196" s="10">
        <v>3</v>
      </c>
      <c r="D196" s="9" t="s">
        <v>3</v>
      </c>
      <c r="E196" s="11">
        <v>4.5999999999999996</v>
      </c>
      <c r="F196" s="10">
        <v>83</v>
      </c>
      <c r="G196" s="10">
        <v>1</v>
      </c>
    </row>
    <row r="197" spans="1:7" x14ac:dyDescent="0.25">
      <c r="A197" s="10">
        <v>183</v>
      </c>
      <c r="B197" s="9" t="s">
        <v>12</v>
      </c>
      <c r="C197" s="10">
        <v>3</v>
      </c>
      <c r="D197" s="9" t="s">
        <v>3</v>
      </c>
      <c r="E197" s="11">
        <v>2.2999999999999998</v>
      </c>
      <c r="F197" s="10">
        <v>70</v>
      </c>
      <c r="G197" s="10">
        <v>-2</v>
      </c>
    </row>
    <row r="198" spans="1:7" x14ac:dyDescent="0.25">
      <c r="A198" s="10">
        <v>190</v>
      </c>
      <c r="B198" s="9" t="s">
        <v>12</v>
      </c>
      <c r="C198" s="10">
        <v>3</v>
      </c>
      <c r="D198" s="9" t="s">
        <v>3</v>
      </c>
      <c r="E198" s="11">
        <v>3.3</v>
      </c>
      <c r="F198" s="10">
        <v>82</v>
      </c>
      <c r="G198" s="10">
        <v>2</v>
      </c>
    </row>
    <row r="199" spans="1:7" x14ac:dyDescent="0.25">
      <c r="A199" s="10">
        <v>193</v>
      </c>
      <c r="B199" s="9" t="s">
        <v>13</v>
      </c>
      <c r="C199" s="10">
        <v>3</v>
      </c>
      <c r="D199" s="9" t="s">
        <v>3</v>
      </c>
      <c r="E199" s="11">
        <v>5.3</v>
      </c>
      <c r="F199" s="10">
        <v>70</v>
      </c>
      <c r="G199" s="10">
        <v>2</v>
      </c>
    </row>
    <row r="200" spans="1:7" x14ac:dyDescent="0.25">
      <c r="A200" s="10">
        <v>194</v>
      </c>
      <c r="B200" s="9" t="s">
        <v>13</v>
      </c>
      <c r="C200" s="10">
        <v>4</v>
      </c>
      <c r="D200" s="9" t="s">
        <v>3</v>
      </c>
      <c r="E200" s="11">
        <v>3</v>
      </c>
      <c r="F200" s="10">
        <v>63</v>
      </c>
      <c r="G200" s="10">
        <v>-3</v>
      </c>
    </row>
    <row r="201" spans="1:7" x14ac:dyDescent="0.25">
      <c r="A201" s="10">
        <v>197</v>
      </c>
      <c r="B201" s="9" t="s">
        <v>10</v>
      </c>
      <c r="C201" s="10">
        <v>4</v>
      </c>
      <c r="D201" s="9" t="s">
        <v>3</v>
      </c>
      <c r="E201" s="11">
        <v>1.2</v>
      </c>
      <c r="F201" s="10">
        <v>107</v>
      </c>
      <c r="G201" s="10">
        <v>2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DB9A667-399B-45FA-85F2-D09EF034880B}">
          <xm:f>DATA!1:1048576</xm:f>
        </x15:webExtension>
        <x15:webExtension appRef="{07D369D0-85B1-4C0D-B5FB-5846F92C573E}">
          <xm:f>DATA!E101:E201</xm:f>
        </x15:webExtension>
        <x15:webExtension appRef="{AEAD13CA-7347-47AD-A5B6-E20C1E3BED38}">
          <xm:f>DATA!$O$1:$Q$19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BBD3-2907-47C1-A638-48ECE4FCA996}">
  <dimension ref="A1:G201"/>
  <sheetViews>
    <sheetView workbookViewId="0">
      <selection sqref="A1:G201"/>
    </sheetView>
  </sheetViews>
  <sheetFormatPr defaultRowHeight="15" x14ac:dyDescent="0.25"/>
  <cols>
    <col min="1" max="1" width="4" bestFit="1" customWidth="1"/>
    <col min="2" max="2" width="17.7109375" bestFit="1" customWidth="1"/>
    <col min="3" max="3" width="12.85546875" bestFit="1" customWidth="1"/>
    <col min="4" max="4" width="9.7109375" bestFit="1" customWidth="1"/>
    <col min="5" max="5" width="15.42578125" bestFit="1" customWidth="1"/>
    <col min="6" max="6" width="11" bestFit="1" customWidth="1"/>
    <col min="7" max="7" width="10.140625" bestFit="1" customWidth="1"/>
  </cols>
  <sheetData>
    <row r="1" spans="1:7" x14ac:dyDescent="0.25">
      <c r="A1" t="s">
        <v>0</v>
      </c>
      <c r="B1" t="s">
        <v>14</v>
      </c>
      <c r="C1" t="s">
        <v>15</v>
      </c>
      <c r="D1" t="s">
        <v>16</v>
      </c>
      <c r="E1" t="s">
        <v>18</v>
      </c>
      <c r="F1" t="s">
        <v>17</v>
      </c>
      <c r="G1" t="s">
        <v>1</v>
      </c>
    </row>
    <row r="2" spans="1:7" x14ac:dyDescent="0.25">
      <c r="A2">
        <v>1</v>
      </c>
      <c r="B2" t="s">
        <v>6</v>
      </c>
      <c r="C2">
        <v>7</v>
      </c>
      <c r="D2" t="s">
        <v>4</v>
      </c>
      <c r="E2">
        <v>6.3</v>
      </c>
      <c r="F2" s="12">
        <v>123</v>
      </c>
      <c r="G2">
        <v>2</v>
      </c>
    </row>
    <row r="3" spans="1:7" x14ac:dyDescent="0.25">
      <c r="A3">
        <v>2</v>
      </c>
      <c r="B3" t="s">
        <v>8</v>
      </c>
      <c r="C3">
        <v>0</v>
      </c>
      <c r="D3" t="s">
        <v>2</v>
      </c>
      <c r="E3">
        <v>2</v>
      </c>
      <c r="F3" s="12">
        <v>68</v>
      </c>
      <c r="G3">
        <v>1</v>
      </c>
    </row>
    <row r="4" spans="1:7" x14ac:dyDescent="0.25">
      <c r="A4">
        <v>3</v>
      </c>
      <c r="B4" t="s">
        <v>9</v>
      </c>
      <c r="C4">
        <v>3</v>
      </c>
      <c r="D4" t="s">
        <v>3</v>
      </c>
      <c r="E4">
        <v>2.6</v>
      </c>
      <c r="F4" s="12">
        <v>69</v>
      </c>
      <c r="G4">
        <v>2</v>
      </c>
    </row>
    <row r="5" spans="1:7" x14ac:dyDescent="0.25">
      <c r="A5">
        <v>4</v>
      </c>
      <c r="B5" t="s">
        <v>13</v>
      </c>
      <c r="C5">
        <v>12</v>
      </c>
      <c r="D5" t="s">
        <v>20</v>
      </c>
      <c r="E5">
        <v>8.6</v>
      </c>
      <c r="F5" s="12">
        <v>89</v>
      </c>
      <c r="G5">
        <v>-1</v>
      </c>
    </row>
    <row r="6" spans="1:7" x14ac:dyDescent="0.25">
      <c r="A6">
        <v>5</v>
      </c>
      <c r="B6" t="s">
        <v>12</v>
      </c>
      <c r="C6">
        <v>4</v>
      </c>
      <c r="D6" t="s">
        <v>3</v>
      </c>
      <c r="E6">
        <v>5.4</v>
      </c>
      <c r="F6" s="12">
        <v>89</v>
      </c>
      <c r="G6">
        <v>1</v>
      </c>
    </row>
    <row r="7" spans="1:7" x14ac:dyDescent="0.25">
      <c r="A7">
        <v>6</v>
      </c>
      <c r="B7" t="s">
        <v>13</v>
      </c>
      <c r="C7">
        <v>7</v>
      </c>
      <c r="D7" t="s">
        <v>4</v>
      </c>
      <c r="E7">
        <v>4.8</v>
      </c>
      <c r="F7" s="12">
        <v>96</v>
      </c>
      <c r="G7">
        <v>3</v>
      </c>
    </row>
    <row r="8" spans="1:7" x14ac:dyDescent="0.25">
      <c r="A8">
        <v>7</v>
      </c>
      <c r="B8" t="s">
        <v>8</v>
      </c>
      <c r="C8">
        <v>36</v>
      </c>
      <c r="D8" t="s">
        <v>20</v>
      </c>
      <c r="E8">
        <v>6.5</v>
      </c>
      <c r="F8" s="12">
        <v>88</v>
      </c>
      <c r="G8">
        <v>1</v>
      </c>
    </row>
    <row r="9" spans="1:7" x14ac:dyDescent="0.25">
      <c r="A9">
        <v>8</v>
      </c>
      <c r="B9" t="s">
        <v>8</v>
      </c>
      <c r="C9">
        <v>5</v>
      </c>
      <c r="D9" t="s">
        <v>4</v>
      </c>
      <c r="E9">
        <v>1.3</v>
      </c>
      <c r="F9" s="12">
        <v>63</v>
      </c>
      <c r="G9">
        <v>-1</v>
      </c>
    </row>
    <row r="10" spans="1:7" x14ac:dyDescent="0.25">
      <c r="A10">
        <v>9</v>
      </c>
      <c r="B10" t="s">
        <v>9</v>
      </c>
      <c r="C10">
        <v>4</v>
      </c>
      <c r="D10" t="s">
        <v>3</v>
      </c>
      <c r="E10">
        <v>8.3000000000000007</v>
      </c>
      <c r="F10" s="12">
        <v>168</v>
      </c>
      <c r="G10">
        <v>-1</v>
      </c>
    </row>
    <row r="11" spans="1:7" x14ac:dyDescent="0.25">
      <c r="A11">
        <v>10</v>
      </c>
      <c r="B11" t="s">
        <v>7</v>
      </c>
      <c r="C11">
        <v>2</v>
      </c>
      <c r="D11" t="s">
        <v>2</v>
      </c>
      <c r="E11">
        <v>2.7</v>
      </c>
      <c r="F11" s="12">
        <v>49</v>
      </c>
      <c r="G11">
        <v>-3</v>
      </c>
    </row>
    <row r="12" spans="1:7" x14ac:dyDescent="0.25">
      <c r="A12">
        <v>11</v>
      </c>
      <c r="B12" t="s">
        <v>12</v>
      </c>
      <c r="C12">
        <v>3</v>
      </c>
      <c r="D12" t="s">
        <v>3</v>
      </c>
      <c r="E12">
        <v>2.8</v>
      </c>
      <c r="F12" s="12">
        <v>56</v>
      </c>
      <c r="G12">
        <v>3</v>
      </c>
    </row>
    <row r="13" spans="1:7" x14ac:dyDescent="0.25">
      <c r="A13">
        <v>12</v>
      </c>
      <c r="B13" t="s">
        <v>13</v>
      </c>
      <c r="C13">
        <v>3</v>
      </c>
      <c r="D13" t="s">
        <v>3</v>
      </c>
      <c r="E13">
        <v>9.6</v>
      </c>
      <c r="F13" s="12">
        <v>79</v>
      </c>
      <c r="G13">
        <v>0</v>
      </c>
    </row>
    <row r="14" spans="1:7" x14ac:dyDescent="0.25">
      <c r="A14">
        <v>13</v>
      </c>
      <c r="B14" t="s">
        <v>10</v>
      </c>
      <c r="C14">
        <v>9</v>
      </c>
      <c r="D14" t="s">
        <v>19</v>
      </c>
      <c r="E14">
        <v>2.2000000000000002</v>
      </c>
      <c r="F14" s="12">
        <v>60</v>
      </c>
      <c r="G14">
        <v>3</v>
      </c>
    </row>
    <row r="15" spans="1:7" x14ac:dyDescent="0.25">
      <c r="A15">
        <v>14</v>
      </c>
      <c r="B15" t="s">
        <v>13</v>
      </c>
      <c r="C15">
        <v>11</v>
      </c>
      <c r="D15" t="s">
        <v>20</v>
      </c>
      <c r="E15">
        <v>3.4</v>
      </c>
      <c r="F15" s="12">
        <v>86</v>
      </c>
      <c r="G15">
        <v>-3</v>
      </c>
    </row>
    <row r="16" spans="1:7" x14ac:dyDescent="0.25">
      <c r="A16">
        <v>15</v>
      </c>
      <c r="B16" t="s">
        <v>6</v>
      </c>
      <c r="C16">
        <v>5</v>
      </c>
      <c r="D16" t="s">
        <v>4</v>
      </c>
      <c r="E16">
        <v>4.9000000000000004</v>
      </c>
      <c r="F16" s="12">
        <v>119</v>
      </c>
      <c r="G16">
        <v>0</v>
      </c>
    </row>
    <row r="17" spans="1:7" x14ac:dyDescent="0.25">
      <c r="A17">
        <v>16</v>
      </c>
      <c r="B17" t="s">
        <v>9</v>
      </c>
      <c r="C17">
        <v>7</v>
      </c>
      <c r="D17" t="s">
        <v>4</v>
      </c>
      <c r="E17">
        <v>5.3</v>
      </c>
      <c r="F17" s="12">
        <v>85</v>
      </c>
      <c r="G17">
        <v>3</v>
      </c>
    </row>
    <row r="18" spans="1:7" x14ac:dyDescent="0.25">
      <c r="A18">
        <v>17</v>
      </c>
      <c r="B18" t="s">
        <v>10</v>
      </c>
      <c r="C18">
        <v>6</v>
      </c>
      <c r="D18" t="s">
        <v>5</v>
      </c>
      <c r="E18">
        <v>0.7</v>
      </c>
      <c r="F18" s="12">
        <v>31</v>
      </c>
      <c r="G18">
        <v>-3</v>
      </c>
    </row>
    <row r="19" spans="1:7" x14ac:dyDescent="0.25">
      <c r="A19">
        <v>18</v>
      </c>
      <c r="B19" t="s">
        <v>12</v>
      </c>
      <c r="C19">
        <v>49</v>
      </c>
      <c r="D19" t="s">
        <v>5</v>
      </c>
      <c r="E19">
        <v>3.8</v>
      </c>
      <c r="F19" s="12">
        <v>87</v>
      </c>
      <c r="G19">
        <v>-2</v>
      </c>
    </row>
    <row r="20" spans="1:7" x14ac:dyDescent="0.25">
      <c r="A20">
        <v>19</v>
      </c>
      <c r="B20" t="s">
        <v>6</v>
      </c>
      <c r="C20">
        <v>1</v>
      </c>
      <c r="D20" t="s">
        <v>2</v>
      </c>
      <c r="E20">
        <v>7.1</v>
      </c>
      <c r="F20" s="12">
        <v>171</v>
      </c>
      <c r="G20">
        <v>1</v>
      </c>
    </row>
    <row r="21" spans="1:7" x14ac:dyDescent="0.25">
      <c r="A21">
        <v>20</v>
      </c>
      <c r="B21" t="s">
        <v>9</v>
      </c>
      <c r="C21">
        <v>3</v>
      </c>
      <c r="D21" t="s">
        <v>3</v>
      </c>
      <c r="E21">
        <v>4.7</v>
      </c>
      <c r="F21" s="12">
        <v>67</v>
      </c>
      <c r="G21">
        <v>-2</v>
      </c>
    </row>
    <row r="22" spans="1:7" x14ac:dyDescent="0.25">
      <c r="A22">
        <v>21</v>
      </c>
      <c r="B22" t="s">
        <v>8</v>
      </c>
      <c r="C22">
        <v>9</v>
      </c>
      <c r="D22" t="s">
        <v>19</v>
      </c>
      <c r="E22">
        <v>8</v>
      </c>
      <c r="F22" s="12">
        <v>110</v>
      </c>
      <c r="G22">
        <v>2</v>
      </c>
    </row>
    <row r="23" spans="1:7" x14ac:dyDescent="0.25">
      <c r="A23">
        <v>22</v>
      </c>
      <c r="B23" t="s">
        <v>7</v>
      </c>
      <c r="C23">
        <v>1</v>
      </c>
      <c r="D23" t="s">
        <v>2</v>
      </c>
      <c r="E23">
        <v>6.2</v>
      </c>
      <c r="F23" s="12">
        <v>101</v>
      </c>
      <c r="G23">
        <v>3</v>
      </c>
    </row>
    <row r="24" spans="1:7" x14ac:dyDescent="0.25">
      <c r="A24">
        <v>23</v>
      </c>
      <c r="B24" t="s">
        <v>12</v>
      </c>
      <c r="C24">
        <v>30</v>
      </c>
      <c r="D24" t="s">
        <v>20</v>
      </c>
      <c r="E24">
        <v>4.3</v>
      </c>
      <c r="F24" s="12">
        <v>60</v>
      </c>
      <c r="G24">
        <v>3</v>
      </c>
    </row>
    <row r="25" spans="1:7" x14ac:dyDescent="0.25">
      <c r="A25">
        <v>24</v>
      </c>
      <c r="B25" t="s">
        <v>6</v>
      </c>
      <c r="C25">
        <v>7</v>
      </c>
      <c r="D25" t="s">
        <v>4</v>
      </c>
      <c r="E25">
        <v>10</v>
      </c>
      <c r="F25" s="12">
        <v>156</v>
      </c>
      <c r="G25">
        <v>2</v>
      </c>
    </row>
    <row r="26" spans="1:7" x14ac:dyDescent="0.25">
      <c r="A26">
        <v>25</v>
      </c>
      <c r="B26" t="s">
        <v>10</v>
      </c>
      <c r="C26">
        <v>8</v>
      </c>
      <c r="D26" t="s">
        <v>19</v>
      </c>
      <c r="E26">
        <v>0.7</v>
      </c>
      <c r="F26" s="12">
        <v>53</v>
      </c>
      <c r="G26">
        <v>0</v>
      </c>
    </row>
    <row r="27" spans="1:7" x14ac:dyDescent="0.25">
      <c r="A27">
        <v>26</v>
      </c>
      <c r="B27" t="s">
        <v>13</v>
      </c>
      <c r="C27">
        <v>18</v>
      </c>
      <c r="D27" t="s">
        <v>20</v>
      </c>
      <c r="E27">
        <v>4.5999999999999996</v>
      </c>
      <c r="F27" s="12">
        <v>69</v>
      </c>
      <c r="G27">
        <v>-3</v>
      </c>
    </row>
    <row r="28" spans="1:7" x14ac:dyDescent="0.25">
      <c r="A28">
        <v>27</v>
      </c>
      <c r="B28" t="s">
        <v>12</v>
      </c>
      <c r="C28">
        <v>3</v>
      </c>
      <c r="D28" t="s">
        <v>3</v>
      </c>
      <c r="E28">
        <v>8</v>
      </c>
      <c r="F28" s="12">
        <v>80</v>
      </c>
      <c r="G28">
        <v>-1</v>
      </c>
    </row>
    <row r="29" spans="1:7" x14ac:dyDescent="0.25">
      <c r="A29">
        <v>28</v>
      </c>
      <c r="B29" t="s">
        <v>6</v>
      </c>
      <c r="C29">
        <v>2</v>
      </c>
      <c r="D29" t="s">
        <v>2</v>
      </c>
      <c r="E29">
        <v>5.9</v>
      </c>
      <c r="F29" s="12">
        <v>99</v>
      </c>
      <c r="G29">
        <v>-1</v>
      </c>
    </row>
    <row r="30" spans="1:7" x14ac:dyDescent="0.25">
      <c r="A30">
        <v>29</v>
      </c>
      <c r="B30" t="s">
        <v>7</v>
      </c>
      <c r="C30">
        <v>2</v>
      </c>
      <c r="D30" t="s">
        <v>5</v>
      </c>
      <c r="E30">
        <v>0.9</v>
      </c>
      <c r="F30" s="12">
        <v>76</v>
      </c>
      <c r="G30">
        <v>0</v>
      </c>
    </row>
    <row r="31" spans="1:7" x14ac:dyDescent="0.25">
      <c r="A31">
        <v>30</v>
      </c>
      <c r="B31" t="s">
        <v>8</v>
      </c>
      <c r="C31">
        <v>50</v>
      </c>
      <c r="D31" t="s">
        <v>5</v>
      </c>
      <c r="E31">
        <v>3.2</v>
      </c>
      <c r="F31" s="12">
        <v>87</v>
      </c>
      <c r="G31">
        <v>3</v>
      </c>
    </row>
    <row r="32" spans="1:7" x14ac:dyDescent="0.25">
      <c r="A32">
        <v>31</v>
      </c>
      <c r="B32" t="s">
        <v>6</v>
      </c>
      <c r="C32">
        <v>7</v>
      </c>
      <c r="D32" t="s">
        <v>4</v>
      </c>
      <c r="E32">
        <v>10.7</v>
      </c>
      <c r="F32" s="12">
        <v>131</v>
      </c>
      <c r="G32">
        <v>0</v>
      </c>
    </row>
    <row r="33" spans="1:7" x14ac:dyDescent="0.25">
      <c r="A33">
        <v>32</v>
      </c>
      <c r="B33" t="s">
        <v>8</v>
      </c>
      <c r="C33">
        <v>8</v>
      </c>
      <c r="D33" t="s">
        <v>19</v>
      </c>
      <c r="E33">
        <v>0.5</v>
      </c>
      <c r="F33" s="12">
        <v>69</v>
      </c>
      <c r="G33">
        <v>1</v>
      </c>
    </row>
    <row r="34" spans="1:7" x14ac:dyDescent="0.25">
      <c r="A34">
        <v>33</v>
      </c>
      <c r="B34" t="s">
        <v>13</v>
      </c>
      <c r="C34">
        <v>16</v>
      </c>
      <c r="D34" t="s">
        <v>20</v>
      </c>
      <c r="E34">
        <v>4</v>
      </c>
      <c r="F34" s="12">
        <v>65</v>
      </c>
      <c r="G34">
        <v>-3</v>
      </c>
    </row>
    <row r="35" spans="1:7" x14ac:dyDescent="0.25">
      <c r="A35">
        <v>34</v>
      </c>
      <c r="B35" t="s">
        <v>11</v>
      </c>
      <c r="C35">
        <v>6</v>
      </c>
      <c r="D35" t="s">
        <v>5</v>
      </c>
      <c r="E35">
        <v>2.7</v>
      </c>
      <c r="F35" s="12">
        <v>96</v>
      </c>
      <c r="G35">
        <v>3</v>
      </c>
    </row>
    <row r="36" spans="1:7" x14ac:dyDescent="0.25">
      <c r="A36">
        <v>35</v>
      </c>
      <c r="B36" t="s">
        <v>8</v>
      </c>
      <c r="C36">
        <v>35</v>
      </c>
      <c r="D36" t="s">
        <v>4</v>
      </c>
      <c r="E36">
        <v>0.9</v>
      </c>
      <c r="F36" s="12">
        <v>57</v>
      </c>
      <c r="G36">
        <v>-3</v>
      </c>
    </row>
    <row r="37" spans="1:7" x14ac:dyDescent="0.25">
      <c r="A37">
        <v>36</v>
      </c>
      <c r="B37" t="s">
        <v>13</v>
      </c>
      <c r="C37">
        <v>5</v>
      </c>
      <c r="D37" t="s">
        <v>4</v>
      </c>
      <c r="E37">
        <v>0.6</v>
      </c>
      <c r="F37" s="12">
        <v>58</v>
      </c>
      <c r="G37">
        <v>3</v>
      </c>
    </row>
    <row r="38" spans="1:7" x14ac:dyDescent="0.25">
      <c r="A38">
        <v>37</v>
      </c>
      <c r="B38" t="s">
        <v>13</v>
      </c>
      <c r="C38">
        <v>3</v>
      </c>
      <c r="D38" t="s">
        <v>3</v>
      </c>
      <c r="E38">
        <v>0.7</v>
      </c>
      <c r="F38" s="12">
        <v>44</v>
      </c>
      <c r="G38">
        <v>-3</v>
      </c>
    </row>
    <row r="39" spans="1:7" x14ac:dyDescent="0.25">
      <c r="A39">
        <v>38</v>
      </c>
      <c r="B39" t="s">
        <v>7</v>
      </c>
      <c r="C39">
        <v>2</v>
      </c>
      <c r="D39" t="s">
        <v>2</v>
      </c>
      <c r="E39">
        <v>1.1000000000000001</v>
      </c>
      <c r="F39" s="12">
        <v>84</v>
      </c>
      <c r="G39">
        <v>0</v>
      </c>
    </row>
    <row r="40" spans="1:7" x14ac:dyDescent="0.25">
      <c r="A40">
        <v>39</v>
      </c>
      <c r="B40" t="s">
        <v>10</v>
      </c>
      <c r="C40">
        <v>33</v>
      </c>
      <c r="D40" t="s">
        <v>19</v>
      </c>
      <c r="E40">
        <v>6.6</v>
      </c>
      <c r="F40" s="12">
        <v>122</v>
      </c>
      <c r="G40">
        <v>3</v>
      </c>
    </row>
    <row r="41" spans="1:7" x14ac:dyDescent="0.25">
      <c r="A41">
        <v>40</v>
      </c>
      <c r="B41" t="s">
        <v>13</v>
      </c>
      <c r="C41">
        <v>3</v>
      </c>
      <c r="D41" t="s">
        <v>3</v>
      </c>
      <c r="E41">
        <v>1.1000000000000001</v>
      </c>
      <c r="F41" s="12">
        <v>37</v>
      </c>
      <c r="G41">
        <v>-3</v>
      </c>
    </row>
    <row r="42" spans="1:7" x14ac:dyDescent="0.25">
      <c r="A42">
        <v>41</v>
      </c>
      <c r="B42" t="s">
        <v>12</v>
      </c>
      <c r="C42">
        <v>58</v>
      </c>
      <c r="D42" t="s">
        <v>5</v>
      </c>
      <c r="E42">
        <v>0.5</v>
      </c>
      <c r="F42" s="12">
        <v>72</v>
      </c>
      <c r="G42">
        <v>0</v>
      </c>
    </row>
    <row r="43" spans="1:7" x14ac:dyDescent="0.25">
      <c r="A43">
        <v>42</v>
      </c>
      <c r="B43" t="s">
        <v>12</v>
      </c>
      <c r="C43">
        <v>5</v>
      </c>
      <c r="D43" t="s">
        <v>4</v>
      </c>
      <c r="E43">
        <v>6.7</v>
      </c>
      <c r="F43" s="12">
        <v>91</v>
      </c>
      <c r="G43">
        <v>2</v>
      </c>
    </row>
    <row r="44" spans="1:7" x14ac:dyDescent="0.25">
      <c r="A44">
        <v>43</v>
      </c>
      <c r="B44" t="s">
        <v>7</v>
      </c>
      <c r="C44">
        <v>3</v>
      </c>
      <c r="D44" t="s">
        <v>3</v>
      </c>
      <c r="E44">
        <v>5.7</v>
      </c>
      <c r="F44" s="12">
        <v>114</v>
      </c>
      <c r="G44">
        <v>3</v>
      </c>
    </row>
    <row r="45" spans="1:7" x14ac:dyDescent="0.25">
      <c r="A45">
        <v>44</v>
      </c>
      <c r="B45" t="s">
        <v>12</v>
      </c>
      <c r="C45">
        <v>1</v>
      </c>
      <c r="D45" t="s">
        <v>2</v>
      </c>
      <c r="E45">
        <v>4.2</v>
      </c>
      <c r="F45" s="12">
        <v>88</v>
      </c>
      <c r="G45">
        <v>-1</v>
      </c>
    </row>
    <row r="46" spans="1:7" x14ac:dyDescent="0.25">
      <c r="A46">
        <v>45</v>
      </c>
      <c r="B46" t="s">
        <v>7</v>
      </c>
      <c r="C46">
        <v>2</v>
      </c>
      <c r="D46" t="s">
        <v>5</v>
      </c>
      <c r="E46">
        <v>4.2</v>
      </c>
      <c r="F46" s="12">
        <v>64</v>
      </c>
      <c r="G46">
        <v>-1</v>
      </c>
    </row>
    <row r="47" spans="1:7" x14ac:dyDescent="0.25">
      <c r="A47">
        <v>46</v>
      </c>
      <c r="B47" t="s">
        <v>10</v>
      </c>
      <c r="C47">
        <v>6</v>
      </c>
      <c r="D47" t="s">
        <v>5</v>
      </c>
      <c r="E47">
        <v>1.7</v>
      </c>
      <c r="F47" s="12">
        <v>67</v>
      </c>
      <c r="G47">
        <v>1</v>
      </c>
    </row>
    <row r="48" spans="1:7" x14ac:dyDescent="0.25">
      <c r="A48">
        <v>47</v>
      </c>
      <c r="B48" t="s">
        <v>13</v>
      </c>
      <c r="C48">
        <v>16</v>
      </c>
      <c r="D48" t="s">
        <v>20</v>
      </c>
      <c r="E48">
        <v>0.3</v>
      </c>
      <c r="F48" s="12">
        <v>58</v>
      </c>
      <c r="G48">
        <v>3</v>
      </c>
    </row>
    <row r="49" spans="1:7" x14ac:dyDescent="0.25">
      <c r="A49">
        <v>48</v>
      </c>
      <c r="B49" t="s">
        <v>8</v>
      </c>
      <c r="C49">
        <v>49</v>
      </c>
      <c r="D49" t="s">
        <v>20</v>
      </c>
      <c r="E49">
        <v>2.2000000000000002</v>
      </c>
      <c r="F49" s="12">
        <v>48</v>
      </c>
      <c r="G49">
        <v>1</v>
      </c>
    </row>
    <row r="50" spans="1:7" x14ac:dyDescent="0.25">
      <c r="A50">
        <v>49</v>
      </c>
      <c r="B50" t="s">
        <v>13</v>
      </c>
      <c r="C50">
        <v>2</v>
      </c>
      <c r="D50" t="s">
        <v>2</v>
      </c>
      <c r="E50">
        <v>2.7</v>
      </c>
      <c r="F50" s="12">
        <v>65</v>
      </c>
      <c r="G50">
        <v>0</v>
      </c>
    </row>
    <row r="51" spans="1:7" x14ac:dyDescent="0.25">
      <c r="A51">
        <v>50</v>
      </c>
      <c r="B51" t="s">
        <v>11</v>
      </c>
      <c r="C51">
        <v>6</v>
      </c>
      <c r="D51" t="s">
        <v>5</v>
      </c>
      <c r="E51">
        <v>0.8</v>
      </c>
      <c r="F51" s="12">
        <v>50</v>
      </c>
      <c r="G51">
        <v>2</v>
      </c>
    </row>
    <row r="52" spans="1:7" x14ac:dyDescent="0.25">
      <c r="A52">
        <v>51</v>
      </c>
      <c r="B52" t="s">
        <v>6</v>
      </c>
      <c r="C52">
        <v>6</v>
      </c>
      <c r="D52" t="s">
        <v>5</v>
      </c>
      <c r="E52">
        <v>0.1</v>
      </c>
      <c r="F52" s="12">
        <v>43</v>
      </c>
      <c r="G52">
        <v>3</v>
      </c>
    </row>
    <row r="53" spans="1:7" x14ac:dyDescent="0.25">
      <c r="A53">
        <v>52</v>
      </c>
      <c r="B53" t="s">
        <v>12</v>
      </c>
      <c r="C53">
        <v>22</v>
      </c>
      <c r="D53" t="s">
        <v>20</v>
      </c>
      <c r="E53">
        <v>1.2</v>
      </c>
      <c r="F53" s="12">
        <v>55</v>
      </c>
      <c r="G53">
        <v>0</v>
      </c>
    </row>
    <row r="54" spans="1:7" x14ac:dyDescent="0.25">
      <c r="A54">
        <v>53</v>
      </c>
      <c r="B54" t="s">
        <v>8</v>
      </c>
      <c r="C54">
        <v>3</v>
      </c>
      <c r="D54" t="s">
        <v>3</v>
      </c>
      <c r="E54">
        <v>11.5</v>
      </c>
      <c r="F54" s="12">
        <v>96</v>
      </c>
      <c r="G54">
        <v>2</v>
      </c>
    </row>
    <row r="55" spans="1:7" x14ac:dyDescent="0.25">
      <c r="A55">
        <v>54</v>
      </c>
      <c r="B55" t="s">
        <v>9</v>
      </c>
      <c r="C55">
        <v>34</v>
      </c>
      <c r="D55" t="s">
        <v>4</v>
      </c>
      <c r="E55">
        <v>1.7</v>
      </c>
      <c r="F55" s="12">
        <v>43</v>
      </c>
      <c r="G55">
        <v>0</v>
      </c>
    </row>
    <row r="56" spans="1:7" x14ac:dyDescent="0.25">
      <c r="A56">
        <v>55</v>
      </c>
      <c r="B56" t="s">
        <v>10</v>
      </c>
      <c r="C56">
        <v>1</v>
      </c>
      <c r="D56" t="s">
        <v>2</v>
      </c>
      <c r="E56">
        <v>1.2</v>
      </c>
      <c r="F56" s="12">
        <v>36</v>
      </c>
      <c r="G56">
        <v>3</v>
      </c>
    </row>
    <row r="57" spans="1:7" x14ac:dyDescent="0.25">
      <c r="A57">
        <v>56</v>
      </c>
      <c r="B57" t="s">
        <v>8</v>
      </c>
      <c r="C57">
        <v>3</v>
      </c>
      <c r="D57" t="s">
        <v>3</v>
      </c>
      <c r="E57">
        <v>12.2</v>
      </c>
      <c r="F57" s="12">
        <v>79</v>
      </c>
      <c r="G57">
        <v>3</v>
      </c>
    </row>
    <row r="58" spans="1:7" x14ac:dyDescent="0.25">
      <c r="A58">
        <v>57</v>
      </c>
      <c r="B58" t="s">
        <v>11</v>
      </c>
      <c r="C58">
        <v>35</v>
      </c>
      <c r="D58" t="s">
        <v>5</v>
      </c>
      <c r="E58">
        <v>5.2</v>
      </c>
      <c r="F58" s="12">
        <v>87</v>
      </c>
      <c r="G58">
        <v>0</v>
      </c>
    </row>
    <row r="59" spans="1:7" x14ac:dyDescent="0.25">
      <c r="A59">
        <v>58</v>
      </c>
      <c r="B59" t="s">
        <v>12</v>
      </c>
      <c r="C59">
        <v>3</v>
      </c>
      <c r="D59" t="s">
        <v>3</v>
      </c>
      <c r="E59">
        <v>3.4</v>
      </c>
      <c r="F59" s="12">
        <v>50</v>
      </c>
      <c r="G59">
        <v>3</v>
      </c>
    </row>
    <row r="60" spans="1:7" x14ac:dyDescent="0.25">
      <c r="A60">
        <v>59</v>
      </c>
      <c r="B60" t="s">
        <v>12</v>
      </c>
      <c r="C60">
        <v>3</v>
      </c>
      <c r="D60" t="s">
        <v>3</v>
      </c>
      <c r="E60">
        <v>2.8</v>
      </c>
      <c r="F60" s="12">
        <v>80</v>
      </c>
      <c r="G60">
        <v>3</v>
      </c>
    </row>
    <row r="61" spans="1:7" x14ac:dyDescent="0.25">
      <c r="A61">
        <v>60</v>
      </c>
      <c r="B61" t="s">
        <v>8</v>
      </c>
      <c r="C61">
        <v>47</v>
      </c>
      <c r="D61" t="s">
        <v>20</v>
      </c>
      <c r="E61">
        <v>8.3000000000000007</v>
      </c>
      <c r="F61" s="12">
        <v>74</v>
      </c>
      <c r="G61">
        <v>0</v>
      </c>
    </row>
    <row r="62" spans="1:7" x14ac:dyDescent="0.25">
      <c r="A62">
        <v>61</v>
      </c>
      <c r="B62" t="s">
        <v>9</v>
      </c>
      <c r="C62">
        <v>3</v>
      </c>
      <c r="D62" t="s">
        <v>3</v>
      </c>
      <c r="E62">
        <v>5.9</v>
      </c>
      <c r="F62" s="12">
        <v>90</v>
      </c>
      <c r="G62">
        <v>3</v>
      </c>
    </row>
    <row r="63" spans="1:7" x14ac:dyDescent="0.25">
      <c r="A63">
        <v>62</v>
      </c>
      <c r="B63" t="s">
        <v>10</v>
      </c>
      <c r="C63">
        <v>2</v>
      </c>
      <c r="D63" t="s">
        <v>2</v>
      </c>
      <c r="E63">
        <v>1.3</v>
      </c>
      <c r="F63" s="12">
        <v>59</v>
      </c>
      <c r="G63">
        <v>2</v>
      </c>
    </row>
    <row r="64" spans="1:7" x14ac:dyDescent="0.25">
      <c r="A64">
        <v>63</v>
      </c>
      <c r="B64" t="s">
        <v>6</v>
      </c>
      <c r="C64">
        <v>6</v>
      </c>
      <c r="D64" t="s">
        <v>5</v>
      </c>
      <c r="E64">
        <v>4.2</v>
      </c>
      <c r="F64" s="12">
        <v>52</v>
      </c>
      <c r="G64">
        <v>3</v>
      </c>
    </row>
    <row r="65" spans="1:7" x14ac:dyDescent="0.25">
      <c r="A65">
        <v>64</v>
      </c>
      <c r="B65" t="s">
        <v>13</v>
      </c>
      <c r="C65">
        <v>46</v>
      </c>
      <c r="D65" t="s">
        <v>20</v>
      </c>
      <c r="E65">
        <v>5.4</v>
      </c>
      <c r="F65" s="12">
        <v>59</v>
      </c>
      <c r="G65">
        <v>1</v>
      </c>
    </row>
    <row r="66" spans="1:7" x14ac:dyDescent="0.25">
      <c r="A66">
        <v>65</v>
      </c>
      <c r="B66" t="s">
        <v>12</v>
      </c>
      <c r="C66">
        <v>7</v>
      </c>
      <c r="D66" t="s">
        <v>4</v>
      </c>
      <c r="E66">
        <v>6.8</v>
      </c>
      <c r="F66" s="12">
        <v>105</v>
      </c>
      <c r="G66">
        <v>-3</v>
      </c>
    </row>
    <row r="67" spans="1:7" x14ac:dyDescent="0.25">
      <c r="A67">
        <v>66</v>
      </c>
      <c r="B67" t="s">
        <v>8</v>
      </c>
      <c r="C67">
        <v>5</v>
      </c>
      <c r="D67" t="s">
        <v>4</v>
      </c>
      <c r="E67">
        <v>5.0999999999999996</v>
      </c>
      <c r="F67" s="12">
        <v>80</v>
      </c>
      <c r="G67">
        <v>0</v>
      </c>
    </row>
    <row r="68" spans="1:7" x14ac:dyDescent="0.25">
      <c r="A68">
        <v>67</v>
      </c>
      <c r="B68" t="s">
        <v>7</v>
      </c>
      <c r="C68">
        <v>0</v>
      </c>
      <c r="D68" t="s">
        <v>2</v>
      </c>
      <c r="E68">
        <v>8.6</v>
      </c>
      <c r="F68" s="12">
        <v>105</v>
      </c>
      <c r="G68">
        <v>0</v>
      </c>
    </row>
    <row r="69" spans="1:7" x14ac:dyDescent="0.25">
      <c r="A69">
        <v>68</v>
      </c>
      <c r="B69" t="s">
        <v>8</v>
      </c>
      <c r="C69">
        <v>36</v>
      </c>
      <c r="D69" t="s">
        <v>2</v>
      </c>
      <c r="E69">
        <v>4.2</v>
      </c>
      <c r="F69" s="12">
        <v>61</v>
      </c>
      <c r="G69">
        <v>3</v>
      </c>
    </row>
    <row r="70" spans="1:7" x14ac:dyDescent="0.25">
      <c r="A70">
        <v>69</v>
      </c>
      <c r="B70" t="s">
        <v>12</v>
      </c>
      <c r="C70">
        <v>6</v>
      </c>
      <c r="D70" t="s">
        <v>4</v>
      </c>
      <c r="E70">
        <v>1</v>
      </c>
      <c r="F70" s="12">
        <v>65</v>
      </c>
      <c r="G70">
        <v>3</v>
      </c>
    </row>
    <row r="71" spans="1:7" x14ac:dyDescent="0.25">
      <c r="A71">
        <v>70</v>
      </c>
      <c r="B71" t="s">
        <v>13</v>
      </c>
      <c r="C71">
        <v>12</v>
      </c>
      <c r="D71" t="s">
        <v>20</v>
      </c>
      <c r="E71">
        <v>2.4</v>
      </c>
      <c r="F71" s="12">
        <v>43</v>
      </c>
      <c r="G71">
        <v>3</v>
      </c>
    </row>
    <row r="72" spans="1:7" x14ac:dyDescent="0.25">
      <c r="A72">
        <v>71</v>
      </c>
      <c r="B72" t="s">
        <v>12</v>
      </c>
      <c r="C72">
        <v>0</v>
      </c>
      <c r="D72" t="s">
        <v>2</v>
      </c>
      <c r="E72">
        <v>3.5</v>
      </c>
      <c r="F72" s="12">
        <v>83</v>
      </c>
      <c r="G72">
        <v>-1</v>
      </c>
    </row>
    <row r="73" spans="1:7" x14ac:dyDescent="0.25">
      <c r="A73">
        <v>72</v>
      </c>
      <c r="B73" t="s">
        <v>10</v>
      </c>
      <c r="C73">
        <v>10</v>
      </c>
      <c r="D73" t="s">
        <v>19</v>
      </c>
      <c r="E73">
        <v>2.2999999999999998</v>
      </c>
      <c r="F73" s="12">
        <v>59</v>
      </c>
      <c r="G73">
        <v>3</v>
      </c>
    </row>
    <row r="74" spans="1:7" x14ac:dyDescent="0.25">
      <c r="A74">
        <v>73</v>
      </c>
      <c r="B74" t="s">
        <v>12</v>
      </c>
      <c r="C74">
        <v>2</v>
      </c>
      <c r="D74" t="s">
        <v>2</v>
      </c>
      <c r="E74">
        <v>2.4</v>
      </c>
      <c r="F74" s="12">
        <v>45</v>
      </c>
      <c r="G74">
        <v>3</v>
      </c>
    </row>
    <row r="75" spans="1:7" x14ac:dyDescent="0.25">
      <c r="A75">
        <v>74</v>
      </c>
      <c r="B75" t="s">
        <v>11</v>
      </c>
      <c r="C75">
        <v>5</v>
      </c>
      <c r="D75" t="s">
        <v>5</v>
      </c>
      <c r="E75">
        <v>12.1</v>
      </c>
      <c r="F75" s="12">
        <v>133</v>
      </c>
      <c r="G75">
        <v>3</v>
      </c>
    </row>
    <row r="76" spans="1:7" x14ac:dyDescent="0.25">
      <c r="A76">
        <v>75</v>
      </c>
      <c r="B76" t="s">
        <v>10</v>
      </c>
      <c r="C76">
        <v>8</v>
      </c>
      <c r="D76" t="s">
        <v>19</v>
      </c>
      <c r="E76">
        <v>0.6</v>
      </c>
      <c r="F76" s="12">
        <v>51</v>
      </c>
      <c r="G76">
        <v>-1</v>
      </c>
    </row>
    <row r="77" spans="1:7" x14ac:dyDescent="0.25">
      <c r="A77">
        <v>76</v>
      </c>
      <c r="B77" t="s">
        <v>12</v>
      </c>
      <c r="C77">
        <v>4</v>
      </c>
      <c r="D77" t="s">
        <v>3</v>
      </c>
      <c r="E77">
        <v>4.3</v>
      </c>
      <c r="F77" s="12">
        <v>106</v>
      </c>
      <c r="G77">
        <v>0</v>
      </c>
    </row>
    <row r="78" spans="1:7" x14ac:dyDescent="0.25">
      <c r="A78">
        <v>77</v>
      </c>
      <c r="B78" t="s">
        <v>9</v>
      </c>
      <c r="C78">
        <v>2</v>
      </c>
      <c r="D78" t="s">
        <v>5</v>
      </c>
      <c r="E78">
        <v>4.5999999999999996</v>
      </c>
      <c r="F78" s="12">
        <v>98</v>
      </c>
      <c r="G78">
        <v>-1</v>
      </c>
    </row>
    <row r="79" spans="1:7" x14ac:dyDescent="0.25">
      <c r="A79">
        <v>78</v>
      </c>
      <c r="B79" t="s">
        <v>12</v>
      </c>
      <c r="C79">
        <v>2</v>
      </c>
      <c r="D79" t="s">
        <v>5</v>
      </c>
      <c r="E79">
        <v>4.8</v>
      </c>
      <c r="F79" s="12">
        <v>86</v>
      </c>
      <c r="G79">
        <v>1</v>
      </c>
    </row>
    <row r="80" spans="1:7" x14ac:dyDescent="0.25">
      <c r="A80">
        <v>79</v>
      </c>
      <c r="B80" t="s">
        <v>7</v>
      </c>
      <c r="C80">
        <v>2</v>
      </c>
      <c r="D80" t="s">
        <v>5</v>
      </c>
      <c r="E80">
        <v>3.2</v>
      </c>
      <c r="F80" s="12">
        <v>91</v>
      </c>
      <c r="G80">
        <v>-1</v>
      </c>
    </row>
    <row r="81" spans="1:7" x14ac:dyDescent="0.25">
      <c r="A81">
        <v>80</v>
      </c>
      <c r="B81" t="s">
        <v>6</v>
      </c>
      <c r="C81">
        <v>6</v>
      </c>
      <c r="D81" t="s">
        <v>5</v>
      </c>
      <c r="E81">
        <v>0.2</v>
      </c>
      <c r="F81" s="12">
        <v>44</v>
      </c>
      <c r="G81">
        <v>-3</v>
      </c>
    </row>
    <row r="82" spans="1:7" x14ac:dyDescent="0.25">
      <c r="A82">
        <v>81</v>
      </c>
      <c r="B82" t="s">
        <v>12</v>
      </c>
      <c r="C82">
        <v>2</v>
      </c>
      <c r="D82" t="s">
        <v>2</v>
      </c>
      <c r="E82">
        <v>2.2999999999999998</v>
      </c>
      <c r="F82" s="12">
        <v>55</v>
      </c>
      <c r="G82">
        <v>-3</v>
      </c>
    </row>
    <row r="83" spans="1:7" x14ac:dyDescent="0.25">
      <c r="A83">
        <v>82</v>
      </c>
      <c r="B83" t="s">
        <v>13</v>
      </c>
      <c r="C83">
        <v>3</v>
      </c>
      <c r="D83" t="s">
        <v>3</v>
      </c>
      <c r="E83">
        <v>2.7</v>
      </c>
      <c r="F83" s="12">
        <v>77</v>
      </c>
      <c r="G83">
        <v>3</v>
      </c>
    </row>
    <row r="84" spans="1:7" x14ac:dyDescent="0.25">
      <c r="A84">
        <v>83</v>
      </c>
      <c r="B84" t="s">
        <v>9</v>
      </c>
      <c r="C84">
        <v>9</v>
      </c>
      <c r="D84" t="s">
        <v>19</v>
      </c>
      <c r="E84">
        <v>5.6</v>
      </c>
      <c r="F84" s="12">
        <v>80</v>
      </c>
      <c r="G84">
        <v>2</v>
      </c>
    </row>
    <row r="85" spans="1:7" x14ac:dyDescent="0.25">
      <c r="A85">
        <v>84</v>
      </c>
      <c r="B85" t="s">
        <v>7</v>
      </c>
      <c r="C85">
        <v>2</v>
      </c>
      <c r="D85" t="s">
        <v>5</v>
      </c>
      <c r="E85">
        <v>2.2000000000000002</v>
      </c>
      <c r="F85" s="12">
        <v>56</v>
      </c>
      <c r="G85">
        <v>3</v>
      </c>
    </row>
    <row r="86" spans="1:7" x14ac:dyDescent="0.25">
      <c r="A86">
        <v>85</v>
      </c>
      <c r="B86" t="s">
        <v>12</v>
      </c>
      <c r="C86">
        <v>4</v>
      </c>
      <c r="D86" t="s">
        <v>3</v>
      </c>
      <c r="E86">
        <v>10.199999999999999</v>
      </c>
      <c r="F86" s="12">
        <v>134</v>
      </c>
      <c r="G86">
        <v>0</v>
      </c>
    </row>
    <row r="87" spans="1:7" x14ac:dyDescent="0.25">
      <c r="A87">
        <v>86</v>
      </c>
      <c r="B87" t="s">
        <v>12</v>
      </c>
      <c r="C87">
        <v>1</v>
      </c>
      <c r="D87" t="s">
        <v>2</v>
      </c>
      <c r="E87">
        <v>5.4</v>
      </c>
      <c r="F87" s="12">
        <v>127</v>
      </c>
      <c r="G87">
        <v>1</v>
      </c>
    </row>
    <row r="88" spans="1:7" x14ac:dyDescent="0.25">
      <c r="A88">
        <v>87</v>
      </c>
      <c r="B88" t="s">
        <v>6</v>
      </c>
      <c r="C88">
        <v>5</v>
      </c>
      <c r="D88" t="s">
        <v>4</v>
      </c>
      <c r="E88">
        <v>7.6</v>
      </c>
      <c r="F88" s="12">
        <v>103</v>
      </c>
      <c r="G88">
        <v>1</v>
      </c>
    </row>
    <row r="89" spans="1:7" x14ac:dyDescent="0.25">
      <c r="A89">
        <v>88</v>
      </c>
      <c r="B89" t="s">
        <v>12</v>
      </c>
      <c r="C89">
        <v>30</v>
      </c>
      <c r="D89" t="s">
        <v>20</v>
      </c>
      <c r="E89">
        <v>3.5</v>
      </c>
      <c r="F89" s="12">
        <v>83</v>
      </c>
      <c r="G89">
        <v>3</v>
      </c>
    </row>
    <row r="90" spans="1:7" x14ac:dyDescent="0.25">
      <c r="A90">
        <v>89</v>
      </c>
      <c r="B90" t="s">
        <v>6</v>
      </c>
      <c r="C90">
        <v>1</v>
      </c>
      <c r="D90" t="s">
        <v>2</v>
      </c>
      <c r="E90">
        <v>1.5</v>
      </c>
      <c r="F90" s="12">
        <v>48</v>
      </c>
      <c r="G90">
        <v>-2</v>
      </c>
    </row>
    <row r="91" spans="1:7" x14ac:dyDescent="0.25">
      <c r="A91">
        <v>90</v>
      </c>
      <c r="B91" t="s">
        <v>8</v>
      </c>
      <c r="C91">
        <v>10</v>
      </c>
      <c r="D91" t="s">
        <v>19</v>
      </c>
      <c r="E91">
        <v>7.4</v>
      </c>
      <c r="F91" s="12">
        <v>75</v>
      </c>
      <c r="G91">
        <v>1</v>
      </c>
    </row>
    <row r="92" spans="1:7" x14ac:dyDescent="0.25">
      <c r="A92">
        <v>91</v>
      </c>
      <c r="B92" t="s">
        <v>12</v>
      </c>
      <c r="C92">
        <v>1</v>
      </c>
      <c r="D92" t="s">
        <v>2</v>
      </c>
      <c r="E92">
        <v>0.9</v>
      </c>
      <c r="F92" s="12">
        <v>76</v>
      </c>
      <c r="G92">
        <v>-2</v>
      </c>
    </row>
    <row r="93" spans="1:7" x14ac:dyDescent="0.25">
      <c r="A93">
        <v>92</v>
      </c>
      <c r="B93" t="s">
        <v>11</v>
      </c>
      <c r="C93">
        <v>1</v>
      </c>
      <c r="D93" t="s">
        <v>2</v>
      </c>
      <c r="E93">
        <v>3</v>
      </c>
      <c r="F93" s="12">
        <v>56</v>
      </c>
      <c r="G93">
        <v>-2</v>
      </c>
    </row>
    <row r="94" spans="1:7" x14ac:dyDescent="0.25">
      <c r="A94">
        <v>93</v>
      </c>
      <c r="B94" t="s">
        <v>10</v>
      </c>
      <c r="C94">
        <v>4</v>
      </c>
      <c r="D94" t="s">
        <v>3</v>
      </c>
      <c r="E94">
        <v>1</v>
      </c>
      <c r="F94" s="12">
        <v>53</v>
      </c>
      <c r="G94">
        <v>3</v>
      </c>
    </row>
    <row r="95" spans="1:7" x14ac:dyDescent="0.25">
      <c r="A95">
        <v>94</v>
      </c>
      <c r="B95" t="s">
        <v>12</v>
      </c>
      <c r="C95">
        <v>4</v>
      </c>
      <c r="D95" t="s">
        <v>3</v>
      </c>
      <c r="E95">
        <v>4.9000000000000004</v>
      </c>
      <c r="F95" s="12">
        <v>81</v>
      </c>
      <c r="G95">
        <v>-2</v>
      </c>
    </row>
    <row r="96" spans="1:7" x14ac:dyDescent="0.25">
      <c r="A96">
        <v>95</v>
      </c>
      <c r="B96" t="s">
        <v>12</v>
      </c>
      <c r="C96">
        <v>3</v>
      </c>
      <c r="D96" t="s">
        <v>3</v>
      </c>
      <c r="E96">
        <v>1.9</v>
      </c>
      <c r="F96" s="12">
        <v>87</v>
      </c>
      <c r="G96">
        <v>0</v>
      </c>
    </row>
    <row r="97" spans="1:7" x14ac:dyDescent="0.25">
      <c r="A97">
        <v>96</v>
      </c>
      <c r="B97" t="s">
        <v>8</v>
      </c>
      <c r="C97">
        <v>5</v>
      </c>
      <c r="D97" t="s">
        <v>4</v>
      </c>
      <c r="E97">
        <v>7.3</v>
      </c>
      <c r="F97" s="12">
        <v>69</v>
      </c>
      <c r="G97">
        <v>0</v>
      </c>
    </row>
    <row r="98" spans="1:7" x14ac:dyDescent="0.25">
      <c r="A98">
        <v>97</v>
      </c>
      <c r="B98" t="s">
        <v>7</v>
      </c>
      <c r="C98">
        <v>1</v>
      </c>
      <c r="D98" t="s">
        <v>2</v>
      </c>
      <c r="E98">
        <v>0.9</v>
      </c>
      <c r="F98" s="12">
        <v>65</v>
      </c>
      <c r="G98">
        <v>1</v>
      </c>
    </row>
    <row r="99" spans="1:7" x14ac:dyDescent="0.25">
      <c r="A99">
        <v>98</v>
      </c>
      <c r="B99" t="s">
        <v>9</v>
      </c>
      <c r="C99">
        <v>8</v>
      </c>
      <c r="D99" t="s">
        <v>19</v>
      </c>
      <c r="E99">
        <v>5.2</v>
      </c>
      <c r="F99" s="12">
        <v>95</v>
      </c>
      <c r="G99">
        <v>-3</v>
      </c>
    </row>
    <row r="100" spans="1:7" x14ac:dyDescent="0.25">
      <c r="A100">
        <v>99</v>
      </c>
      <c r="B100" t="s">
        <v>8</v>
      </c>
      <c r="C100">
        <v>4</v>
      </c>
      <c r="D100" t="s">
        <v>3</v>
      </c>
      <c r="E100">
        <v>4.8</v>
      </c>
      <c r="F100" s="12">
        <v>69</v>
      </c>
      <c r="G100">
        <v>3</v>
      </c>
    </row>
    <row r="101" spans="1:7" x14ac:dyDescent="0.25">
      <c r="A101">
        <v>100</v>
      </c>
      <c r="B101" t="s">
        <v>12</v>
      </c>
      <c r="C101">
        <v>3</v>
      </c>
      <c r="D101" t="s">
        <v>3</v>
      </c>
      <c r="E101">
        <v>3.5</v>
      </c>
      <c r="F101" s="12">
        <v>56</v>
      </c>
      <c r="G101">
        <v>1</v>
      </c>
    </row>
    <row r="102" spans="1:7" x14ac:dyDescent="0.25">
      <c r="A102">
        <v>101</v>
      </c>
      <c r="B102" t="s">
        <v>6</v>
      </c>
      <c r="C102">
        <v>6</v>
      </c>
      <c r="D102" t="s">
        <v>5</v>
      </c>
      <c r="E102">
        <v>5</v>
      </c>
      <c r="F102" s="12">
        <v>84</v>
      </c>
      <c r="G102">
        <v>3</v>
      </c>
    </row>
    <row r="103" spans="1:7" x14ac:dyDescent="0.25">
      <c r="A103">
        <v>102</v>
      </c>
      <c r="B103" t="s">
        <v>10</v>
      </c>
      <c r="C103">
        <v>8</v>
      </c>
      <c r="D103" t="s">
        <v>19</v>
      </c>
      <c r="E103">
        <v>1.2</v>
      </c>
      <c r="F103" s="12">
        <v>75</v>
      </c>
      <c r="G103">
        <v>-3</v>
      </c>
    </row>
    <row r="104" spans="1:7" x14ac:dyDescent="0.25">
      <c r="A104">
        <v>103</v>
      </c>
      <c r="B104" t="s">
        <v>13</v>
      </c>
      <c r="C104">
        <v>16</v>
      </c>
      <c r="D104" t="s">
        <v>20</v>
      </c>
      <c r="E104">
        <v>6.6</v>
      </c>
      <c r="F104" s="12">
        <v>85</v>
      </c>
      <c r="G104">
        <v>0</v>
      </c>
    </row>
    <row r="105" spans="1:7" x14ac:dyDescent="0.25">
      <c r="A105">
        <v>104</v>
      </c>
      <c r="B105" t="s">
        <v>13</v>
      </c>
      <c r="C105">
        <v>3</v>
      </c>
      <c r="D105" t="s">
        <v>3</v>
      </c>
      <c r="E105">
        <v>6.6</v>
      </c>
      <c r="F105" s="12">
        <v>120</v>
      </c>
      <c r="G105">
        <v>-3</v>
      </c>
    </row>
    <row r="106" spans="1:7" x14ac:dyDescent="0.25">
      <c r="A106">
        <v>105</v>
      </c>
      <c r="B106" t="s">
        <v>6</v>
      </c>
      <c r="C106">
        <v>2</v>
      </c>
      <c r="D106" t="s">
        <v>2</v>
      </c>
      <c r="E106">
        <v>9</v>
      </c>
      <c r="F106" s="12">
        <v>175</v>
      </c>
      <c r="G106">
        <v>0</v>
      </c>
    </row>
    <row r="107" spans="1:7" x14ac:dyDescent="0.25">
      <c r="A107">
        <v>106</v>
      </c>
      <c r="B107" t="s">
        <v>12</v>
      </c>
      <c r="C107">
        <v>3</v>
      </c>
      <c r="D107" t="s">
        <v>3</v>
      </c>
      <c r="E107">
        <v>7.2</v>
      </c>
      <c r="F107" s="12">
        <v>94</v>
      </c>
      <c r="G107">
        <v>-3</v>
      </c>
    </row>
    <row r="108" spans="1:7" x14ac:dyDescent="0.25">
      <c r="A108">
        <v>107</v>
      </c>
      <c r="B108" t="s">
        <v>11</v>
      </c>
      <c r="C108">
        <v>0</v>
      </c>
      <c r="D108" t="s">
        <v>2</v>
      </c>
      <c r="E108">
        <v>4.3</v>
      </c>
      <c r="F108" s="12">
        <v>52</v>
      </c>
      <c r="G108">
        <v>-3</v>
      </c>
    </row>
    <row r="109" spans="1:7" x14ac:dyDescent="0.25">
      <c r="A109">
        <v>108</v>
      </c>
      <c r="B109" t="s">
        <v>13</v>
      </c>
      <c r="C109">
        <v>3</v>
      </c>
      <c r="D109" t="s">
        <v>3</v>
      </c>
      <c r="E109">
        <v>7.7</v>
      </c>
      <c r="F109" s="12">
        <v>136</v>
      </c>
      <c r="G109">
        <v>2</v>
      </c>
    </row>
    <row r="110" spans="1:7" x14ac:dyDescent="0.25">
      <c r="A110">
        <v>109</v>
      </c>
      <c r="B110" t="s">
        <v>8</v>
      </c>
      <c r="C110">
        <v>0</v>
      </c>
      <c r="D110" t="s">
        <v>2</v>
      </c>
      <c r="E110">
        <v>5.0999999999999996</v>
      </c>
      <c r="F110" s="12">
        <v>84</v>
      </c>
      <c r="G110">
        <v>0</v>
      </c>
    </row>
    <row r="111" spans="1:7" x14ac:dyDescent="0.25">
      <c r="A111">
        <v>110</v>
      </c>
      <c r="B111" t="s">
        <v>13</v>
      </c>
      <c r="C111">
        <v>18</v>
      </c>
      <c r="D111" t="s">
        <v>20</v>
      </c>
      <c r="E111">
        <v>4.4000000000000004</v>
      </c>
      <c r="F111" s="12">
        <v>81</v>
      </c>
      <c r="G111">
        <v>1</v>
      </c>
    </row>
    <row r="112" spans="1:7" x14ac:dyDescent="0.25">
      <c r="A112">
        <v>111</v>
      </c>
      <c r="B112" t="s">
        <v>11</v>
      </c>
      <c r="C112">
        <v>4</v>
      </c>
      <c r="D112" t="s">
        <v>3</v>
      </c>
      <c r="E112">
        <v>3.3</v>
      </c>
      <c r="F112" s="12">
        <v>58</v>
      </c>
      <c r="G112">
        <v>0</v>
      </c>
    </row>
    <row r="113" spans="1:7" x14ac:dyDescent="0.25">
      <c r="A113">
        <v>112</v>
      </c>
      <c r="B113" t="s">
        <v>8</v>
      </c>
      <c r="C113">
        <v>12</v>
      </c>
      <c r="D113" t="s">
        <v>20</v>
      </c>
      <c r="E113">
        <v>4.9000000000000004</v>
      </c>
      <c r="F113" s="12">
        <v>77</v>
      </c>
      <c r="G113">
        <v>2</v>
      </c>
    </row>
    <row r="114" spans="1:7" x14ac:dyDescent="0.25">
      <c r="A114">
        <v>113</v>
      </c>
      <c r="B114" t="s">
        <v>12</v>
      </c>
      <c r="C114">
        <v>4</v>
      </c>
      <c r="D114" t="s">
        <v>3</v>
      </c>
      <c r="E114">
        <v>5.4</v>
      </c>
      <c r="F114" s="12">
        <v>68</v>
      </c>
      <c r="G114">
        <v>-3</v>
      </c>
    </row>
    <row r="115" spans="1:7" x14ac:dyDescent="0.25">
      <c r="A115">
        <v>114</v>
      </c>
      <c r="B115" t="s">
        <v>11</v>
      </c>
      <c r="C115">
        <v>2</v>
      </c>
      <c r="D115" t="s">
        <v>2</v>
      </c>
      <c r="E115">
        <v>8.3000000000000007</v>
      </c>
      <c r="F115" s="12">
        <v>88</v>
      </c>
      <c r="G115">
        <v>0</v>
      </c>
    </row>
    <row r="116" spans="1:7" x14ac:dyDescent="0.25">
      <c r="A116">
        <v>115</v>
      </c>
      <c r="B116" t="s">
        <v>13</v>
      </c>
      <c r="C116">
        <v>4</v>
      </c>
      <c r="D116" t="s">
        <v>3</v>
      </c>
      <c r="E116">
        <v>7.7</v>
      </c>
      <c r="F116" s="12">
        <v>99</v>
      </c>
      <c r="G116">
        <v>-1</v>
      </c>
    </row>
    <row r="117" spans="1:7" x14ac:dyDescent="0.25">
      <c r="A117">
        <v>116</v>
      </c>
      <c r="B117" t="s">
        <v>12</v>
      </c>
      <c r="C117">
        <v>4</v>
      </c>
      <c r="D117" t="s">
        <v>3</v>
      </c>
      <c r="E117">
        <v>4.2</v>
      </c>
      <c r="F117" s="12">
        <v>103</v>
      </c>
      <c r="G117">
        <v>1</v>
      </c>
    </row>
    <row r="118" spans="1:7" x14ac:dyDescent="0.25">
      <c r="A118">
        <v>117</v>
      </c>
      <c r="B118" t="s">
        <v>13</v>
      </c>
      <c r="C118">
        <v>16</v>
      </c>
      <c r="D118" t="s">
        <v>20</v>
      </c>
      <c r="E118">
        <v>1.6</v>
      </c>
      <c r="F118" s="12">
        <v>48</v>
      </c>
      <c r="G118">
        <v>0</v>
      </c>
    </row>
    <row r="119" spans="1:7" x14ac:dyDescent="0.25">
      <c r="A119">
        <v>118</v>
      </c>
      <c r="B119" t="s">
        <v>9</v>
      </c>
      <c r="C119">
        <v>2</v>
      </c>
      <c r="D119" t="s">
        <v>2</v>
      </c>
      <c r="E119">
        <v>9.5</v>
      </c>
      <c r="F119" s="12">
        <v>102</v>
      </c>
      <c r="G119">
        <v>-3</v>
      </c>
    </row>
    <row r="120" spans="1:7" x14ac:dyDescent="0.25">
      <c r="A120">
        <v>119</v>
      </c>
      <c r="B120" t="s">
        <v>13</v>
      </c>
      <c r="C120">
        <v>3</v>
      </c>
      <c r="D120" t="s">
        <v>3</v>
      </c>
      <c r="E120">
        <v>4.3</v>
      </c>
      <c r="F120" s="12">
        <v>82</v>
      </c>
      <c r="G120">
        <v>3</v>
      </c>
    </row>
    <row r="121" spans="1:7" x14ac:dyDescent="0.25">
      <c r="A121">
        <v>120</v>
      </c>
      <c r="B121" t="s">
        <v>8</v>
      </c>
      <c r="C121">
        <v>0</v>
      </c>
      <c r="D121" t="s">
        <v>2</v>
      </c>
      <c r="E121">
        <v>9.8000000000000007</v>
      </c>
      <c r="F121" s="12">
        <v>103</v>
      </c>
      <c r="G121">
        <v>3</v>
      </c>
    </row>
    <row r="122" spans="1:7" x14ac:dyDescent="0.25">
      <c r="A122">
        <v>121</v>
      </c>
      <c r="B122" t="s">
        <v>8</v>
      </c>
      <c r="C122">
        <v>7</v>
      </c>
      <c r="D122" t="s">
        <v>4</v>
      </c>
      <c r="E122">
        <v>7.7</v>
      </c>
      <c r="F122" s="12">
        <v>92</v>
      </c>
      <c r="G122">
        <v>1</v>
      </c>
    </row>
    <row r="123" spans="1:7" x14ac:dyDescent="0.25">
      <c r="A123">
        <v>122</v>
      </c>
      <c r="B123" t="s">
        <v>9</v>
      </c>
      <c r="C123">
        <v>2</v>
      </c>
      <c r="D123" t="s">
        <v>5</v>
      </c>
      <c r="E123">
        <v>3.1</v>
      </c>
      <c r="F123" s="12">
        <v>69</v>
      </c>
      <c r="G123">
        <v>-3</v>
      </c>
    </row>
    <row r="124" spans="1:7" x14ac:dyDescent="0.25">
      <c r="A124">
        <v>123</v>
      </c>
      <c r="B124" t="s">
        <v>13</v>
      </c>
      <c r="C124">
        <v>18</v>
      </c>
      <c r="D124" t="s">
        <v>20</v>
      </c>
      <c r="E124">
        <v>5.8</v>
      </c>
      <c r="F124" s="12">
        <v>49</v>
      </c>
      <c r="G124">
        <v>3</v>
      </c>
    </row>
    <row r="125" spans="1:7" x14ac:dyDescent="0.25">
      <c r="A125">
        <v>124</v>
      </c>
      <c r="B125" t="s">
        <v>7</v>
      </c>
      <c r="C125">
        <v>3</v>
      </c>
      <c r="D125" t="s">
        <v>3</v>
      </c>
      <c r="E125">
        <v>4.5</v>
      </c>
      <c r="F125" s="12">
        <v>145</v>
      </c>
      <c r="G125">
        <v>2</v>
      </c>
    </row>
    <row r="126" spans="1:7" x14ac:dyDescent="0.25">
      <c r="A126">
        <v>125</v>
      </c>
      <c r="B126" t="s">
        <v>6</v>
      </c>
      <c r="C126">
        <v>6</v>
      </c>
      <c r="D126" t="s">
        <v>5</v>
      </c>
      <c r="E126">
        <v>15.1</v>
      </c>
      <c r="F126" s="12">
        <v>165</v>
      </c>
      <c r="G126">
        <v>0</v>
      </c>
    </row>
    <row r="127" spans="1:7" x14ac:dyDescent="0.25">
      <c r="A127">
        <v>126</v>
      </c>
      <c r="B127" t="s">
        <v>10</v>
      </c>
      <c r="C127">
        <v>9</v>
      </c>
      <c r="D127" t="s">
        <v>19</v>
      </c>
      <c r="E127">
        <v>1</v>
      </c>
      <c r="F127" s="12">
        <v>59</v>
      </c>
      <c r="G127">
        <v>3</v>
      </c>
    </row>
    <row r="128" spans="1:7" x14ac:dyDescent="0.25">
      <c r="A128">
        <v>127</v>
      </c>
      <c r="B128" t="s">
        <v>6</v>
      </c>
      <c r="C128">
        <v>6</v>
      </c>
      <c r="D128" t="s">
        <v>5</v>
      </c>
      <c r="E128">
        <v>5.8</v>
      </c>
      <c r="F128" s="12">
        <v>150</v>
      </c>
      <c r="G128">
        <v>1</v>
      </c>
    </row>
    <row r="129" spans="1:7" x14ac:dyDescent="0.25">
      <c r="A129">
        <v>128</v>
      </c>
      <c r="B129" t="s">
        <v>8</v>
      </c>
      <c r="C129">
        <v>15</v>
      </c>
      <c r="D129" t="s">
        <v>20</v>
      </c>
      <c r="E129">
        <v>3.1</v>
      </c>
      <c r="F129" s="12">
        <v>90</v>
      </c>
      <c r="G129">
        <v>0</v>
      </c>
    </row>
    <row r="130" spans="1:7" x14ac:dyDescent="0.25">
      <c r="A130">
        <v>129</v>
      </c>
      <c r="B130" t="s">
        <v>8</v>
      </c>
      <c r="C130">
        <v>49</v>
      </c>
      <c r="D130" t="s">
        <v>20</v>
      </c>
      <c r="E130">
        <v>0.7</v>
      </c>
      <c r="F130" s="12">
        <v>34</v>
      </c>
      <c r="G130">
        <v>-2</v>
      </c>
    </row>
    <row r="131" spans="1:7" x14ac:dyDescent="0.25">
      <c r="A131">
        <v>130</v>
      </c>
      <c r="B131" t="s">
        <v>11</v>
      </c>
      <c r="C131">
        <v>5</v>
      </c>
      <c r="D131" t="s">
        <v>5</v>
      </c>
      <c r="E131">
        <v>3.2</v>
      </c>
      <c r="F131" s="12">
        <v>59</v>
      </c>
      <c r="G131">
        <v>2</v>
      </c>
    </row>
    <row r="132" spans="1:7" x14ac:dyDescent="0.25">
      <c r="A132">
        <v>131</v>
      </c>
      <c r="B132" t="s">
        <v>6</v>
      </c>
      <c r="C132">
        <v>1</v>
      </c>
      <c r="D132" t="s">
        <v>2</v>
      </c>
      <c r="E132">
        <v>3.2</v>
      </c>
      <c r="F132" s="12">
        <v>64</v>
      </c>
      <c r="G132">
        <v>3</v>
      </c>
    </row>
    <row r="133" spans="1:7" x14ac:dyDescent="0.25">
      <c r="A133">
        <v>132</v>
      </c>
      <c r="B133" t="s">
        <v>12</v>
      </c>
      <c r="C133">
        <v>6</v>
      </c>
      <c r="D133" t="s">
        <v>4</v>
      </c>
      <c r="E133">
        <v>11.1</v>
      </c>
      <c r="F133" s="12">
        <v>106</v>
      </c>
      <c r="G133">
        <v>0</v>
      </c>
    </row>
    <row r="134" spans="1:7" x14ac:dyDescent="0.25">
      <c r="A134">
        <v>133</v>
      </c>
      <c r="B134" t="s">
        <v>6</v>
      </c>
      <c r="C134">
        <v>1</v>
      </c>
      <c r="D134" t="s">
        <v>2</v>
      </c>
      <c r="E134">
        <v>3.1</v>
      </c>
      <c r="F134" s="12">
        <v>70</v>
      </c>
      <c r="G134">
        <v>-2</v>
      </c>
    </row>
    <row r="135" spans="1:7" x14ac:dyDescent="0.25">
      <c r="A135">
        <v>134</v>
      </c>
      <c r="B135" t="s">
        <v>7</v>
      </c>
      <c r="C135">
        <v>53</v>
      </c>
      <c r="D135" t="s">
        <v>5</v>
      </c>
      <c r="E135">
        <v>5.6</v>
      </c>
      <c r="F135" s="12">
        <v>89</v>
      </c>
      <c r="G135">
        <v>3</v>
      </c>
    </row>
    <row r="136" spans="1:7" x14ac:dyDescent="0.25">
      <c r="A136">
        <v>135</v>
      </c>
      <c r="B136" t="s">
        <v>7</v>
      </c>
      <c r="C136">
        <v>1</v>
      </c>
      <c r="D136" t="s">
        <v>2</v>
      </c>
      <c r="E136">
        <v>9.6</v>
      </c>
      <c r="F136" s="12">
        <v>121</v>
      </c>
      <c r="G136">
        <v>0</v>
      </c>
    </row>
    <row r="137" spans="1:7" x14ac:dyDescent="0.25">
      <c r="A137">
        <v>136</v>
      </c>
      <c r="B137" t="s">
        <v>13</v>
      </c>
      <c r="C137">
        <v>43</v>
      </c>
      <c r="D137" t="s">
        <v>20</v>
      </c>
      <c r="E137">
        <v>3.8</v>
      </c>
      <c r="F137" s="12">
        <v>54</v>
      </c>
      <c r="G137">
        <v>2</v>
      </c>
    </row>
    <row r="138" spans="1:7" x14ac:dyDescent="0.25">
      <c r="A138">
        <v>137</v>
      </c>
      <c r="B138" t="s">
        <v>9</v>
      </c>
      <c r="C138">
        <v>41</v>
      </c>
      <c r="D138" t="s">
        <v>20</v>
      </c>
      <c r="E138">
        <v>2.8</v>
      </c>
      <c r="F138" s="12">
        <v>77</v>
      </c>
      <c r="G138">
        <v>-1</v>
      </c>
    </row>
    <row r="139" spans="1:7" x14ac:dyDescent="0.25">
      <c r="A139">
        <v>138</v>
      </c>
      <c r="B139" t="s">
        <v>13</v>
      </c>
      <c r="C139">
        <v>24</v>
      </c>
      <c r="D139" t="s">
        <v>20</v>
      </c>
      <c r="E139">
        <v>8.4</v>
      </c>
      <c r="F139" s="12">
        <v>132</v>
      </c>
      <c r="G139">
        <v>3</v>
      </c>
    </row>
    <row r="140" spans="1:7" x14ac:dyDescent="0.25">
      <c r="A140">
        <v>139</v>
      </c>
      <c r="B140" t="s">
        <v>13</v>
      </c>
      <c r="C140">
        <v>16</v>
      </c>
      <c r="D140" t="s">
        <v>20</v>
      </c>
      <c r="E140">
        <v>5.9</v>
      </c>
      <c r="F140" s="12">
        <v>65</v>
      </c>
      <c r="G140">
        <v>2</v>
      </c>
    </row>
    <row r="141" spans="1:7" x14ac:dyDescent="0.25">
      <c r="A141">
        <v>140</v>
      </c>
      <c r="B141" t="s">
        <v>12</v>
      </c>
      <c r="C141">
        <v>1</v>
      </c>
      <c r="D141" t="s">
        <v>2</v>
      </c>
      <c r="E141">
        <v>7.8</v>
      </c>
      <c r="F141" s="12">
        <v>139</v>
      </c>
      <c r="G141">
        <v>3</v>
      </c>
    </row>
    <row r="142" spans="1:7" x14ac:dyDescent="0.25">
      <c r="A142">
        <v>141</v>
      </c>
      <c r="B142" t="s">
        <v>6</v>
      </c>
      <c r="C142">
        <v>6</v>
      </c>
      <c r="D142" t="s">
        <v>4</v>
      </c>
      <c r="E142">
        <v>5.7</v>
      </c>
      <c r="F142" s="12">
        <v>68</v>
      </c>
      <c r="G142">
        <v>3</v>
      </c>
    </row>
    <row r="143" spans="1:7" x14ac:dyDescent="0.25">
      <c r="A143">
        <v>142</v>
      </c>
      <c r="B143" t="s">
        <v>6</v>
      </c>
      <c r="C143">
        <v>5</v>
      </c>
      <c r="D143" t="s">
        <v>4</v>
      </c>
      <c r="E143">
        <v>0.6</v>
      </c>
      <c r="F143" s="12">
        <v>77</v>
      </c>
      <c r="G143">
        <v>-3</v>
      </c>
    </row>
    <row r="144" spans="1:7" x14ac:dyDescent="0.25">
      <c r="A144">
        <v>143</v>
      </c>
      <c r="B144" t="s">
        <v>9</v>
      </c>
      <c r="C144">
        <v>2</v>
      </c>
      <c r="D144" t="s">
        <v>5</v>
      </c>
      <c r="E144">
        <v>9.1</v>
      </c>
      <c r="F144" s="12">
        <v>118</v>
      </c>
      <c r="G144">
        <v>-1</v>
      </c>
    </row>
    <row r="145" spans="1:7" x14ac:dyDescent="0.25">
      <c r="A145">
        <v>144</v>
      </c>
      <c r="B145" t="s">
        <v>12</v>
      </c>
      <c r="C145">
        <v>7</v>
      </c>
      <c r="D145" t="s">
        <v>4</v>
      </c>
      <c r="E145">
        <v>3.6</v>
      </c>
      <c r="F145" s="12">
        <v>95</v>
      </c>
      <c r="G145">
        <v>0</v>
      </c>
    </row>
    <row r="146" spans="1:7" x14ac:dyDescent="0.25">
      <c r="A146">
        <v>145</v>
      </c>
      <c r="B146" t="s">
        <v>13</v>
      </c>
      <c r="C146">
        <v>16</v>
      </c>
      <c r="D146" t="s">
        <v>20</v>
      </c>
      <c r="E146">
        <v>1.9</v>
      </c>
      <c r="F146" s="12">
        <v>42</v>
      </c>
      <c r="G146">
        <v>0</v>
      </c>
    </row>
    <row r="147" spans="1:7" x14ac:dyDescent="0.25">
      <c r="A147">
        <v>146</v>
      </c>
      <c r="B147" t="s">
        <v>9</v>
      </c>
      <c r="C147">
        <v>15</v>
      </c>
      <c r="D147" t="s">
        <v>20</v>
      </c>
      <c r="E147">
        <v>6.4</v>
      </c>
      <c r="F147" s="12">
        <v>79</v>
      </c>
      <c r="G147">
        <v>0</v>
      </c>
    </row>
    <row r="148" spans="1:7" x14ac:dyDescent="0.25">
      <c r="A148">
        <v>147</v>
      </c>
      <c r="B148" t="s">
        <v>7</v>
      </c>
      <c r="C148">
        <v>2</v>
      </c>
      <c r="D148" t="s">
        <v>2</v>
      </c>
      <c r="E148">
        <v>4.2</v>
      </c>
      <c r="F148" s="12">
        <v>141</v>
      </c>
      <c r="G148">
        <v>0</v>
      </c>
    </row>
    <row r="149" spans="1:7" x14ac:dyDescent="0.25">
      <c r="A149">
        <v>148</v>
      </c>
      <c r="B149" t="s">
        <v>7</v>
      </c>
      <c r="C149">
        <v>9</v>
      </c>
      <c r="D149" t="s">
        <v>19</v>
      </c>
      <c r="E149">
        <v>8.3000000000000007</v>
      </c>
      <c r="F149" s="12">
        <v>102</v>
      </c>
      <c r="G149">
        <v>-1</v>
      </c>
    </row>
    <row r="150" spans="1:7" x14ac:dyDescent="0.25">
      <c r="A150">
        <v>149</v>
      </c>
      <c r="B150" t="s">
        <v>10</v>
      </c>
      <c r="C150">
        <v>1</v>
      </c>
      <c r="D150" t="s">
        <v>2</v>
      </c>
      <c r="E150">
        <v>2.7</v>
      </c>
      <c r="F150" s="12">
        <v>63</v>
      </c>
      <c r="G150">
        <v>2</v>
      </c>
    </row>
    <row r="151" spans="1:7" x14ac:dyDescent="0.25">
      <c r="A151">
        <v>150</v>
      </c>
      <c r="B151" t="s">
        <v>8</v>
      </c>
      <c r="C151">
        <v>2</v>
      </c>
      <c r="D151" t="s">
        <v>5</v>
      </c>
      <c r="E151">
        <v>3</v>
      </c>
      <c r="F151" s="12">
        <v>58</v>
      </c>
      <c r="G151">
        <v>1</v>
      </c>
    </row>
    <row r="152" spans="1:7" x14ac:dyDescent="0.25">
      <c r="A152">
        <v>151</v>
      </c>
      <c r="B152" t="s">
        <v>8</v>
      </c>
      <c r="C152">
        <v>5</v>
      </c>
      <c r="D152" t="s">
        <v>4</v>
      </c>
      <c r="E152">
        <v>3.6</v>
      </c>
      <c r="F152" s="12">
        <v>110</v>
      </c>
      <c r="G152">
        <v>-1</v>
      </c>
    </row>
    <row r="153" spans="1:7" x14ac:dyDescent="0.25">
      <c r="A153">
        <v>152</v>
      </c>
      <c r="B153" t="s">
        <v>13</v>
      </c>
      <c r="C153">
        <v>27</v>
      </c>
      <c r="D153" t="s">
        <v>20</v>
      </c>
      <c r="E153">
        <v>3.5</v>
      </c>
      <c r="F153" s="12">
        <v>56</v>
      </c>
      <c r="G153">
        <v>-2</v>
      </c>
    </row>
    <row r="154" spans="1:7" x14ac:dyDescent="0.25">
      <c r="A154">
        <v>153</v>
      </c>
      <c r="B154" t="s">
        <v>13</v>
      </c>
      <c r="C154">
        <v>6</v>
      </c>
      <c r="D154" t="s">
        <v>5</v>
      </c>
      <c r="E154">
        <v>2.8</v>
      </c>
      <c r="F154" s="12">
        <v>26</v>
      </c>
      <c r="G154">
        <v>3</v>
      </c>
    </row>
    <row r="155" spans="1:7" x14ac:dyDescent="0.25">
      <c r="A155">
        <v>154</v>
      </c>
      <c r="B155" t="s">
        <v>9</v>
      </c>
      <c r="C155">
        <v>11</v>
      </c>
      <c r="D155" t="s">
        <v>20</v>
      </c>
      <c r="E155">
        <v>3.9</v>
      </c>
      <c r="F155" s="12">
        <v>75</v>
      </c>
      <c r="G155">
        <v>3</v>
      </c>
    </row>
    <row r="156" spans="1:7" x14ac:dyDescent="0.25">
      <c r="A156">
        <v>155</v>
      </c>
      <c r="B156" t="s">
        <v>12</v>
      </c>
      <c r="C156">
        <v>0</v>
      </c>
      <c r="D156" t="s">
        <v>2</v>
      </c>
      <c r="E156">
        <v>0.9</v>
      </c>
      <c r="F156" s="12">
        <v>102</v>
      </c>
      <c r="G156">
        <v>-2</v>
      </c>
    </row>
    <row r="157" spans="1:7" x14ac:dyDescent="0.25">
      <c r="A157">
        <v>156</v>
      </c>
      <c r="B157" t="s">
        <v>9</v>
      </c>
      <c r="C157">
        <v>3</v>
      </c>
      <c r="D157" t="s">
        <v>3</v>
      </c>
      <c r="E157">
        <v>8.5</v>
      </c>
      <c r="F157" s="12">
        <v>169</v>
      </c>
      <c r="G157">
        <v>0</v>
      </c>
    </row>
    <row r="158" spans="1:7" x14ac:dyDescent="0.25">
      <c r="A158">
        <v>157</v>
      </c>
      <c r="B158" t="s">
        <v>6</v>
      </c>
      <c r="C158">
        <v>9</v>
      </c>
      <c r="D158" t="s">
        <v>19</v>
      </c>
      <c r="E158">
        <v>7.3</v>
      </c>
      <c r="F158" s="12">
        <v>127</v>
      </c>
      <c r="G158">
        <v>2</v>
      </c>
    </row>
    <row r="159" spans="1:7" x14ac:dyDescent="0.25">
      <c r="A159">
        <v>158</v>
      </c>
      <c r="B159" t="s">
        <v>6</v>
      </c>
      <c r="C159">
        <v>5</v>
      </c>
      <c r="D159" t="s">
        <v>5</v>
      </c>
      <c r="E159">
        <v>7.5</v>
      </c>
      <c r="F159" s="12">
        <v>78</v>
      </c>
      <c r="G159">
        <v>-1</v>
      </c>
    </row>
    <row r="160" spans="1:7" x14ac:dyDescent="0.25">
      <c r="A160">
        <v>159</v>
      </c>
      <c r="B160" t="s">
        <v>7</v>
      </c>
      <c r="C160">
        <v>2</v>
      </c>
      <c r="D160" t="s">
        <v>5</v>
      </c>
      <c r="E160">
        <v>0.9</v>
      </c>
      <c r="F160" s="12">
        <v>75</v>
      </c>
      <c r="G160">
        <v>3</v>
      </c>
    </row>
    <row r="161" spans="1:7" x14ac:dyDescent="0.25">
      <c r="A161">
        <v>160</v>
      </c>
      <c r="B161" t="s">
        <v>12</v>
      </c>
      <c r="C161">
        <v>5</v>
      </c>
      <c r="D161" t="s">
        <v>4</v>
      </c>
      <c r="E161">
        <v>3.6</v>
      </c>
      <c r="F161" s="12">
        <v>89</v>
      </c>
      <c r="G161">
        <v>-1</v>
      </c>
    </row>
    <row r="162" spans="1:7" x14ac:dyDescent="0.25">
      <c r="A162">
        <v>161</v>
      </c>
      <c r="B162" t="s">
        <v>8</v>
      </c>
      <c r="C162">
        <v>3</v>
      </c>
      <c r="D162" t="s">
        <v>3</v>
      </c>
      <c r="E162">
        <v>0.7</v>
      </c>
      <c r="F162" s="12">
        <v>32</v>
      </c>
      <c r="G162">
        <v>2</v>
      </c>
    </row>
    <row r="163" spans="1:7" x14ac:dyDescent="0.25">
      <c r="A163">
        <v>162</v>
      </c>
      <c r="B163" t="s">
        <v>12</v>
      </c>
      <c r="C163">
        <v>14</v>
      </c>
      <c r="D163" t="s">
        <v>20</v>
      </c>
      <c r="E163">
        <v>0.6</v>
      </c>
      <c r="F163" s="12">
        <v>66</v>
      </c>
      <c r="G163">
        <v>1</v>
      </c>
    </row>
    <row r="164" spans="1:7" x14ac:dyDescent="0.25">
      <c r="A164">
        <v>163</v>
      </c>
      <c r="B164" t="s">
        <v>12</v>
      </c>
      <c r="C164">
        <v>3</v>
      </c>
      <c r="D164" t="s">
        <v>3</v>
      </c>
      <c r="E164">
        <v>9.9</v>
      </c>
      <c r="F164" s="12">
        <v>113</v>
      </c>
      <c r="G164">
        <v>3</v>
      </c>
    </row>
    <row r="165" spans="1:7" x14ac:dyDescent="0.25">
      <c r="A165">
        <v>164</v>
      </c>
      <c r="B165" t="s">
        <v>9</v>
      </c>
      <c r="C165">
        <v>8</v>
      </c>
      <c r="D165" t="s">
        <v>19</v>
      </c>
      <c r="E165">
        <v>2.5</v>
      </c>
      <c r="F165" s="12">
        <v>73</v>
      </c>
      <c r="G165">
        <v>-1</v>
      </c>
    </row>
    <row r="166" spans="1:7" x14ac:dyDescent="0.25">
      <c r="A166">
        <v>165</v>
      </c>
      <c r="B166" t="s">
        <v>9</v>
      </c>
      <c r="C166">
        <v>6</v>
      </c>
      <c r="D166" t="s">
        <v>4</v>
      </c>
      <c r="E166">
        <v>3.9</v>
      </c>
      <c r="F166" s="12">
        <v>80</v>
      </c>
      <c r="G166">
        <v>1</v>
      </c>
    </row>
    <row r="167" spans="1:7" x14ac:dyDescent="0.25">
      <c r="A167">
        <v>166</v>
      </c>
      <c r="B167" t="s">
        <v>9</v>
      </c>
      <c r="C167">
        <v>1</v>
      </c>
      <c r="D167" t="s">
        <v>2</v>
      </c>
      <c r="E167">
        <v>1.3</v>
      </c>
      <c r="F167" s="12">
        <v>46</v>
      </c>
      <c r="G167">
        <v>1</v>
      </c>
    </row>
    <row r="168" spans="1:7" x14ac:dyDescent="0.25">
      <c r="A168">
        <v>167</v>
      </c>
      <c r="B168" t="s">
        <v>8</v>
      </c>
      <c r="C168">
        <v>9</v>
      </c>
      <c r="D168" t="s">
        <v>19</v>
      </c>
      <c r="E168">
        <v>7.3</v>
      </c>
      <c r="F168" s="12">
        <v>176</v>
      </c>
      <c r="G168">
        <v>2</v>
      </c>
    </row>
    <row r="169" spans="1:7" x14ac:dyDescent="0.25">
      <c r="A169">
        <v>168</v>
      </c>
      <c r="B169" t="s">
        <v>9</v>
      </c>
      <c r="C169">
        <v>3</v>
      </c>
      <c r="D169" t="s">
        <v>3</v>
      </c>
      <c r="E169">
        <v>4.5</v>
      </c>
      <c r="F169" s="12">
        <v>114</v>
      </c>
      <c r="G169">
        <v>-2</v>
      </c>
    </row>
    <row r="170" spans="1:7" x14ac:dyDescent="0.25">
      <c r="A170">
        <v>169</v>
      </c>
      <c r="B170" t="s">
        <v>10</v>
      </c>
      <c r="C170">
        <v>13</v>
      </c>
      <c r="D170" t="s">
        <v>20</v>
      </c>
      <c r="E170">
        <v>3.6</v>
      </c>
      <c r="F170" s="12">
        <v>91</v>
      </c>
      <c r="G170">
        <v>0</v>
      </c>
    </row>
    <row r="171" spans="1:7" x14ac:dyDescent="0.25">
      <c r="A171">
        <v>170</v>
      </c>
      <c r="B171" t="s">
        <v>12</v>
      </c>
      <c r="C171">
        <v>3</v>
      </c>
      <c r="D171" t="s">
        <v>3</v>
      </c>
      <c r="E171">
        <v>6.4</v>
      </c>
      <c r="F171" s="12">
        <v>139</v>
      </c>
      <c r="G171">
        <v>-2</v>
      </c>
    </row>
    <row r="172" spans="1:7" x14ac:dyDescent="0.25">
      <c r="A172">
        <v>171</v>
      </c>
      <c r="B172" t="s">
        <v>12</v>
      </c>
      <c r="C172">
        <v>2</v>
      </c>
      <c r="D172" t="s">
        <v>5</v>
      </c>
      <c r="E172">
        <v>8.8000000000000007</v>
      </c>
      <c r="F172" s="12">
        <v>108</v>
      </c>
      <c r="G172">
        <v>3</v>
      </c>
    </row>
    <row r="173" spans="1:7" x14ac:dyDescent="0.25">
      <c r="A173">
        <v>172</v>
      </c>
      <c r="B173" t="s">
        <v>8</v>
      </c>
      <c r="C173">
        <v>5</v>
      </c>
      <c r="D173" t="s">
        <v>4</v>
      </c>
      <c r="E173">
        <v>6.3</v>
      </c>
      <c r="F173" s="12">
        <v>68</v>
      </c>
      <c r="G173">
        <v>-2</v>
      </c>
    </row>
    <row r="174" spans="1:7" x14ac:dyDescent="0.25">
      <c r="A174">
        <v>173</v>
      </c>
      <c r="B174" t="s">
        <v>13</v>
      </c>
      <c r="C174">
        <v>4</v>
      </c>
      <c r="D174" t="s">
        <v>3</v>
      </c>
      <c r="E174">
        <v>11</v>
      </c>
      <c r="F174" s="12">
        <v>79</v>
      </c>
      <c r="G174">
        <v>1</v>
      </c>
    </row>
    <row r="175" spans="1:7" x14ac:dyDescent="0.25">
      <c r="A175">
        <v>174</v>
      </c>
      <c r="B175" t="s">
        <v>12</v>
      </c>
      <c r="C175">
        <v>5</v>
      </c>
      <c r="D175" t="s">
        <v>4</v>
      </c>
      <c r="E175">
        <v>2</v>
      </c>
      <c r="F175" s="12">
        <v>65</v>
      </c>
      <c r="G175">
        <v>-3</v>
      </c>
    </row>
    <row r="176" spans="1:7" x14ac:dyDescent="0.25">
      <c r="A176">
        <v>175</v>
      </c>
      <c r="B176" t="s">
        <v>9</v>
      </c>
      <c r="C176">
        <v>2</v>
      </c>
      <c r="D176" t="s">
        <v>5</v>
      </c>
      <c r="E176">
        <v>4.9000000000000004</v>
      </c>
      <c r="F176" s="12">
        <v>100</v>
      </c>
      <c r="G176">
        <v>0</v>
      </c>
    </row>
    <row r="177" spans="1:7" x14ac:dyDescent="0.25">
      <c r="A177">
        <v>176</v>
      </c>
      <c r="B177" t="s">
        <v>11</v>
      </c>
      <c r="C177">
        <v>1</v>
      </c>
      <c r="D177" t="s">
        <v>2</v>
      </c>
      <c r="E177">
        <v>13.1</v>
      </c>
      <c r="F177" s="12">
        <v>158</v>
      </c>
      <c r="G177">
        <v>-3</v>
      </c>
    </row>
    <row r="178" spans="1:7" x14ac:dyDescent="0.25">
      <c r="A178">
        <v>177</v>
      </c>
      <c r="B178" t="s">
        <v>6</v>
      </c>
      <c r="C178">
        <v>7</v>
      </c>
      <c r="D178" t="s">
        <v>5</v>
      </c>
      <c r="E178">
        <v>2.4</v>
      </c>
      <c r="F178" s="12">
        <v>48</v>
      </c>
      <c r="G178">
        <v>-2</v>
      </c>
    </row>
    <row r="179" spans="1:7" x14ac:dyDescent="0.25">
      <c r="A179">
        <v>178</v>
      </c>
      <c r="B179" t="s">
        <v>7</v>
      </c>
      <c r="C179">
        <v>1</v>
      </c>
      <c r="D179" t="s">
        <v>2</v>
      </c>
      <c r="E179">
        <v>5.5</v>
      </c>
      <c r="F179" s="12">
        <v>75</v>
      </c>
      <c r="G179">
        <v>1</v>
      </c>
    </row>
    <row r="180" spans="1:7" x14ac:dyDescent="0.25">
      <c r="A180">
        <v>179</v>
      </c>
      <c r="B180" t="s">
        <v>6</v>
      </c>
      <c r="C180">
        <v>2</v>
      </c>
      <c r="D180" t="s">
        <v>2</v>
      </c>
      <c r="E180">
        <v>5.7</v>
      </c>
      <c r="F180" s="12">
        <v>116</v>
      </c>
      <c r="G180">
        <v>3</v>
      </c>
    </row>
    <row r="181" spans="1:7" x14ac:dyDescent="0.25">
      <c r="A181">
        <v>180</v>
      </c>
      <c r="B181" t="s">
        <v>6</v>
      </c>
      <c r="C181">
        <v>7</v>
      </c>
      <c r="D181" t="s">
        <v>4</v>
      </c>
      <c r="E181">
        <v>1</v>
      </c>
      <c r="F181" s="12">
        <v>62</v>
      </c>
      <c r="G181">
        <v>2</v>
      </c>
    </row>
    <row r="182" spans="1:7" x14ac:dyDescent="0.25">
      <c r="A182">
        <v>181</v>
      </c>
      <c r="B182" t="s">
        <v>7</v>
      </c>
      <c r="C182">
        <v>3</v>
      </c>
      <c r="D182" t="s">
        <v>3</v>
      </c>
      <c r="E182">
        <v>4.5999999999999996</v>
      </c>
      <c r="F182" s="12">
        <v>83</v>
      </c>
      <c r="G182">
        <v>1</v>
      </c>
    </row>
    <row r="183" spans="1:7" x14ac:dyDescent="0.25">
      <c r="A183">
        <v>182</v>
      </c>
      <c r="B183" t="s">
        <v>7</v>
      </c>
      <c r="C183">
        <v>1</v>
      </c>
      <c r="D183" t="s">
        <v>2</v>
      </c>
      <c r="E183">
        <v>9.3000000000000007</v>
      </c>
      <c r="F183" s="12">
        <v>146</v>
      </c>
      <c r="G183">
        <v>0</v>
      </c>
    </row>
    <row r="184" spans="1:7" x14ac:dyDescent="0.25">
      <c r="A184">
        <v>183</v>
      </c>
      <c r="B184" t="s">
        <v>12</v>
      </c>
      <c r="C184">
        <v>3</v>
      </c>
      <c r="D184" t="s">
        <v>3</v>
      </c>
      <c r="E184">
        <v>2.2999999999999998</v>
      </c>
      <c r="F184" s="12">
        <v>70</v>
      </c>
      <c r="G184">
        <v>-2</v>
      </c>
    </row>
    <row r="185" spans="1:7" x14ac:dyDescent="0.25">
      <c r="A185">
        <v>184</v>
      </c>
      <c r="B185" t="s">
        <v>10</v>
      </c>
      <c r="C185">
        <v>9</v>
      </c>
      <c r="D185" t="s">
        <v>19</v>
      </c>
      <c r="E185">
        <v>2.4</v>
      </c>
      <c r="F185" s="12">
        <v>42</v>
      </c>
      <c r="G185">
        <v>0</v>
      </c>
    </row>
    <row r="186" spans="1:7" x14ac:dyDescent="0.25">
      <c r="A186">
        <v>185</v>
      </c>
      <c r="B186" t="s">
        <v>7</v>
      </c>
      <c r="C186">
        <v>8</v>
      </c>
      <c r="D186" t="s">
        <v>19</v>
      </c>
      <c r="E186">
        <v>6.5</v>
      </c>
      <c r="F186" s="12">
        <v>127</v>
      </c>
      <c r="G186">
        <v>3</v>
      </c>
    </row>
    <row r="187" spans="1:7" x14ac:dyDescent="0.25">
      <c r="A187">
        <v>186</v>
      </c>
      <c r="B187" t="s">
        <v>8</v>
      </c>
      <c r="C187">
        <v>20</v>
      </c>
      <c r="D187" t="s">
        <v>20</v>
      </c>
      <c r="E187">
        <v>7.4</v>
      </c>
      <c r="F187" s="12">
        <v>167</v>
      </c>
      <c r="G187">
        <v>1</v>
      </c>
    </row>
    <row r="188" spans="1:7" x14ac:dyDescent="0.25">
      <c r="A188">
        <v>187</v>
      </c>
      <c r="B188" t="s">
        <v>9</v>
      </c>
      <c r="C188">
        <v>17</v>
      </c>
      <c r="D188" t="s">
        <v>20</v>
      </c>
      <c r="E188">
        <v>5.2</v>
      </c>
      <c r="F188" s="12">
        <v>50</v>
      </c>
      <c r="G188">
        <v>0</v>
      </c>
    </row>
    <row r="189" spans="1:7" x14ac:dyDescent="0.25">
      <c r="A189">
        <v>188</v>
      </c>
      <c r="B189" t="s">
        <v>6</v>
      </c>
      <c r="C189">
        <v>6</v>
      </c>
      <c r="D189" t="s">
        <v>4</v>
      </c>
      <c r="E189">
        <v>9.1999999999999993</v>
      </c>
      <c r="F189" s="12">
        <v>93</v>
      </c>
      <c r="G189">
        <v>0</v>
      </c>
    </row>
    <row r="190" spans="1:7" x14ac:dyDescent="0.25">
      <c r="A190">
        <v>189</v>
      </c>
      <c r="B190" t="s">
        <v>6</v>
      </c>
      <c r="C190">
        <v>17</v>
      </c>
      <c r="D190" t="s">
        <v>20</v>
      </c>
      <c r="E190">
        <v>12.5</v>
      </c>
      <c r="F190" s="12">
        <v>160</v>
      </c>
      <c r="G190">
        <v>2</v>
      </c>
    </row>
    <row r="191" spans="1:7" x14ac:dyDescent="0.25">
      <c r="A191">
        <v>190</v>
      </c>
      <c r="B191" t="s">
        <v>12</v>
      </c>
      <c r="C191">
        <v>3</v>
      </c>
      <c r="D191" t="s">
        <v>3</v>
      </c>
      <c r="E191">
        <v>3.3</v>
      </c>
      <c r="F191" s="12">
        <v>82</v>
      </c>
      <c r="G191">
        <v>2</v>
      </c>
    </row>
    <row r="192" spans="1:7" x14ac:dyDescent="0.25">
      <c r="A192">
        <v>191</v>
      </c>
      <c r="B192" t="s">
        <v>9</v>
      </c>
      <c r="C192">
        <v>15</v>
      </c>
      <c r="D192" t="s">
        <v>20</v>
      </c>
      <c r="E192">
        <v>4.0999999999999996</v>
      </c>
      <c r="F192" s="12">
        <v>75</v>
      </c>
      <c r="G192">
        <v>-2</v>
      </c>
    </row>
    <row r="193" spans="1:7" x14ac:dyDescent="0.25">
      <c r="A193">
        <v>192</v>
      </c>
      <c r="B193" t="s">
        <v>6</v>
      </c>
      <c r="C193">
        <v>20</v>
      </c>
      <c r="D193" t="s">
        <v>20</v>
      </c>
      <c r="E193">
        <v>2.2000000000000002</v>
      </c>
      <c r="F193" s="12">
        <v>34</v>
      </c>
      <c r="G193">
        <v>3</v>
      </c>
    </row>
    <row r="194" spans="1:7" x14ac:dyDescent="0.25">
      <c r="A194">
        <v>193</v>
      </c>
      <c r="B194" t="s">
        <v>13</v>
      </c>
      <c r="C194">
        <v>3</v>
      </c>
      <c r="D194" t="s">
        <v>3</v>
      </c>
      <c r="E194">
        <v>5.3</v>
      </c>
      <c r="F194" s="12">
        <v>70</v>
      </c>
      <c r="G194">
        <v>2</v>
      </c>
    </row>
    <row r="195" spans="1:7" x14ac:dyDescent="0.25">
      <c r="A195">
        <v>194</v>
      </c>
      <c r="B195" t="s">
        <v>13</v>
      </c>
      <c r="C195">
        <v>4</v>
      </c>
      <c r="D195" t="s">
        <v>3</v>
      </c>
      <c r="E195">
        <v>3</v>
      </c>
      <c r="F195" s="12">
        <v>63</v>
      </c>
      <c r="G195">
        <v>-3</v>
      </c>
    </row>
    <row r="196" spans="1:7" x14ac:dyDescent="0.25">
      <c r="A196">
        <v>195</v>
      </c>
      <c r="B196" t="s">
        <v>13</v>
      </c>
      <c r="C196">
        <v>5</v>
      </c>
      <c r="D196" t="s">
        <v>5</v>
      </c>
      <c r="E196">
        <v>3</v>
      </c>
      <c r="F196" s="12">
        <v>64</v>
      </c>
      <c r="G196">
        <v>-2</v>
      </c>
    </row>
    <row r="197" spans="1:7" x14ac:dyDescent="0.25">
      <c r="A197">
        <v>196</v>
      </c>
      <c r="B197" t="s">
        <v>6</v>
      </c>
      <c r="C197">
        <v>1</v>
      </c>
      <c r="D197" t="s">
        <v>2</v>
      </c>
      <c r="E197">
        <v>0.9</v>
      </c>
      <c r="F197" s="12">
        <v>43</v>
      </c>
      <c r="G197">
        <v>3</v>
      </c>
    </row>
    <row r="198" spans="1:7" x14ac:dyDescent="0.25">
      <c r="A198">
        <v>197</v>
      </c>
      <c r="B198" t="s">
        <v>10</v>
      </c>
      <c r="C198">
        <v>4</v>
      </c>
      <c r="D198" t="s">
        <v>3</v>
      </c>
      <c r="E198">
        <v>1.2</v>
      </c>
      <c r="F198" s="12">
        <v>107</v>
      </c>
      <c r="G198">
        <v>2</v>
      </c>
    </row>
    <row r="199" spans="1:7" x14ac:dyDescent="0.25">
      <c r="A199">
        <v>198</v>
      </c>
      <c r="B199" t="s">
        <v>8</v>
      </c>
      <c r="C199">
        <v>1</v>
      </c>
      <c r="D199" t="s">
        <v>2</v>
      </c>
      <c r="E199">
        <v>6.6</v>
      </c>
      <c r="F199" s="12">
        <v>96</v>
      </c>
      <c r="G199">
        <v>1</v>
      </c>
    </row>
    <row r="200" spans="1:7" x14ac:dyDescent="0.25">
      <c r="A200">
        <v>199</v>
      </c>
      <c r="B200" t="s">
        <v>10</v>
      </c>
      <c r="C200">
        <v>18</v>
      </c>
      <c r="D200" t="s">
        <v>20</v>
      </c>
      <c r="E200">
        <v>5.5</v>
      </c>
      <c r="F200" s="12">
        <v>94</v>
      </c>
      <c r="G200">
        <v>1</v>
      </c>
    </row>
    <row r="201" spans="1:7" x14ac:dyDescent="0.25">
      <c r="A201">
        <v>200</v>
      </c>
      <c r="B201" t="s">
        <v>7</v>
      </c>
      <c r="C201">
        <v>2</v>
      </c>
      <c r="D201" t="s">
        <v>2</v>
      </c>
      <c r="E201">
        <v>4.4000000000000004</v>
      </c>
      <c r="F201" s="12">
        <v>58</v>
      </c>
      <c r="G20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87D9-5EF6-4F6E-A5BE-75F2117B1DF2}">
  <dimension ref="A3:H19"/>
  <sheetViews>
    <sheetView workbookViewId="0">
      <selection activeCell="A3" sqref="A3"/>
    </sheetView>
  </sheetViews>
  <sheetFormatPr defaultRowHeight="15" x14ac:dyDescent="0.25"/>
  <cols>
    <col min="1" max="1" width="30.7109375" bestFit="1" customWidth="1"/>
    <col min="2" max="2" width="28.42578125" bestFit="1" customWidth="1"/>
    <col min="3" max="3" width="28.85546875" bestFit="1" customWidth="1"/>
    <col min="4" max="4" width="27.140625" bestFit="1" customWidth="1"/>
    <col min="6" max="6" width="7" bestFit="1" customWidth="1"/>
    <col min="7" max="7" width="7.140625" bestFit="1" customWidth="1"/>
    <col min="8" max="8" width="11.28515625" bestFit="1" customWidth="1"/>
  </cols>
  <sheetData>
    <row r="3" spans="1:8" x14ac:dyDescent="0.25">
      <c r="A3" s="4" t="s">
        <v>49</v>
      </c>
      <c r="B3" s="4" t="s">
        <v>48</v>
      </c>
    </row>
    <row r="4" spans="1:8" x14ac:dyDescent="0.25">
      <c r="A4" s="4" t="s">
        <v>39</v>
      </c>
      <c r="B4" t="s">
        <v>2</v>
      </c>
      <c r="C4" t="s">
        <v>5</v>
      </c>
      <c r="D4" t="s">
        <v>20</v>
      </c>
      <c r="E4" t="s">
        <v>19</v>
      </c>
      <c r="F4" t="s">
        <v>4</v>
      </c>
      <c r="G4" t="s">
        <v>3</v>
      </c>
      <c r="H4" t="s">
        <v>40</v>
      </c>
    </row>
    <row r="5" spans="1:8" x14ac:dyDescent="0.25">
      <c r="A5" s="5" t="s">
        <v>8</v>
      </c>
      <c r="B5" s="6">
        <v>5</v>
      </c>
      <c r="C5" s="6">
        <v>2</v>
      </c>
      <c r="D5" s="6">
        <v>7</v>
      </c>
      <c r="E5" s="6">
        <v>4</v>
      </c>
      <c r="F5" s="6">
        <v>7</v>
      </c>
      <c r="G5" s="6">
        <v>4</v>
      </c>
      <c r="H5" s="6">
        <v>29</v>
      </c>
    </row>
    <row r="6" spans="1:8" x14ac:dyDescent="0.25">
      <c r="A6" s="5" t="s">
        <v>9</v>
      </c>
      <c r="B6" s="6">
        <v>2</v>
      </c>
      <c r="C6" s="6">
        <v>4</v>
      </c>
      <c r="D6" s="6">
        <v>5</v>
      </c>
      <c r="E6" s="6">
        <v>3</v>
      </c>
      <c r="F6" s="6">
        <v>3</v>
      </c>
      <c r="G6" s="6">
        <v>6</v>
      </c>
      <c r="H6" s="6">
        <v>23</v>
      </c>
    </row>
    <row r="7" spans="1:8" x14ac:dyDescent="0.25">
      <c r="A7" s="5" t="s">
        <v>7</v>
      </c>
      <c r="B7" s="6">
        <v>10</v>
      </c>
      <c r="C7" s="6">
        <v>6</v>
      </c>
      <c r="D7" s="6"/>
      <c r="E7" s="6">
        <v>2</v>
      </c>
      <c r="F7" s="6"/>
      <c r="G7" s="6">
        <v>3</v>
      </c>
      <c r="H7" s="6">
        <v>21</v>
      </c>
    </row>
    <row r="8" spans="1:8" x14ac:dyDescent="0.25">
      <c r="A8" s="5" t="s">
        <v>6</v>
      </c>
      <c r="B8" s="6">
        <v>8</v>
      </c>
      <c r="C8" s="6">
        <v>8</v>
      </c>
      <c r="D8" s="6">
        <v>2</v>
      </c>
      <c r="E8" s="6">
        <v>1</v>
      </c>
      <c r="F8" s="6">
        <v>9</v>
      </c>
      <c r="G8" s="6"/>
      <c r="H8" s="6">
        <v>28</v>
      </c>
    </row>
    <row r="9" spans="1:8" x14ac:dyDescent="0.25">
      <c r="A9" s="5" t="s">
        <v>13</v>
      </c>
      <c r="B9" s="6">
        <v>1</v>
      </c>
      <c r="C9" s="6">
        <v>2</v>
      </c>
      <c r="D9" s="6">
        <v>16</v>
      </c>
      <c r="E9" s="6"/>
      <c r="F9" s="6">
        <v>2</v>
      </c>
      <c r="G9" s="6">
        <v>11</v>
      </c>
      <c r="H9" s="6">
        <v>32</v>
      </c>
    </row>
    <row r="10" spans="1:8" x14ac:dyDescent="0.25">
      <c r="A10" s="5" t="s">
        <v>12</v>
      </c>
      <c r="B10" s="6">
        <v>8</v>
      </c>
      <c r="C10" s="6">
        <v>4</v>
      </c>
      <c r="D10" s="6">
        <v>4</v>
      </c>
      <c r="E10" s="6"/>
      <c r="F10" s="6">
        <v>7</v>
      </c>
      <c r="G10" s="6">
        <v>17</v>
      </c>
      <c r="H10" s="6">
        <v>40</v>
      </c>
    </row>
    <row r="11" spans="1:8" x14ac:dyDescent="0.25">
      <c r="A11" s="5" t="s">
        <v>10</v>
      </c>
      <c r="B11" s="6">
        <v>3</v>
      </c>
      <c r="C11" s="6">
        <v>2</v>
      </c>
      <c r="D11" s="6">
        <v>2</v>
      </c>
      <c r="E11" s="6">
        <v>8</v>
      </c>
      <c r="F11" s="6"/>
      <c r="G11" s="6">
        <v>2</v>
      </c>
      <c r="H11" s="6">
        <v>17</v>
      </c>
    </row>
    <row r="12" spans="1:8" x14ac:dyDescent="0.25">
      <c r="A12" s="5" t="s">
        <v>11</v>
      </c>
      <c r="B12" s="6">
        <v>4</v>
      </c>
      <c r="C12" s="6">
        <v>5</v>
      </c>
      <c r="D12" s="6"/>
      <c r="E12" s="6"/>
      <c r="F12" s="6"/>
      <c r="G12" s="6">
        <v>1</v>
      </c>
      <c r="H12" s="6">
        <v>10</v>
      </c>
    </row>
    <row r="13" spans="1:8" x14ac:dyDescent="0.25">
      <c r="A13" s="5" t="s">
        <v>40</v>
      </c>
      <c r="B13" s="6">
        <v>41</v>
      </c>
      <c r="C13" s="6">
        <v>33</v>
      </c>
      <c r="D13" s="6">
        <v>36</v>
      </c>
      <c r="E13" s="6">
        <v>18</v>
      </c>
      <c r="F13" s="6">
        <v>28</v>
      </c>
      <c r="G13" s="6">
        <v>44</v>
      </c>
      <c r="H13" s="6">
        <v>200</v>
      </c>
    </row>
    <row r="15" spans="1:8" x14ac:dyDescent="0.25">
      <c r="A15" s="5" t="s">
        <v>50</v>
      </c>
      <c r="B15" t="s">
        <v>51</v>
      </c>
      <c r="C15" t="s">
        <v>52</v>
      </c>
      <c r="D15" t="s">
        <v>53</v>
      </c>
    </row>
    <row r="16" spans="1:8" x14ac:dyDescent="0.25">
      <c r="A16" s="7">
        <f>GETPIVOTDATA("id",$A$3,"website","facebook")/GETPIVOTDATA("id",$A$3)</f>
        <v>0.20499999999999999</v>
      </c>
      <c r="B16" s="7">
        <f>GETPIVOTDATA("id",$A$3,"main reason","things to buy")/GETPIVOTDATA("id",$A$3)</f>
        <v>8.5000000000000006E-2</v>
      </c>
      <c r="C16">
        <f>GETPIVOTDATA("id",$A$3,"main reason","finding info","website","instagram")/GETPIVOTDATA("id",$A$3,"main reason","finding info")</f>
        <v>0.17391304347826086</v>
      </c>
      <c r="D16">
        <f>GETPIVOTDATA("id",$A$3,"main reason","sharing opinions","website","twitter")/GETPIVOTDATA("id",$A$3,"website","twitter")</f>
        <v>0.38636363636363635</v>
      </c>
    </row>
    <row r="18" spans="1:2" x14ac:dyDescent="0.25">
      <c r="A18" t="s">
        <v>54</v>
      </c>
      <c r="B18" t="s">
        <v>55</v>
      </c>
    </row>
    <row r="19" spans="1:2" x14ac:dyDescent="0.25">
      <c r="A19">
        <f>GETPIVOTDATA("id",$A$3,"main reason","meet new people","website","facebook")/GETPIVOTDATA("id",$A$3,"main reason","meet new people")</f>
        <v>0.2857142857142857</v>
      </c>
      <c r="B19">
        <f>GETPIVOTDATA("id",$A$3,"main reason","meet new people","website","tumblr")/GETPIVOTDATA("id",$A$3,"main reason","meet new people")</f>
        <v>0.32142857142857145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1625-B285-4F03-B403-17B2BD0F1974}">
  <dimension ref="A2:H277"/>
  <sheetViews>
    <sheetView workbookViewId="0">
      <selection activeCell="K7" sqref="K7"/>
    </sheetView>
  </sheetViews>
  <sheetFormatPr defaultRowHeight="15" x14ac:dyDescent="0.25"/>
  <cols>
    <col min="1" max="1" width="13.140625" bestFit="1" customWidth="1"/>
    <col min="2" max="2" width="21.42578125" style="8" bestFit="1" customWidth="1"/>
    <col min="3" max="3" width="12" bestFit="1" customWidth="1"/>
    <col min="4" max="4" width="13.140625" bestFit="1" customWidth="1"/>
    <col min="5" max="5" width="10.7109375" bestFit="1" customWidth="1"/>
    <col min="6" max="6" width="18.42578125" bestFit="1" customWidth="1"/>
    <col min="7" max="7" width="21.7109375" bestFit="1" customWidth="1"/>
    <col min="8" max="8" width="23.28515625" bestFit="1" customWidth="1"/>
    <col min="9" max="9" width="16.7109375" bestFit="1" customWidth="1"/>
    <col min="10" max="10" width="6.85546875" bestFit="1" customWidth="1"/>
    <col min="11" max="11" width="46.7109375" customWidth="1"/>
    <col min="12" max="62" width="3" bestFit="1" customWidth="1"/>
    <col min="63" max="101" width="4" bestFit="1" customWidth="1"/>
    <col min="102" max="102" width="11.28515625" bestFit="1" customWidth="1"/>
  </cols>
  <sheetData>
    <row r="2" spans="1:8" x14ac:dyDescent="0.25">
      <c r="A2" s="4" t="s">
        <v>39</v>
      </c>
      <c r="B2" t="s">
        <v>56</v>
      </c>
      <c r="D2" s="4" t="s">
        <v>39</v>
      </c>
      <c r="E2" t="s">
        <v>59</v>
      </c>
      <c r="F2" t="s">
        <v>61</v>
      </c>
      <c r="G2" t="s">
        <v>60</v>
      </c>
      <c r="H2" t="s">
        <v>58</v>
      </c>
    </row>
    <row r="3" spans="1:8" x14ac:dyDescent="0.25">
      <c r="A3" s="5" t="s">
        <v>3</v>
      </c>
      <c r="B3" s="6">
        <v>88.340909090909093</v>
      </c>
      <c r="D3" s="5">
        <v>-3</v>
      </c>
      <c r="E3" s="6">
        <v>24</v>
      </c>
      <c r="F3" s="13">
        <v>0.12</v>
      </c>
      <c r="G3" s="6">
        <v>24</v>
      </c>
      <c r="H3" s="13">
        <v>0.12</v>
      </c>
    </row>
    <row r="4" spans="1:8" x14ac:dyDescent="0.25">
      <c r="A4" s="5" t="s">
        <v>4</v>
      </c>
      <c r="B4" s="6">
        <v>87.464285714285708</v>
      </c>
      <c r="D4" s="5">
        <v>-2</v>
      </c>
      <c r="E4" s="6">
        <v>17</v>
      </c>
      <c r="F4" s="13">
        <v>8.5000000000000006E-2</v>
      </c>
      <c r="G4" s="6">
        <v>41</v>
      </c>
      <c r="H4" s="13">
        <v>0.20499999999999999</v>
      </c>
    </row>
    <row r="5" spans="1:8" x14ac:dyDescent="0.25">
      <c r="A5" s="5" t="s">
        <v>2</v>
      </c>
      <c r="B5" s="6">
        <v>87.390243902439025</v>
      </c>
      <c r="D5" s="5">
        <v>-1</v>
      </c>
      <c r="E5" s="6">
        <v>19</v>
      </c>
      <c r="F5" s="13">
        <v>9.5000000000000001E-2</v>
      </c>
      <c r="G5" s="6">
        <v>60</v>
      </c>
      <c r="H5" s="13">
        <v>0.3</v>
      </c>
    </row>
    <row r="6" spans="1:8" x14ac:dyDescent="0.25">
      <c r="A6" s="5" t="s">
        <v>19</v>
      </c>
      <c r="B6" s="6">
        <v>86.388888888888886</v>
      </c>
      <c r="D6" s="5">
        <v>0</v>
      </c>
      <c r="E6" s="6">
        <v>39</v>
      </c>
      <c r="F6" s="13">
        <v>0.19500000000000001</v>
      </c>
      <c r="G6" s="6">
        <v>99</v>
      </c>
      <c r="H6" s="13">
        <v>0.495</v>
      </c>
    </row>
    <row r="7" spans="1:8" x14ac:dyDescent="0.25">
      <c r="A7" s="5" t="s">
        <v>5</v>
      </c>
      <c r="B7" s="6">
        <v>79.121212121212125</v>
      </c>
      <c r="D7" s="5">
        <v>1</v>
      </c>
      <c r="E7" s="6">
        <v>28</v>
      </c>
      <c r="F7" s="13">
        <v>0.14000000000000001</v>
      </c>
      <c r="G7" s="6">
        <v>127</v>
      </c>
      <c r="H7" s="13">
        <v>0.63500000000000001</v>
      </c>
    </row>
    <row r="8" spans="1:8" x14ac:dyDescent="0.25">
      <c r="A8" s="5" t="s">
        <v>20</v>
      </c>
      <c r="B8" s="6">
        <v>73.833333333333329</v>
      </c>
      <c r="D8" s="5">
        <v>2</v>
      </c>
      <c r="E8" s="6">
        <v>24</v>
      </c>
      <c r="F8" s="13">
        <v>0.12</v>
      </c>
      <c r="G8" s="6">
        <v>151</v>
      </c>
      <c r="H8" s="13">
        <v>0.755</v>
      </c>
    </row>
    <row r="9" spans="1:8" x14ac:dyDescent="0.25">
      <c r="A9" s="5" t="s">
        <v>40</v>
      </c>
      <c r="B9" s="6">
        <v>83.715000000000003</v>
      </c>
      <c r="D9" s="5">
        <v>3</v>
      </c>
      <c r="E9" s="6">
        <v>49</v>
      </c>
      <c r="F9" s="13">
        <v>0.245</v>
      </c>
      <c r="G9" s="6">
        <v>200</v>
      </c>
      <c r="H9" s="13">
        <v>1</v>
      </c>
    </row>
    <row r="10" spans="1:8" x14ac:dyDescent="0.25">
      <c r="B10"/>
      <c r="D10" s="5" t="s">
        <v>40</v>
      </c>
      <c r="E10" s="6">
        <v>200</v>
      </c>
      <c r="F10" s="13">
        <v>1</v>
      </c>
      <c r="G10" s="6"/>
      <c r="H10" s="13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B14"/>
    </row>
    <row r="15" spans="1:8" x14ac:dyDescent="0.25">
      <c r="B15"/>
    </row>
    <row r="16" spans="1:8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0F68-7D81-41C7-999A-476739A7678E}">
  <dimension ref="B2:J10"/>
  <sheetViews>
    <sheetView workbookViewId="0">
      <selection activeCell="B2" sqref="B2:J10"/>
    </sheetView>
  </sheetViews>
  <sheetFormatPr defaultRowHeight="15" x14ac:dyDescent="0.25"/>
  <cols>
    <col min="2" max="2" width="18.42578125" bestFit="1" customWidth="1"/>
    <col min="3" max="3" width="16.28515625" bestFit="1" customWidth="1"/>
    <col min="4" max="9" width="7.140625" bestFit="1" customWidth="1"/>
    <col min="10" max="10" width="11.28515625" bestFit="1" customWidth="1"/>
  </cols>
  <sheetData>
    <row r="2" spans="2:10" x14ac:dyDescent="0.25">
      <c r="B2" s="4" t="s">
        <v>57</v>
      </c>
      <c r="C2" s="4" t="s">
        <v>48</v>
      </c>
    </row>
    <row r="3" spans="2:10" x14ac:dyDescent="0.25">
      <c r="B3" s="4" t="s">
        <v>39</v>
      </c>
      <c r="C3">
        <v>-3</v>
      </c>
      <c r="D3">
        <v>-2</v>
      </c>
      <c r="E3">
        <v>-1</v>
      </c>
      <c r="F3">
        <v>0</v>
      </c>
      <c r="G3">
        <v>1</v>
      </c>
      <c r="H3">
        <v>2</v>
      </c>
      <c r="I3">
        <v>3</v>
      </c>
      <c r="J3" t="s">
        <v>40</v>
      </c>
    </row>
    <row r="4" spans="2:10" x14ac:dyDescent="0.25">
      <c r="B4" s="5" t="s">
        <v>2</v>
      </c>
      <c r="C4" s="13">
        <v>0.14634146341463414</v>
      </c>
      <c r="D4" s="13">
        <v>0.12195121951219512</v>
      </c>
      <c r="E4" s="13">
        <v>7.3170731707317069E-2</v>
      </c>
      <c r="F4" s="13">
        <v>0.21951219512195122</v>
      </c>
      <c r="G4" s="13">
        <v>0.17073170731707318</v>
      </c>
      <c r="H4" s="13">
        <v>4.878048780487805E-2</v>
      </c>
      <c r="I4" s="13">
        <v>0.21951219512195122</v>
      </c>
      <c r="J4" s="13">
        <v>1</v>
      </c>
    </row>
    <row r="5" spans="2:10" x14ac:dyDescent="0.25">
      <c r="B5" s="5" t="s">
        <v>5</v>
      </c>
      <c r="C5" s="13">
        <v>9.0909090909090912E-2</v>
      </c>
      <c r="D5" s="13">
        <v>9.0909090909090912E-2</v>
      </c>
      <c r="E5" s="13">
        <v>0.15151515151515152</v>
      </c>
      <c r="F5" s="13">
        <v>0.15151515151515152</v>
      </c>
      <c r="G5" s="13">
        <v>0.12121212121212122</v>
      </c>
      <c r="H5" s="13">
        <v>6.0606060606060608E-2</v>
      </c>
      <c r="I5" s="13">
        <v>0.33333333333333331</v>
      </c>
      <c r="J5" s="13">
        <v>1</v>
      </c>
    </row>
    <row r="6" spans="2:10" x14ac:dyDescent="0.25">
      <c r="B6" s="5" t="s">
        <v>20</v>
      </c>
      <c r="C6" s="13">
        <v>8.3333333333333329E-2</v>
      </c>
      <c r="D6" s="13">
        <v>8.3333333333333329E-2</v>
      </c>
      <c r="E6" s="13">
        <v>5.5555555555555552E-2</v>
      </c>
      <c r="F6" s="13">
        <v>0.25</v>
      </c>
      <c r="G6" s="13">
        <v>0.19444444444444445</v>
      </c>
      <c r="H6" s="13">
        <v>0.1111111111111111</v>
      </c>
      <c r="I6" s="13">
        <v>0.22222222222222221</v>
      </c>
      <c r="J6" s="13">
        <v>1</v>
      </c>
    </row>
    <row r="7" spans="2:10" x14ac:dyDescent="0.25">
      <c r="B7" s="5" t="s">
        <v>19</v>
      </c>
      <c r="C7" s="13">
        <v>0.1111111111111111</v>
      </c>
      <c r="D7" s="13">
        <v>0</v>
      </c>
      <c r="E7" s="13">
        <v>0.16666666666666666</v>
      </c>
      <c r="F7" s="13">
        <v>0.1111111111111111</v>
      </c>
      <c r="G7" s="13">
        <v>0.1111111111111111</v>
      </c>
      <c r="H7" s="13">
        <v>0.22222222222222221</v>
      </c>
      <c r="I7" s="13">
        <v>0.27777777777777779</v>
      </c>
      <c r="J7" s="13">
        <v>1</v>
      </c>
    </row>
    <row r="8" spans="2:10" x14ac:dyDescent="0.25">
      <c r="B8" s="5" t="s">
        <v>4</v>
      </c>
      <c r="C8" s="13">
        <v>0.14285714285714285</v>
      </c>
      <c r="D8" s="13">
        <v>3.5714285714285712E-2</v>
      </c>
      <c r="E8" s="13">
        <v>0.10714285714285714</v>
      </c>
      <c r="F8" s="13">
        <v>0.2857142857142857</v>
      </c>
      <c r="G8" s="13">
        <v>0.10714285714285714</v>
      </c>
      <c r="H8" s="13">
        <v>0.14285714285714285</v>
      </c>
      <c r="I8" s="13">
        <v>0.17857142857142858</v>
      </c>
      <c r="J8" s="13">
        <v>1</v>
      </c>
    </row>
    <row r="9" spans="2:10" x14ac:dyDescent="0.25">
      <c r="B9" s="5" t="s">
        <v>3</v>
      </c>
      <c r="C9" s="13">
        <v>0.13636363636363635</v>
      </c>
      <c r="D9" s="13">
        <v>0.11363636363636363</v>
      </c>
      <c r="E9" s="13">
        <v>6.8181818181818177E-2</v>
      </c>
      <c r="F9" s="13">
        <v>0.13636363636363635</v>
      </c>
      <c r="G9" s="13">
        <v>0.11363636363636363</v>
      </c>
      <c r="H9" s="13">
        <v>0.18181818181818182</v>
      </c>
      <c r="I9" s="13">
        <v>0.25</v>
      </c>
      <c r="J9" s="13">
        <v>1</v>
      </c>
    </row>
    <row r="10" spans="2:10" x14ac:dyDescent="0.25">
      <c r="B10" s="5" t="s">
        <v>40</v>
      </c>
      <c r="C10" s="13">
        <v>0.12</v>
      </c>
      <c r="D10" s="13">
        <v>8.5000000000000006E-2</v>
      </c>
      <c r="E10" s="13">
        <v>9.5000000000000001E-2</v>
      </c>
      <c r="F10" s="13">
        <v>0.19500000000000001</v>
      </c>
      <c r="G10" s="13">
        <v>0.14000000000000001</v>
      </c>
      <c r="H10" s="13">
        <v>0.12</v>
      </c>
      <c r="I10" s="13">
        <v>0.245</v>
      </c>
      <c r="J10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33CE09B5E4D4FBAA88D8918429875" ma:contentTypeVersion="5" ma:contentTypeDescription="Create a new document." ma:contentTypeScope="" ma:versionID="82683354efa879e5d8c456dad4855631">
  <xsd:schema xmlns:xsd="http://www.w3.org/2001/XMLSchema" xmlns:xs="http://www.w3.org/2001/XMLSchema" xmlns:p="http://schemas.microsoft.com/office/2006/metadata/properties" xmlns:ns2="c925a232-1ddb-4811-91db-6f914c1279b4" xmlns:ns3="26d6e9eb-49f0-4d69-9332-7ac85ae1a6d5" targetNamespace="http://schemas.microsoft.com/office/2006/metadata/properties" ma:root="true" ma:fieldsID="112c71699f0f40d4916c225dc5cce544" ns2:_="" ns3:_="">
    <xsd:import namespace="c925a232-1ddb-4811-91db-6f914c1279b4"/>
    <xsd:import namespace="26d6e9eb-49f0-4d69-9332-7ac85ae1a6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5a232-1ddb-4811-91db-6f914c1279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6e9eb-49f0-4d69-9332-7ac85ae1a6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5D9EE0-D6F7-41AD-A37C-DDCEB86ECA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F000FE-2635-4E24-895C-4AC924AD1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B32899-7299-4FAC-8F91-D504C37D5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5a232-1ddb-4811-91db-6f914c1279b4"/>
    <ds:schemaRef ds:uri="26d6e9eb-49f0-4d69-9332-7ac85ae1a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Harris</dc:creator>
  <cp:lastModifiedBy>Gary Yu</cp:lastModifiedBy>
  <dcterms:created xsi:type="dcterms:W3CDTF">2023-06-23T17:46:21Z</dcterms:created>
  <dcterms:modified xsi:type="dcterms:W3CDTF">2023-10-14T20:24:58Z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0x010100D0E33CE09B5E4D4FBAA88D8918429875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2023-10-12T01:17:44Z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8aaec44a-ce2d-44d1-ac6c-5b8dff99266a</vt:lpwstr>
  </property>
  <property fmtid="{D5CDD505-2E9C-101B-9397-08002B2CF9AE}" pid="8" name="MSIP_Label_defa4170-0d19-0005-0004-bc88714345d2_ActionId">
    <vt:lpwstr>900113df-a99d-4661-8bea-dacf34bf3c71</vt:lpwstr>
  </property>
  <property fmtid="{D5CDD505-2E9C-101B-9397-08002B2CF9AE}" pid="9" name="MSIP_Label_defa4170-0d19-0005-0004-bc88714345d2_ContentBits">
    <vt:lpwstr>0</vt:lpwstr>
  </property>
</Properties>
</file>