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\Python for BI\Перерывы\"/>
    </mc:Choice>
  </mc:AlternateContent>
  <xr:revisionPtr revIDLastSave="0" documentId="13_ncr:1_{AA9EC9AB-69A3-44D0-8130-BEA58493DA66}" xr6:coauthVersionLast="37" xr6:coauthVersionMax="37" xr10:uidLastSave="{00000000-0000-0000-0000-000000000000}"/>
  <bookViews>
    <workbookView xWindow="0" yWindow="0" windowWidth="20490" windowHeight="7545" xr2:uid="{F8828A4A-DD03-42BD-B468-7033643A9B87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8" i="1" l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I289" i="1"/>
  <c r="I288" i="1"/>
  <c r="I287" i="1"/>
  <c r="D287" i="1"/>
  <c r="D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I103" i="1"/>
  <c r="I102" i="1"/>
  <c r="I44" i="1" s="1"/>
  <c r="I45" i="1" s="1"/>
  <c r="I101" i="1"/>
  <c r="I100" i="1"/>
  <c r="I37" i="1" s="1"/>
  <c r="D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I51" i="1"/>
  <c r="I50" i="1"/>
  <c r="I41" i="1" s="1"/>
  <c r="I42" i="1" s="1"/>
  <c r="I49" i="1"/>
  <c r="I48" i="1"/>
  <c r="I47" i="1" s="1"/>
  <c r="I46" i="1"/>
  <c r="I43" i="1"/>
  <c r="D38" i="1"/>
  <c r="D37" i="1"/>
  <c r="H36" i="1"/>
  <c r="H35" i="1"/>
  <c r="H34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I40" i="1" l="1"/>
  <c r="I38" i="1"/>
  <c r="I3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Шацкая Екатерина Владимировна (Руководитель группы)</author>
    <author>Голубев Юрий Валерьевич (Руководитель группы)</author>
    <author>natalia.zabudchenko</author>
  </authors>
  <commentList>
    <comment ref="F58" authorId="0" shapeId="0" xr:uid="{ABC644F3-9CB8-4A46-A3FA-926C99B21558}">
      <text>
        <r>
          <rPr>
            <b/>
            <sz val="9"/>
            <color indexed="81"/>
            <rFont val="Tahoma"/>
            <family val="2"/>
            <charset val="204"/>
          </rPr>
          <t>Шацкая Екатерина Владимировна (Руководитель группы):</t>
        </r>
        <r>
          <rPr>
            <sz val="9"/>
            <color indexed="81"/>
            <rFont val="Tahoma"/>
            <family val="2"/>
            <charset val="204"/>
          </rPr>
          <t xml:space="preserve">
ср и пт с 7:00 до 16:00, вт чт сб 11:00 до 20:00</t>
        </r>
      </text>
    </comment>
    <comment ref="I108" authorId="1" shapeId="0" xr:uid="{8E17EFDB-D120-45FB-8250-344AE515D979}">
      <text>
        <r>
          <rPr>
            <b/>
            <sz val="9"/>
            <color indexed="81"/>
            <rFont val="Tahoma"/>
            <family val="2"/>
            <charset val="204"/>
          </rPr>
          <t>Голубев Юрий Валерьевич (Руководитель группы):</t>
        </r>
        <r>
          <rPr>
            <sz val="9"/>
            <color indexed="81"/>
            <rFont val="Tahoma"/>
            <family val="2"/>
            <charset val="204"/>
          </rPr>
          <t xml:space="preserve">
с 6:30 до 13:30
</t>
        </r>
      </text>
    </comment>
    <comment ref="I264" authorId="1" shapeId="0" xr:uid="{5FA0B7E4-BEA4-4BB7-98F5-C1CA62977337}">
      <text>
        <r>
          <rPr>
            <b/>
            <sz val="9"/>
            <color indexed="81"/>
            <rFont val="Tahoma"/>
            <family val="2"/>
            <charset val="204"/>
          </rPr>
          <t>Голубев Юрий Валерьевич (Руководитель группы):</t>
        </r>
        <r>
          <rPr>
            <sz val="9"/>
            <color indexed="81"/>
            <rFont val="Tahoma"/>
            <family val="2"/>
            <charset val="204"/>
          </rPr>
          <t xml:space="preserve">
8-15:30</t>
        </r>
      </text>
    </comment>
    <comment ref="I278" authorId="2" shapeId="0" xr:uid="{E00828C1-AC79-4F31-A95E-27F4FFC7D524}">
      <text>
        <r>
          <rPr>
            <b/>
            <sz val="9"/>
            <color indexed="81"/>
            <rFont val="Tahoma"/>
            <family val="2"/>
            <charset val="204"/>
          </rPr>
          <t>natalia.zabudchenko:</t>
        </r>
        <r>
          <rPr>
            <sz val="9"/>
            <color indexed="81"/>
            <rFont val="Tahoma"/>
            <family val="2"/>
            <charset val="204"/>
          </rPr>
          <t xml:space="preserve">
обмен невежина-поварова 4-25.04</t>
        </r>
      </text>
    </comment>
    <comment ref="I317" authorId="2" shapeId="0" xr:uid="{FA057CC9-C657-4A55-B57D-46873190DF63}">
      <text>
        <r>
          <rPr>
            <b/>
            <sz val="9"/>
            <color indexed="81"/>
            <rFont val="Tahoma"/>
            <family val="2"/>
            <charset val="204"/>
          </rPr>
          <t>natalia.zabudchenko:</t>
        </r>
        <r>
          <rPr>
            <sz val="9"/>
            <color indexed="81"/>
            <rFont val="Tahoma"/>
            <family val="2"/>
            <charset val="204"/>
          </rPr>
          <t xml:space="preserve">
обмен невежина-поварова 4-25.04</t>
        </r>
      </text>
    </comment>
  </commentList>
</comments>
</file>

<file path=xl/sharedStrings.xml><?xml version="1.0" encoding="utf-8"?>
<sst xmlns="http://schemas.openxmlformats.org/spreadsheetml/2006/main" count="791" uniqueCount="165">
  <si>
    <t>СТ</t>
  </si>
  <si>
    <t>ДОБ</t>
  </si>
  <si>
    <t>ЧАСЫ</t>
  </si>
  <si>
    <t>АДМИНЫ</t>
  </si>
  <si>
    <t xml:space="preserve"> план</t>
  </si>
  <si>
    <t>С</t>
  </si>
  <si>
    <t>Р</t>
  </si>
  <si>
    <t>08:00-17:00</t>
  </si>
  <si>
    <t>Булыгина Людмила Владимировна</t>
  </si>
  <si>
    <t xml:space="preserve"> факт</t>
  </si>
  <si>
    <t>доп смена</t>
  </si>
  <si>
    <t>09:00-18:00</t>
  </si>
  <si>
    <t>Молявко Наталья Вячеславовна</t>
  </si>
  <si>
    <t>07:30-19:30</t>
  </si>
  <si>
    <t>Забудченко Наталья Владимировна</t>
  </si>
  <si>
    <t>08:00-20:00</t>
  </si>
  <si>
    <t>Голубев Юрий Валерьевич</t>
  </si>
  <si>
    <t>Шацкая Екатерина Владимировна</t>
  </si>
  <si>
    <t>Мешкова Ирина Николаевна</t>
  </si>
  <si>
    <t>Позднякова Елизавета Владимировна</t>
  </si>
  <si>
    <t>Сабирова Алина Владимировна</t>
  </si>
  <si>
    <t>чел</t>
  </si>
  <si>
    <t>Отдел сопровождения бизнес-процессов</t>
  </si>
  <si>
    <t>Аксентьева Ксения Алексеевна</t>
  </si>
  <si>
    <t>Больничные за смену (Б)</t>
  </si>
  <si>
    <t>ставок</t>
  </si>
  <si>
    <t>Отпуска за смену (О, А, НН)</t>
  </si>
  <si>
    <t>Всего отсутствует</t>
  </si>
  <si>
    <t>Кол-во специалистов в сутки (00:00-00:00) (с полудневками)</t>
  </si>
  <si>
    <t>Кол-во специалистов (с п/д, без допов)</t>
  </si>
  <si>
    <t>Общее кол-во часов в сутки</t>
  </si>
  <si>
    <t>LAB\a.zubritskaya</t>
  </si>
  <si>
    <t>кол-во ставок за сутки (с полудневками)</t>
  </si>
  <si>
    <t>LAB\anastasia.shpakova</t>
  </si>
  <si>
    <t>кол-во ставок за сутки 2/2 сп/д</t>
  </si>
  <si>
    <t>кол-во спецов в доп за сутки (с полудневками)</t>
  </si>
  <si>
    <t>LAB\asiya.povarova</t>
  </si>
  <si>
    <t>кол-во ставок в доп за сутки 11 ч</t>
  </si>
  <si>
    <t>не в нашу смену</t>
  </si>
  <si>
    <t>LAB\nadezhda.zhurina</t>
  </si>
  <si>
    <t>Кол-во доп часов за сутки</t>
  </si>
  <si>
    <t>LAB\darya.rusakova</t>
  </si>
  <si>
    <t>кол-во специалистов в смену в доп часах</t>
  </si>
  <si>
    <t>LAB\denis.rudnitsky</t>
  </si>
  <si>
    <t>кол-во специалистов в смену</t>
  </si>
  <si>
    <t>LAB\e.perevozchikova</t>
  </si>
  <si>
    <t>кол-во ставок 5/2 в смену</t>
  </si>
  <si>
    <t>LAB\ekaterina.s.antipova</t>
  </si>
  <si>
    <t>ОПЕРАТОРЫ 5/2</t>
  </si>
  <si>
    <t>О</t>
  </si>
  <si>
    <t>3Ш</t>
  </si>
  <si>
    <t>06:30-15:30</t>
  </si>
  <si>
    <t>Кошкина Вера Сергеевна</t>
  </si>
  <si>
    <t>Б</t>
  </si>
  <si>
    <t>07:00-16:00</t>
  </si>
  <si>
    <t>Железцова Ирина Александровна</t>
  </si>
  <si>
    <t>1З</t>
  </si>
  <si>
    <t>Коваленко Марина Александровна</t>
  </si>
  <si>
    <t>2Г</t>
  </si>
  <si>
    <t>Полетаева Мария Максимовна</t>
  </si>
  <si>
    <t>Федотова Анастасия Алексеевна</t>
  </si>
  <si>
    <t>Перевозчикова Екатерина Ильинична</t>
  </si>
  <si>
    <t>Громова Светлана Олеговна</t>
  </si>
  <si>
    <t>Орлова Ирина Михайловна</t>
  </si>
  <si>
    <t>Русакова Дарья Дмитриевна</t>
  </si>
  <si>
    <t>Костюковская Людмила Александровна</t>
  </si>
  <si>
    <t>Рыжова Светлана Олеговна</t>
  </si>
  <si>
    <t>09:00-17:00</t>
  </si>
  <si>
    <t>Барабанова Екатерина Игоревна</t>
  </si>
  <si>
    <t>09:30-18:30</t>
  </si>
  <si>
    <t>Коваленко Алена Юрьевна</t>
  </si>
  <si>
    <t>10:00-19:00</t>
  </si>
  <si>
    <t>Барабанова София Сергеевна</t>
  </si>
  <si>
    <t>Проценко Елена Викторовна</t>
  </si>
  <si>
    <t>кол-во ставок 2/2 в смену</t>
  </si>
  <si>
    <t>ОПЕРАТОРЫ 2/2</t>
  </si>
  <si>
    <t>07:00-19:00</t>
  </si>
  <si>
    <t>Басович Ольга Владимировна</t>
  </si>
  <si>
    <t>Шныренкова Алена Александровна</t>
  </si>
  <si>
    <t>Шатилова Екатерина Максимовна</t>
  </si>
  <si>
    <t xml:space="preserve">Плужникова Наталия Михайловна </t>
  </si>
  <si>
    <t>07:30-18:00</t>
  </si>
  <si>
    <t xml:space="preserve">Пачколина Наталия Владимировна </t>
  </si>
  <si>
    <t>Тальчук Елена Борисовна</t>
  </si>
  <si>
    <t>Тюкавкина Вера Владимировна</t>
  </si>
  <si>
    <t>Высочина Татьяна</t>
  </si>
  <si>
    <t>Антипова Екатерина Сергеевна</t>
  </si>
  <si>
    <t>Фалеева Евгения Александровна</t>
  </si>
  <si>
    <t>Лалов Дмитрий Евгеньевич</t>
  </si>
  <si>
    <t>Котляров Владислав Викторович</t>
  </si>
  <si>
    <t>Равшанова Мадина Шавкатовна</t>
  </si>
  <si>
    <t>Журина Надежда Евгеньевна</t>
  </si>
  <si>
    <t xml:space="preserve">Ширстова Марина Дмитриевна </t>
  </si>
  <si>
    <t>08:30-20:30</t>
  </si>
  <si>
    <t>Рудницкий Денис Дмитриевич</t>
  </si>
  <si>
    <t>Поварова Асия Ренатовна</t>
  </si>
  <si>
    <t xml:space="preserve">Фоминцева Надежда Николаевна </t>
  </si>
  <si>
    <t>Виноградова Ольга Сергеевна</t>
  </si>
  <si>
    <t>09:00-21:00</t>
  </si>
  <si>
    <t>Головацкая Дарья Вадимовна</t>
  </si>
  <si>
    <t>Насонова Дарья Сергеевна</t>
  </si>
  <si>
    <t>10:00-22:00</t>
  </si>
  <si>
    <t>Клакевич Светлана Васильевна</t>
  </si>
  <si>
    <t>Шакирова Нурия Албертовна</t>
  </si>
  <si>
    <t>Савченко Дмитрий Андреевич</t>
  </si>
  <si>
    <t>Коняева Елена Николаевна</t>
  </si>
  <si>
    <t>Горбачева Софья Сергеевна</t>
  </si>
  <si>
    <t>Невежина Юлия Игоревна</t>
  </si>
  <si>
    <t>11:00-23:00</t>
  </si>
  <si>
    <t xml:space="preserve">Ахраменко Ольга Игоревна </t>
  </si>
  <si>
    <t>Кол-во ставок 11ч.</t>
  </si>
  <si>
    <t>Кол-во спецов с неполным днем</t>
  </si>
  <si>
    <t>ОПЕРАТОРЫ  неполного рабочего  дня</t>
  </si>
  <si>
    <t>Тишкова Ксения Анатольевна</t>
  </si>
  <si>
    <t>(без обеда)</t>
  </si>
  <si>
    <t>Вашурина Ксения Севериновна (с 01.03)</t>
  </si>
  <si>
    <t>(пер. 45 мин)</t>
  </si>
  <si>
    <t>07:30-17:10</t>
  </si>
  <si>
    <t>Чернова Карина Владимировна</t>
  </si>
  <si>
    <t>(пер. 50 минут)</t>
  </si>
  <si>
    <t>Мухтегдинова Мария Евгеньевна</t>
  </si>
  <si>
    <t>13:00-22:00</t>
  </si>
  <si>
    <t>13:30-22:00</t>
  </si>
  <si>
    <t>Чечеткина Юлия Александровна</t>
  </si>
  <si>
    <t>АПРЕЛЬ</t>
  </si>
  <si>
    <t>ВС</t>
  </si>
  <si>
    <t>Кол-во смен</t>
  </si>
  <si>
    <t>4М</t>
  </si>
  <si>
    <t>Еремина Дарья Александровна (увол. 30.04)</t>
  </si>
  <si>
    <t>07:30-16:30</t>
  </si>
  <si>
    <t xml:space="preserve">Камылина Екатерина Викторовна </t>
  </si>
  <si>
    <t>Синюхина Мария Алексеевна</t>
  </si>
  <si>
    <t>Бороненкова Наталья Юрьевна</t>
  </si>
  <si>
    <t>Воробьёва Виктория Николаевна</t>
  </si>
  <si>
    <t>смены</t>
  </si>
  <si>
    <t>У</t>
  </si>
  <si>
    <t>07:00-17:30</t>
  </si>
  <si>
    <t>Кудрявцева Елизавета Михайловна</t>
  </si>
  <si>
    <t xml:space="preserve">Соколова Екатерина Николаевна </t>
  </si>
  <si>
    <t xml:space="preserve">Казанина Елена Николаевна </t>
  </si>
  <si>
    <t xml:space="preserve">Наумова Ольга Владимировна </t>
  </si>
  <si>
    <t>Шпагин Иван Дмитриевич</t>
  </si>
  <si>
    <t>Тумеркина Гузель Радиковна</t>
  </si>
  <si>
    <t>ВАКАНСИЯ</t>
  </si>
  <si>
    <t>Усачёва Екатерина Сергеевна</t>
  </si>
  <si>
    <t>Аметов Артур Асанович</t>
  </si>
  <si>
    <t>Потапова Лилия Николаевна</t>
  </si>
  <si>
    <t>ВАКАНСИЯ (замена Антиповой)</t>
  </si>
  <si>
    <t xml:space="preserve">Кылычбаева Ангелина </t>
  </si>
  <si>
    <t>Мужаидова Гуля Салимовна</t>
  </si>
  <si>
    <t>Яшин Александр Вячеславович</t>
  </si>
  <si>
    <t xml:space="preserve">Муратова Кристина Вячеславовна </t>
  </si>
  <si>
    <t>Чичек Вероника Сергеевна</t>
  </si>
  <si>
    <t>Меркулова Наталья Юрьевна</t>
  </si>
  <si>
    <t xml:space="preserve">Хоробрых Надежда Александровна </t>
  </si>
  <si>
    <t>Головенко Наталья Александровна</t>
  </si>
  <si>
    <t xml:space="preserve">Хоробрых Андрей Алексеевич </t>
  </si>
  <si>
    <t>Крыж Илья Владимирович</t>
  </si>
  <si>
    <t>Редькина Светлана Константивна</t>
  </si>
  <si>
    <t>Евсикова Ольга Владимировна</t>
  </si>
  <si>
    <t>Даминова Влада Руслановна</t>
  </si>
  <si>
    <t xml:space="preserve">Никонова Екатерина Сергеевна </t>
  </si>
  <si>
    <t>08:00-14:00</t>
  </si>
  <si>
    <t>07:00-14:00</t>
  </si>
  <si>
    <t>(обед 45 мин)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</si>
</sst>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0;"/>
  </numFmts>
  <fonts count="34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0"/>
      <name val="Century"/>
      <family val="1"/>
      <charset val="204"/>
    </font>
    <font>
      <sz val="10"/>
      <name val="Century"/>
      <family val="1"/>
      <charset val="204"/>
    </font>
    <font>
      <b/>
      <sz val="26"/>
      <color theme="3"/>
      <name val="Calibri Light"/>
      <family val="2"/>
      <scheme val="major"/>
    </font>
    <font>
      <b/>
      <sz val="10"/>
      <color theme="3"/>
      <name val="Century"/>
      <family val="1"/>
      <charset val="204"/>
    </font>
    <font>
      <sz val="10"/>
      <color theme="1"/>
      <name val="Century"/>
      <family val="1"/>
      <charset val="204"/>
    </font>
    <font>
      <b/>
      <sz val="10"/>
      <color theme="0"/>
      <name val="Century"/>
      <family val="1"/>
      <charset val="204"/>
    </font>
    <font>
      <b/>
      <sz val="10"/>
      <color theme="9" tint="-0.749992370372631"/>
      <name val="Century"/>
      <family val="1"/>
      <charset val="204"/>
    </font>
    <font>
      <sz val="10.5"/>
      <color theme="1"/>
      <name val="Century"/>
      <family val="1"/>
      <charset val="204"/>
    </font>
    <font>
      <b/>
      <sz val="10.5"/>
      <name val="Century"/>
      <family val="1"/>
      <charset val="204"/>
    </font>
    <font>
      <b/>
      <sz val="10"/>
      <color theme="1" tint="0.34998626667073579"/>
      <name val="Century"/>
      <family val="1"/>
      <charset val="204"/>
    </font>
    <font>
      <sz val="10"/>
      <color rgb="FF000000"/>
      <name val="Century"/>
      <family val="1"/>
      <charset val="204"/>
    </font>
    <font>
      <sz val="10"/>
      <color theme="0" tint="-0.249977111117893"/>
      <name val="Century"/>
      <family val="1"/>
      <charset val="204"/>
    </font>
    <font>
      <b/>
      <sz val="10.5"/>
      <color theme="0"/>
      <name val="Century"/>
      <family val="1"/>
      <charset val="204"/>
    </font>
    <font>
      <sz val="10"/>
      <color theme="0"/>
      <name val="Century"/>
      <family val="1"/>
      <charset val="204"/>
    </font>
    <font>
      <sz val="11"/>
      <color rgb="FF3F3F76"/>
      <name val="Calibri"/>
      <family val="2"/>
      <charset val="204"/>
    </font>
    <font>
      <b/>
      <sz val="10"/>
      <color rgb="FF92D050"/>
      <name val="Century"/>
      <family val="1"/>
      <charset val="204"/>
    </font>
    <font>
      <sz val="11"/>
      <color rgb="FF9C6500"/>
      <name val="Calibri"/>
      <family val="2"/>
      <charset val="204"/>
      <scheme val="minor"/>
    </font>
    <font>
      <sz val="8"/>
      <name val="Century"/>
      <family val="1"/>
      <charset val="204"/>
    </font>
    <font>
      <b/>
      <sz val="8"/>
      <color theme="0"/>
      <name val="Century"/>
      <family val="1"/>
      <charset val="204"/>
    </font>
    <font>
      <b/>
      <sz val="8"/>
      <color theme="0"/>
      <name val="Calibri"/>
      <family val="2"/>
      <charset val="204"/>
      <scheme val="minor"/>
    </font>
    <font>
      <b/>
      <sz val="12"/>
      <color theme="0"/>
      <name val="Century"/>
      <family val="1"/>
      <charset val="204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9" tint="-9.9978637043366805E-2"/>
      <name val="Century"/>
      <family val="1"/>
      <charset val="204"/>
    </font>
    <font>
      <sz val="10"/>
      <color rgb="FF92D050"/>
      <name val="Century"/>
      <family val="1"/>
      <charset val="204"/>
    </font>
    <font>
      <b/>
      <sz val="10"/>
      <color theme="1"/>
      <name val="Century"/>
      <family val="1"/>
      <charset val="204"/>
    </font>
    <font>
      <b/>
      <sz val="10"/>
      <color theme="5"/>
      <name val="Century"/>
      <family val="1"/>
      <charset val="204"/>
    </font>
    <font>
      <sz val="11"/>
      <color rgb="FF9C0006"/>
      <name val="Century"/>
      <family val="1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</fonts>
  <fills count="3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-0.74999237037263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32353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99C2ED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theme="9" tint="-0.499984740745262"/>
      </bottom>
      <diagonal/>
    </border>
    <border>
      <left/>
      <right/>
      <top/>
      <bottom style="thin">
        <color theme="9" tint="-0.499984740745262"/>
      </bottom>
      <diagonal/>
    </border>
    <border>
      <left/>
      <right/>
      <top style="thin">
        <color theme="9" tint="-0.499984740745262"/>
      </top>
      <bottom/>
      <diagonal/>
    </border>
    <border>
      <left style="medium">
        <color rgb="FF9BC2E6"/>
      </left>
      <right/>
      <top style="medium">
        <color rgb="FF9BC2E6"/>
      </top>
      <bottom style="medium">
        <color rgb="FF9BC2E6"/>
      </bottom>
      <diagonal/>
    </border>
    <border>
      <left/>
      <right style="medium">
        <color rgb="FF9BC2E6"/>
      </right>
      <top style="medium">
        <color rgb="FF9BC2E6"/>
      </top>
      <bottom style="medium">
        <color rgb="FF9BC2E6"/>
      </bottom>
      <diagonal/>
    </border>
    <border>
      <left style="medium">
        <color rgb="FF9BC2E6"/>
      </left>
      <right/>
      <top/>
      <bottom style="medium">
        <color rgb="FF9BC2E6"/>
      </bottom>
      <diagonal/>
    </border>
    <border>
      <left/>
      <right style="medium">
        <color rgb="FF9BC2E6"/>
      </right>
      <top/>
      <bottom style="medium">
        <color rgb="FF9BC2E6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19" fillId="3" borderId="0" applyNumberFormat="0" applyBorder="0" applyAlignment="0" applyProtection="0"/>
    <xf numFmtId="0" fontId="2" fillId="0" borderId="0" applyNumberFormat="0"/>
    <xf numFmtId="0" fontId="24" fillId="19" borderId="0" applyNumberFormat="0"/>
    <xf numFmtId="0" fontId="25" fillId="21" borderId="0" applyNumberFormat="0"/>
    <xf numFmtId="0" fontId="2" fillId="26" borderId="0" applyNumberFormat="0"/>
    <xf numFmtId="0" fontId="2" fillId="15" borderId="0" applyNumberFormat="0"/>
    <xf numFmtId="0" fontId="2" fillId="27" borderId="0" applyNumberFormat="0"/>
    <xf numFmtId="0" fontId="2" fillId="0" borderId="0" applyNumberFormat="0">
      <alignment horizontal="right"/>
    </xf>
    <xf numFmtId="0" fontId="26" fillId="28" borderId="0" applyNumberFormat="0">
      <alignment horizontal="center" vertical="center"/>
    </xf>
  </cellStyleXfs>
  <cellXfs count="274">
    <xf numFmtId="0" fontId="0" fillId="0" borderId="0" xfId="0"/>
    <xf numFmtId="0" fontId="2" fillId="0" borderId="0" xfId="2"/>
    <xf numFmtId="49" fontId="6" fillId="0" borderId="0" xfId="3" applyNumberFormat="1" applyFont="1" applyFill="1" applyBorder="1" applyAlignment="1">
      <alignment vertical="top"/>
    </xf>
    <xf numFmtId="49" fontId="6" fillId="0" borderId="0" xfId="3" applyNumberFormat="1" applyFont="1" applyFill="1" applyBorder="1" applyAlignment="1">
      <alignment horizontal="center" vertical="center"/>
    </xf>
    <xf numFmtId="0" fontId="7" fillId="0" borderId="0" xfId="2" applyFont="1"/>
    <xf numFmtId="0" fontId="7" fillId="0" borderId="0" xfId="2" applyFont="1" applyBorder="1"/>
    <xf numFmtId="0" fontId="7" fillId="0" borderId="0" xfId="2" applyFont="1" applyFill="1"/>
    <xf numFmtId="0" fontId="17" fillId="21" borderId="24" xfId="2" applyFont="1" applyFill="1" applyBorder="1" applyAlignment="1">
      <alignment vertical="center"/>
    </xf>
    <xf numFmtId="0" fontId="17" fillId="21" borderId="25" xfId="2" applyFont="1" applyFill="1" applyBorder="1" applyAlignment="1">
      <alignment vertical="center"/>
    </xf>
    <xf numFmtId="0" fontId="17" fillId="21" borderId="26" xfId="2" applyFont="1" applyFill="1" applyBorder="1" applyAlignment="1">
      <alignment vertical="center"/>
    </xf>
    <xf numFmtId="0" fontId="17" fillId="21" borderId="27" xfId="2" applyFont="1" applyFill="1" applyBorder="1" applyAlignment="1">
      <alignment vertical="center"/>
    </xf>
    <xf numFmtId="0" fontId="2" fillId="4" borderId="0" xfId="2" applyFill="1"/>
    <xf numFmtId="0" fontId="17" fillId="4" borderId="26" xfId="2" applyFont="1" applyFill="1" applyBorder="1" applyAlignment="1">
      <alignment vertical="center"/>
    </xf>
    <xf numFmtId="0" fontId="17" fillId="4" borderId="27" xfId="2" applyFont="1" applyFill="1" applyBorder="1" applyAlignment="1">
      <alignment vertical="center"/>
    </xf>
    <xf numFmtId="0" fontId="17" fillId="8" borderId="26" xfId="2" applyFont="1" applyFill="1" applyBorder="1" applyAlignment="1">
      <alignment vertical="center"/>
    </xf>
    <xf numFmtId="0" fontId="17" fillId="8" borderId="27" xfId="2" applyFont="1" applyFill="1" applyBorder="1" applyAlignment="1">
      <alignment vertical="center"/>
    </xf>
    <xf numFmtId="0" fontId="7" fillId="0" borderId="28" xfId="2" applyFont="1" applyBorder="1" applyAlignment="1">
      <alignment vertical="center" wrapText="1"/>
    </xf>
    <xf numFmtId="0" fontId="7" fillId="0" borderId="29" xfId="2" applyFont="1" applyBorder="1" applyAlignment="1">
      <alignment vertical="center" wrapText="1"/>
    </xf>
    <xf numFmtId="0" fontId="7" fillId="22" borderId="29" xfId="2" applyFont="1" applyFill="1" applyBorder="1" applyAlignment="1">
      <alignment vertical="center" wrapText="1"/>
    </xf>
    <xf numFmtId="0" fontId="1" fillId="2" borderId="11" xfId="1" applyBorder="1" applyAlignment="1">
      <alignment horizontal="center" vertical="center"/>
    </xf>
    <xf numFmtId="0" fontId="1" fillId="2" borderId="10" xfId="1" applyBorder="1" applyAlignment="1">
      <alignment horizontal="center" vertical="center"/>
    </xf>
    <xf numFmtId="0" fontId="1" fillId="2" borderId="12" xfId="1" applyBorder="1" applyAlignment="1">
      <alignment horizontal="center" vertical="center"/>
    </xf>
    <xf numFmtId="0" fontId="1" fillId="2" borderId="9" xfId="1" applyBorder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1" fillId="2" borderId="13" xfId="1" applyBorder="1" applyAlignment="1">
      <alignment horizontal="center" vertical="center"/>
    </xf>
    <xf numFmtId="0" fontId="1" fillId="2" borderId="17" xfId="1" applyBorder="1" applyAlignment="1">
      <alignment horizontal="center" vertical="center"/>
    </xf>
    <xf numFmtId="0" fontId="1" fillId="2" borderId="18" xfId="1" applyBorder="1" applyAlignment="1">
      <alignment horizontal="center" vertical="center"/>
    </xf>
    <xf numFmtId="0" fontId="1" fillId="2" borderId="19" xfId="1" applyBorder="1" applyAlignment="1">
      <alignment horizontal="center" vertical="center"/>
    </xf>
    <xf numFmtId="0" fontId="1" fillId="5" borderId="0" xfId="1" applyFill="1" applyBorder="1" applyAlignment="1">
      <alignment horizontal="center" vertical="center"/>
    </xf>
    <xf numFmtId="0" fontId="1" fillId="5" borderId="13" xfId="1" applyFill="1" applyBorder="1" applyAlignment="1">
      <alignment horizontal="center" vertical="center"/>
    </xf>
    <xf numFmtId="0" fontId="1" fillId="5" borderId="2" xfId="1" applyFill="1" applyBorder="1" applyAlignment="1">
      <alignment horizontal="center" vertical="center"/>
    </xf>
    <xf numFmtId="0" fontId="1" fillId="5" borderId="3" xfId="1" applyFill="1" applyBorder="1" applyAlignment="1">
      <alignment horizontal="center" vertical="center"/>
    </xf>
    <xf numFmtId="0" fontId="1" fillId="5" borderId="16" xfId="1" applyFill="1" applyBorder="1" applyAlignment="1">
      <alignment horizontal="center" vertical="center"/>
    </xf>
    <xf numFmtId="0" fontId="1" fillId="5" borderId="5" xfId="1" applyFill="1" applyBorder="1" applyAlignment="1">
      <alignment horizontal="center" vertical="center"/>
    </xf>
    <xf numFmtId="0" fontId="1" fillId="5" borderId="6" xfId="1" applyFill="1" applyBorder="1" applyAlignment="1">
      <alignment horizontal="center" vertical="center"/>
    </xf>
    <xf numFmtId="0" fontId="1" fillId="5" borderId="7" xfId="1" applyFill="1" applyBorder="1" applyAlignment="1">
      <alignment horizontal="center" vertical="center"/>
    </xf>
    <xf numFmtId="0" fontId="1" fillId="5" borderId="20" xfId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49" fontId="6" fillId="20" borderId="1" xfId="3" applyNumberFormat="1" applyFont="1" applyFill="1" applyBorder="1" applyAlignment="1">
      <alignment vertical="top"/>
    </xf>
    <xf numFmtId="164" fontId="7" fillId="6" borderId="0" xfId="0" applyNumberFormat="1" applyFont="1" applyFill="1" applyBorder="1" applyAlignment="1">
      <alignment horizontal="left" vertical="center"/>
    </xf>
    <xf numFmtId="0" fontId="8" fillId="29" borderId="0" xfId="0" applyFont="1" applyFill="1" applyBorder="1" applyAlignment="1">
      <alignment horizontal="center" vertical="center"/>
    </xf>
    <xf numFmtId="17" fontId="8" fillId="29" borderId="1" xfId="0" applyNumberFormat="1" applyFont="1" applyFill="1" applyBorder="1" applyAlignment="1">
      <alignment horizontal="center" vertical="center"/>
    </xf>
    <xf numFmtId="0" fontId="7" fillId="29" borderId="0" xfId="0" applyFont="1" applyFill="1" applyBorder="1"/>
    <xf numFmtId="0" fontId="9" fillId="29" borderId="0" xfId="0" applyFont="1" applyFill="1" applyBorder="1" applyAlignment="1">
      <alignment horizontal="center" vertical="center"/>
    </xf>
    <xf numFmtId="0" fontId="9" fillId="29" borderId="1" xfId="0" applyFont="1" applyFill="1" applyBorder="1" applyAlignment="1">
      <alignment horizontal="center" vertical="center"/>
    </xf>
    <xf numFmtId="0" fontId="8" fillId="29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7" fillId="5" borderId="2" xfId="0" applyFont="1" applyFill="1" applyBorder="1"/>
    <xf numFmtId="0" fontId="7" fillId="5" borderId="3" xfId="0" applyFont="1" applyFill="1" applyBorder="1"/>
    <xf numFmtId="0" fontId="7" fillId="7" borderId="2" xfId="0" applyFont="1" applyFill="1" applyBorder="1"/>
    <xf numFmtId="0" fontId="7" fillId="7" borderId="4" xfId="0" applyFont="1" applyFill="1" applyBorder="1" applyAlignment="1">
      <alignment horizontal="center" vertical="center"/>
    </xf>
    <xf numFmtId="0" fontId="27" fillId="8" borderId="3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vertical="center"/>
    </xf>
    <xf numFmtId="0" fontId="7" fillId="7" borderId="5" xfId="0" applyFont="1" applyFill="1" applyBorder="1"/>
    <xf numFmtId="0" fontId="7" fillId="7" borderId="1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0" fontId="7" fillId="5" borderId="5" xfId="0" applyFont="1" applyFill="1" applyBorder="1"/>
    <xf numFmtId="0" fontId="7" fillId="5" borderId="0" xfId="0" applyFont="1" applyFill="1" applyBorder="1"/>
    <xf numFmtId="0" fontId="7" fillId="8" borderId="7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vertical="center"/>
    </xf>
    <xf numFmtId="0" fontId="4" fillId="5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18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0" fontId="7" fillId="5" borderId="6" xfId="0" applyFont="1" applyFill="1" applyBorder="1"/>
    <xf numFmtId="0" fontId="7" fillId="5" borderId="7" xfId="0" applyFont="1" applyFill="1" applyBorder="1"/>
    <xf numFmtId="0" fontId="3" fillId="5" borderId="8" xfId="0" applyFont="1" applyFill="1" applyBorder="1" applyAlignment="1">
      <alignment horizontal="center" vertical="center"/>
    </xf>
    <xf numFmtId="0" fontId="20" fillId="8" borderId="7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vertical="center"/>
    </xf>
    <xf numFmtId="0" fontId="7" fillId="5" borderId="22" xfId="0" applyFont="1" applyFill="1" applyBorder="1" applyAlignment="1">
      <alignment vertical="center"/>
    </xf>
    <xf numFmtId="0" fontId="20" fillId="18" borderId="0" xfId="0" applyFont="1" applyFill="1" applyBorder="1" applyAlignment="1">
      <alignment horizontal="center" vertical="center"/>
    </xf>
    <xf numFmtId="0" fontId="28" fillId="5" borderId="0" xfId="0" applyFont="1" applyFill="1" applyBorder="1" applyAlignment="1">
      <alignment vertical="center"/>
    </xf>
    <xf numFmtId="0" fontId="20" fillId="8" borderId="0" xfId="0" applyFont="1" applyFill="1" applyBorder="1" applyAlignment="1">
      <alignment horizontal="center" vertical="center"/>
    </xf>
    <xf numFmtId="0" fontId="21" fillId="29" borderId="2" xfId="0" applyFont="1" applyFill="1" applyBorder="1" applyAlignment="1">
      <alignment horizontal="center" vertical="center"/>
    </xf>
    <xf numFmtId="0" fontId="21" fillId="29" borderId="3" xfId="0" applyFont="1" applyFill="1" applyBorder="1" applyAlignment="1">
      <alignment horizontal="center" vertical="center"/>
    </xf>
    <xf numFmtId="0" fontId="22" fillId="29" borderId="3" xfId="0" applyFont="1" applyFill="1" applyBorder="1" applyAlignment="1">
      <alignment vertical="center"/>
    </xf>
    <xf numFmtId="0" fontId="8" fillId="29" borderId="2" xfId="0" applyFont="1" applyFill="1" applyBorder="1" applyAlignment="1">
      <alignment horizontal="center" vertical="center"/>
    </xf>
    <xf numFmtId="0" fontId="23" fillId="29" borderId="3" xfId="0" applyFont="1" applyFill="1" applyBorder="1" applyAlignment="1">
      <alignment vertical="center"/>
    </xf>
    <xf numFmtId="0" fontId="8" fillId="29" borderId="4" xfId="0" applyFont="1" applyFill="1" applyBorder="1" applyAlignment="1">
      <alignment vertical="center" wrapText="1"/>
    </xf>
    <xf numFmtId="0" fontId="9" fillId="29" borderId="3" xfId="0" applyFont="1" applyFill="1" applyBorder="1" applyAlignment="1">
      <alignment horizontal="center" vertical="center"/>
    </xf>
    <xf numFmtId="0" fontId="8" fillId="29" borderId="3" xfId="0" applyFont="1" applyFill="1" applyBorder="1" applyAlignment="1">
      <alignment horizontal="center" vertical="center"/>
    </xf>
    <xf numFmtId="0" fontId="21" fillId="29" borderId="6" xfId="0" applyFont="1" applyFill="1" applyBorder="1" applyAlignment="1">
      <alignment horizontal="center" vertical="center"/>
    </xf>
    <xf numFmtId="0" fontId="21" fillId="29" borderId="7" xfId="0" applyFont="1" applyFill="1" applyBorder="1" applyAlignment="1">
      <alignment horizontal="center" vertical="center"/>
    </xf>
    <xf numFmtId="0" fontId="22" fillId="29" borderId="7" xfId="0" applyFont="1" applyFill="1" applyBorder="1"/>
    <xf numFmtId="0" fontId="8" fillId="29" borderId="6" xfId="0" applyFont="1" applyFill="1" applyBorder="1" applyAlignment="1">
      <alignment horizontal="center" vertical="center"/>
    </xf>
    <xf numFmtId="0" fontId="16" fillId="29" borderId="7" xfId="0" applyFont="1" applyFill="1" applyBorder="1" applyAlignment="1">
      <alignment vertical="center"/>
    </xf>
    <xf numFmtId="0" fontId="8" fillId="29" borderId="8" xfId="0" applyFont="1" applyFill="1" applyBorder="1" applyAlignment="1">
      <alignment vertical="center" wrapText="1"/>
    </xf>
    <xf numFmtId="0" fontId="8" fillId="29" borderId="7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vertical="center"/>
    </xf>
    <xf numFmtId="0" fontId="4" fillId="0" borderId="16" xfId="0" applyFont="1" applyFill="1" applyBorder="1" applyAlignment="1">
      <alignment vertical="center" wrapText="1"/>
    </xf>
    <xf numFmtId="0" fontId="14" fillId="5" borderId="3" xfId="0" applyFont="1" applyFill="1" applyBorder="1" applyAlignment="1">
      <alignment horizontal="center"/>
    </xf>
    <xf numFmtId="0" fontId="4" fillId="5" borderId="13" xfId="0" applyFont="1" applyFill="1" applyBorder="1" applyAlignment="1">
      <alignment vertical="center" wrapText="1"/>
    </xf>
    <xf numFmtId="0" fontId="7" fillId="5" borderId="0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vertical="center"/>
    </xf>
    <xf numFmtId="0" fontId="4" fillId="0" borderId="20" xfId="0" applyFont="1" applyFill="1" applyBorder="1" applyAlignment="1">
      <alignment vertical="center" wrapText="1"/>
    </xf>
    <xf numFmtId="0" fontId="7" fillId="8" borderId="7" xfId="0" applyFont="1" applyFill="1" applyBorder="1" applyAlignment="1">
      <alignment horizontal="center"/>
    </xf>
    <xf numFmtId="0" fontId="3" fillId="9" borderId="0" xfId="0" applyFont="1" applyFill="1" applyBorder="1" applyAlignment="1">
      <alignment horizontal="center" vertical="center"/>
    </xf>
    <xf numFmtId="0" fontId="7" fillId="9" borderId="0" xfId="0" applyFont="1" applyFill="1" applyBorder="1" applyAlignment="1">
      <alignment vertical="center"/>
    </xf>
    <xf numFmtId="0" fontId="29" fillId="9" borderId="0" xfId="0" applyFont="1" applyFill="1" applyBorder="1" applyAlignment="1">
      <alignment vertical="center"/>
    </xf>
    <xf numFmtId="0" fontId="29" fillId="9" borderId="0" xfId="0" applyFont="1" applyFill="1" applyBorder="1" applyAlignment="1">
      <alignment horizontal="center" vertical="center"/>
    </xf>
    <xf numFmtId="0" fontId="30" fillId="9" borderId="0" xfId="0" applyFont="1" applyFill="1" applyBorder="1" applyAlignment="1">
      <alignment vertical="center"/>
    </xf>
    <xf numFmtId="0" fontId="30" fillId="9" borderId="0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left" vertical="center"/>
    </xf>
    <xf numFmtId="0" fontId="7" fillId="9" borderId="0" xfId="0" applyFont="1" applyFill="1" applyBorder="1" applyAlignment="1">
      <alignment horizontal="left" vertical="center"/>
    </xf>
    <xf numFmtId="0" fontId="8" fillId="9" borderId="0" xfId="0" applyFont="1" applyFill="1" applyBorder="1" applyAlignment="1">
      <alignment horizontal="left" vertical="center"/>
    </xf>
    <xf numFmtId="0" fontId="8" fillId="9" borderId="0" xfId="0" applyFont="1" applyFill="1" applyBorder="1" applyAlignment="1">
      <alignment horizontal="center" vertical="center"/>
    </xf>
    <xf numFmtId="1" fontId="8" fillId="9" borderId="0" xfId="0" applyNumberFormat="1" applyFont="1" applyFill="1" applyBorder="1" applyAlignment="1">
      <alignment horizontal="center" vertical="center"/>
    </xf>
    <xf numFmtId="0" fontId="8" fillId="10" borderId="0" xfId="0" applyFont="1" applyFill="1" applyBorder="1" applyAlignment="1">
      <alignment horizontal="left" vertical="center"/>
    </xf>
    <xf numFmtId="0" fontId="8" fillId="12" borderId="0" xfId="0" applyFont="1" applyFill="1" applyBorder="1" applyAlignment="1">
      <alignment horizontal="left" vertical="center"/>
    </xf>
    <xf numFmtId="0" fontId="8" fillId="14" borderId="0" xfId="0" applyFont="1" applyFill="1" applyBorder="1" applyAlignment="1">
      <alignment horizontal="center" vertical="center"/>
    </xf>
    <xf numFmtId="1" fontId="8" fillId="14" borderId="0" xfId="0" applyNumberFormat="1" applyFont="1" applyFill="1" applyBorder="1" applyAlignment="1">
      <alignment horizontal="center" vertical="center"/>
    </xf>
    <xf numFmtId="0" fontId="12" fillId="14" borderId="0" xfId="0" applyFont="1" applyFill="1" applyBorder="1" applyAlignment="1">
      <alignment horizontal="center" vertical="center"/>
    </xf>
    <xf numFmtId="1" fontId="18" fillId="14" borderId="0" xfId="0" applyNumberFormat="1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vertical="center"/>
    </xf>
    <xf numFmtId="0" fontId="4" fillId="5" borderId="12" xfId="0" applyFont="1" applyFill="1" applyBorder="1" applyAlignment="1">
      <alignment vertical="center" wrapText="1"/>
    </xf>
    <xf numFmtId="0" fontId="27" fillId="8" borderId="0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/>
    </xf>
    <xf numFmtId="0" fontId="3" fillId="5" borderId="17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vertical="center"/>
    </xf>
    <xf numFmtId="0" fontId="4" fillId="5" borderId="19" xfId="0" applyFont="1" applyFill="1" applyBorder="1" applyAlignment="1">
      <alignment vertical="center" wrapText="1"/>
    </xf>
    <xf numFmtId="0" fontId="27" fillId="8" borderId="3" xfId="0" applyFont="1" applyFill="1" applyBorder="1" applyAlignment="1">
      <alignment horizontal="center"/>
    </xf>
    <xf numFmtId="0" fontId="4" fillId="30" borderId="13" xfId="0" applyFont="1" applyFill="1" applyBorder="1" applyAlignment="1">
      <alignment vertical="center" wrapText="1"/>
    </xf>
    <xf numFmtId="0" fontId="7" fillId="5" borderId="7" xfId="0" applyFont="1" applyFill="1" applyBorder="1" applyAlignment="1">
      <alignment horizontal="center"/>
    </xf>
    <xf numFmtId="0" fontId="7" fillId="15" borderId="0" xfId="0" applyFont="1" applyFill="1" applyBorder="1" applyAlignment="1">
      <alignment horizontal="center"/>
    </xf>
    <xf numFmtId="0" fontId="7" fillId="18" borderId="3" xfId="0" applyFont="1" applyFill="1" applyBorder="1" applyAlignment="1">
      <alignment horizontal="center"/>
    </xf>
    <xf numFmtId="0" fontId="7" fillId="5" borderId="0" xfId="0" applyFont="1" applyFill="1"/>
    <xf numFmtId="0" fontId="7" fillId="18" borderId="0" xfId="0" applyFont="1" applyFill="1" applyBorder="1" applyAlignment="1">
      <alignment horizontal="center"/>
    </xf>
    <xf numFmtId="0" fontId="7" fillId="18" borderId="7" xfId="0" applyFont="1" applyFill="1" applyBorder="1" applyAlignment="1">
      <alignment horizontal="center"/>
    </xf>
    <xf numFmtId="0" fontId="4" fillId="5" borderId="16" xfId="0" applyFont="1" applyFill="1" applyBorder="1" applyAlignment="1">
      <alignment vertical="center" wrapText="1"/>
    </xf>
    <xf numFmtId="0" fontId="3" fillId="16" borderId="13" xfId="0" applyFont="1" applyFill="1" applyBorder="1" applyAlignment="1">
      <alignment horizontal="center" vertical="center"/>
    </xf>
    <xf numFmtId="0" fontId="16" fillId="24" borderId="0" xfId="0" applyFont="1" applyFill="1" applyBorder="1" applyAlignment="1">
      <alignment horizontal="left"/>
    </xf>
    <xf numFmtId="0" fontId="13" fillId="5" borderId="13" xfId="0" applyFont="1" applyFill="1" applyBorder="1"/>
    <xf numFmtId="0" fontId="3" fillId="20" borderId="9" xfId="0" applyFont="1" applyFill="1" applyBorder="1" applyAlignment="1">
      <alignment horizontal="center" vertical="center"/>
    </xf>
    <xf numFmtId="0" fontId="3" fillId="20" borderId="0" xfId="0" applyFont="1" applyFill="1" applyBorder="1" applyAlignment="1">
      <alignment horizontal="center" vertical="center"/>
    </xf>
    <xf numFmtId="0" fontId="3" fillId="20" borderId="13" xfId="0" applyFont="1" applyFill="1" applyBorder="1" applyAlignment="1">
      <alignment horizontal="center" vertical="center"/>
    </xf>
    <xf numFmtId="0" fontId="7" fillId="20" borderId="0" xfId="0" applyFont="1" applyFill="1" applyBorder="1" applyAlignment="1">
      <alignment vertical="center"/>
    </xf>
    <xf numFmtId="0" fontId="4" fillId="20" borderId="13" xfId="0" applyFont="1" applyFill="1" applyBorder="1" applyAlignment="1">
      <alignment vertical="center" wrapText="1"/>
    </xf>
    <xf numFmtId="0" fontId="3" fillId="17" borderId="11" xfId="0" applyFont="1" applyFill="1" applyBorder="1" applyAlignment="1">
      <alignment horizontal="center" vertical="center"/>
    </xf>
    <xf numFmtId="0" fontId="7" fillId="17" borderId="10" xfId="0" applyFont="1" applyFill="1" applyBorder="1" applyAlignment="1">
      <alignment vertical="center"/>
    </xf>
    <xf numFmtId="0" fontId="4" fillId="17" borderId="12" xfId="0" applyFont="1" applyFill="1" applyBorder="1" applyAlignment="1">
      <alignment vertical="center" wrapText="1"/>
    </xf>
    <xf numFmtId="0" fontId="3" fillId="17" borderId="9" xfId="0" applyFont="1" applyFill="1" applyBorder="1" applyAlignment="1">
      <alignment horizontal="center" vertical="center"/>
    </xf>
    <xf numFmtId="0" fontId="7" fillId="17" borderId="0" xfId="0" applyFont="1" applyFill="1" applyBorder="1" applyAlignment="1">
      <alignment vertical="center"/>
    </xf>
    <xf numFmtId="0" fontId="4" fillId="17" borderId="13" xfId="0" applyFont="1" applyFill="1" applyBorder="1" applyAlignment="1">
      <alignment vertical="center" wrapText="1"/>
    </xf>
    <xf numFmtId="0" fontId="3" fillId="17" borderId="17" xfId="0" applyFont="1" applyFill="1" applyBorder="1" applyAlignment="1">
      <alignment horizontal="center" vertical="center"/>
    </xf>
    <xf numFmtId="0" fontId="7" fillId="17" borderId="18" xfId="0" applyFont="1" applyFill="1" applyBorder="1" applyAlignment="1">
      <alignment vertical="center"/>
    </xf>
    <xf numFmtId="0" fontId="4" fillId="17" borderId="19" xfId="0" applyFont="1" applyFill="1" applyBorder="1" applyAlignment="1">
      <alignment vertical="center" wrapText="1"/>
    </xf>
    <xf numFmtId="0" fontId="3" fillId="12" borderId="0" xfId="0" applyFont="1" applyFill="1" applyBorder="1" applyAlignment="1">
      <alignment horizontal="center" vertical="center"/>
    </xf>
    <xf numFmtId="0" fontId="8" fillId="12" borderId="0" xfId="0" applyFont="1" applyFill="1" applyBorder="1" applyAlignment="1">
      <alignment horizontal="center" vertical="center"/>
    </xf>
    <xf numFmtId="0" fontId="7" fillId="12" borderId="0" xfId="0" applyFont="1" applyFill="1" applyBorder="1" applyAlignment="1">
      <alignment vertical="center"/>
    </xf>
    <xf numFmtId="0" fontId="7" fillId="12" borderId="0" xfId="0" applyFont="1" applyFill="1" applyBorder="1" applyAlignment="1">
      <alignment horizontal="center" vertical="center"/>
    </xf>
    <xf numFmtId="0" fontId="18" fillId="14" borderId="0" xfId="0" applyFont="1" applyFill="1" applyBorder="1" applyAlignment="1">
      <alignment horizontal="center" vertical="center"/>
    </xf>
    <xf numFmtId="0" fontId="4" fillId="31" borderId="0" xfId="0" applyFont="1" applyFill="1" applyBorder="1" applyAlignment="1">
      <alignment horizontal="left" vertical="center"/>
    </xf>
    <xf numFmtId="0" fontId="29" fillId="31" borderId="0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vertical="center"/>
    </xf>
    <xf numFmtId="0" fontId="4" fillId="5" borderId="20" xfId="0" applyFont="1" applyFill="1" applyBorder="1" applyAlignment="1">
      <alignment vertical="center" wrapText="1"/>
    </xf>
    <xf numFmtId="0" fontId="3" fillId="5" borderId="15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16" borderId="11" xfId="0" applyFont="1" applyFill="1" applyBorder="1" applyAlignment="1">
      <alignment horizontal="center" vertical="center"/>
    </xf>
    <xf numFmtId="0" fontId="3" fillId="16" borderId="10" xfId="0" applyFont="1" applyFill="1" applyBorder="1" applyAlignment="1">
      <alignment horizontal="center" vertical="center"/>
    </xf>
    <xf numFmtId="0" fontId="3" fillId="16" borderId="12" xfId="0" applyFont="1" applyFill="1" applyBorder="1" applyAlignment="1">
      <alignment horizontal="center" vertical="center"/>
    </xf>
    <xf numFmtId="0" fontId="7" fillId="16" borderId="10" xfId="0" applyFont="1" applyFill="1" applyBorder="1" applyAlignment="1">
      <alignment vertical="center"/>
    </xf>
    <xf numFmtId="0" fontId="4" fillId="16" borderId="12" xfId="0" applyFont="1" applyFill="1" applyBorder="1" applyAlignment="1">
      <alignment vertical="center" wrapText="1"/>
    </xf>
    <xf numFmtId="0" fontId="3" fillId="16" borderId="9" xfId="0" applyFont="1" applyFill="1" applyBorder="1" applyAlignment="1">
      <alignment horizontal="center" vertical="center"/>
    </xf>
    <xf numFmtId="0" fontId="3" fillId="16" borderId="0" xfId="0" applyFont="1" applyFill="1" applyBorder="1" applyAlignment="1">
      <alignment horizontal="center" vertical="center"/>
    </xf>
    <xf numFmtId="0" fontId="7" fillId="16" borderId="0" xfId="0" applyFont="1" applyFill="1" applyBorder="1" applyAlignment="1">
      <alignment vertical="center"/>
    </xf>
    <xf numFmtId="0" fontId="4" fillId="16" borderId="13" xfId="0" applyFont="1" applyFill="1" applyBorder="1" applyAlignment="1">
      <alignment vertical="center" wrapText="1"/>
    </xf>
    <xf numFmtId="0" fontId="3" fillId="16" borderId="14" xfId="0" applyFont="1" applyFill="1" applyBorder="1" applyAlignment="1">
      <alignment horizontal="center" vertical="center"/>
    </xf>
    <xf numFmtId="0" fontId="3" fillId="16" borderId="7" xfId="0" applyFont="1" applyFill="1" applyBorder="1" applyAlignment="1">
      <alignment horizontal="center" vertical="center"/>
    </xf>
    <xf numFmtId="0" fontId="3" fillId="16" borderId="20" xfId="0" applyFont="1" applyFill="1" applyBorder="1" applyAlignment="1">
      <alignment horizontal="center" vertical="center"/>
    </xf>
    <xf numFmtId="0" fontId="7" fillId="16" borderId="7" xfId="0" applyFont="1" applyFill="1" applyBorder="1" applyAlignment="1">
      <alignment vertical="center"/>
    </xf>
    <xf numFmtId="0" fontId="4" fillId="16" borderId="20" xfId="0" applyFont="1" applyFill="1" applyBorder="1" applyAlignment="1">
      <alignment vertical="center" wrapText="1"/>
    </xf>
    <xf numFmtId="0" fontId="3" fillId="16" borderId="15" xfId="0" applyFont="1" applyFill="1" applyBorder="1" applyAlignment="1">
      <alignment horizontal="center" vertical="center"/>
    </xf>
    <xf numFmtId="0" fontId="3" fillId="16" borderId="3" xfId="0" applyFont="1" applyFill="1" applyBorder="1" applyAlignment="1">
      <alignment horizontal="center" vertical="center"/>
    </xf>
    <xf numFmtId="0" fontId="3" fillId="16" borderId="16" xfId="0" applyFont="1" applyFill="1" applyBorder="1" applyAlignment="1">
      <alignment horizontal="center" vertical="center"/>
    </xf>
    <xf numFmtId="0" fontId="7" fillId="16" borderId="3" xfId="0" applyFont="1" applyFill="1" applyBorder="1" applyAlignment="1">
      <alignment vertical="center"/>
    </xf>
    <xf numFmtId="0" fontId="4" fillId="16" borderId="16" xfId="0" applyFont="1" applyFill="1" applyBorder="1" applyAlignment="1">
      <alignment vertical="center" wrapText="1"/>
    </xf>
    <xf numFmtId="0" fontId="16" fillId="24" borderId="0" xfId="0" applyFont="1" applyFill="1" applyBorder="1" applyAlignment="1">
      <alignment horizontal="center"/>
    </xf>
    <xf numFmtId="0" fontId="3" fillId="16" borderId="17" xfId="0" applyFont="1" applyFill="1" applyBorder="1" applyAlignment="1">
      <alignment horizontal="center" vertical="center"/>
    </xf>
    <xf numFmtId="0" fontId="3" fillId="16" borderId="18" xfId="0" applyFont="1" applyFill="1" applyBorder="1" applyAlignment="1">
      <alignment horizontal="center" vertical="center"/>
    </xf>
    <xf numFmtId="0" fontId="3" fillId="16" borderId="19" xfId="0" applyFont="1" applyFill="1" applyBorder="1" applyAlignment="1">
      <alignment horizontal="center" vertical="center"/>
    </xf>
    <xf numFmtId="0" fontId="7" fillId="18" borderId="3" xfId="0" applyFont="1" applyFill="1" applyBorder="1" applyAlignment="1"/>
    <xf numFmtId="0" fontId="7" fillId="18" borderId="0" xfId="0" applyFont="1" applyFill="1" applyBorder="1" applyAlignment="1"/>
    <xf numFmtId="0" fontId="7" fillId="18" borderId="7" xfId="0" applyFont="1" applyFill="1" applyBorder="1" applyAlignment="1"/>
    <xf numFmtId="0" fontId="3" fillId="13" borderId="3" xfId="0" applyFont="1" applyFill="1" applyBorder="1" applyAlignment="1">
      <alignment horizontal="center" vertical="center"/>
    </xf>
    <xf numFmtId="0" fontId="7" fillId="13" borderId="3" xfId="0" applyFont="1" applyFill="1" applyBorder="1" applyAlignment="1">
      <alignment vertical="center"/>
    </xf>
    <xf numFmtId="0" fontId="4" fillId="13" borderId="16" xfId="0" applyFont="1" applyFill="1" applyBorder="1" applyAlignment="1">
      <alignment vertical="center" wrapText="1"/>
    </xf>
    <xf numFmtId="0" fontId="7" fillId="13" borderId="3" xfId="0" applyFont="1" applyFill="1" applyBorder="1" applyAlignment="1">
      <alignment horizontal="center"/>
    </xf>
    <xf numFmtId="0" fontId="3" fillId="13" borderId="0" xfId="0" applyFont="1" applyFill="1" applyBorder="1" applyAlignment="1">
      <alignment horizontal="center" vertical="center"/>
    </xf>
    <xf numFmtId="0" fontId="4" fillId="13" borderId="13" xfId="0" applyFont="1" applyFill="1" applyBorder="1" applyAlignment="1">
      <alignment horizontal="left"/>
    </xf>
    <xf numFmtId="0" fontId="7" fillId="13" borderId="0" xfId="0" applyFont="1" applyFill="1" applyBorder="1" applyAlignment="1">
      <alignment horizontal="center"/>
    </xf>
    <xf numFmtId="0" fontId="3" fillId="13" borderId="18" xfId="0" applyFont="1" applyFill="1" applyBorder="1" applyAlignment="1">
      <alignment horizontal="center" vertical="center"/>
    </xf>
    <xf numFmtId="0" fontId="7" fillId="13" borderId="18" xfId="0" applyFont="1" applyFill="1" applyBorder="1" applyAlignment="1">
      <alignment vertical="center"/>
    </xf>
    <xf numFmtId="0" fontId="4" fillId="13" borderId="19" xfId="0" applyFont="1" applyFill="1" applyBorder="1" applyAlignment="1">
      <alignment vertical="center" wrapText="1"/>
    </xf>
    <xf numFmtId="0" fontId="7" fillId="13" borderId="7" xfId="0" applyFont="1" applyFill="1" applyBorder="1" applyAlignment="1">
      <alignment horizontal="center"/>
    </xf>
    <xf numFmtId="0" fontId="7" fillId="13" borderId="0" xfId="0" applyFont="1" applyFill="1" applyBorder="1" applyAlignment="1">
      <alignment vertical="center"/>
    </xf>
    <xf numFmtId="0" fontId="4" fillId="13" borderId="13" xfId="0" applyFont="1" applyFill="1" applyBorder="1" applyAlignment="1">
      <alignment vertical="center" wrapText="1"/>
    </xf>
    <xf numFmtId="0" fontId="7" fillId="16" borderId="18" xfId="0" applyFont="1" applyFill="1" applyBorder="1" applyAlignment="1">
      <alignment vertical="center"/>
    </xf>
    <xf numFmtId="0" fontId="4" fillId="16" borderId="19" xfId="0" applyFont="1" applyFill="1" applyBorder="1" applyAlignment="1">
      <alignment vertical="center" wrapText="1"/>
    </xf>
    <xf numFmtId="0" fontId="7" fillId="7" borderId="3" xfId="0" applyFont="1" applyFill="1" applyBorder="1"/>
    <xf numFmtId="0" fontId="7" fillId="7" borderId="0" xfId="0" applyFont="1" applyFill="1" applyBorder="1"/>
    <xf numFmtId="0" fontId="14" fillId="8" borderId="0" xfId="0" applyFont="1" applyFill="1" applyBorder="1" applyAlignment="1">
      <alignment horizontal="center"/>
    </xf>
    <xf numFmtId="0" fontId="16" fillId="25" borderId="3" xfId="0" applyFont="1" applyFill="1" applyBorder="1" applyAlignment="1">
      <alignment horizontal="center"/>
    </xf>
    <xf numFmtId="0" fontId="16" fillId="25" borderId="0" xfId="0" applyFont="1" applyFill="1" applyBorder="1" applyAlignment="1">
      <alignment horizontal="center"/>
    </xf>
    <xf numFmtId="2" fontId="3" fillId="12" borderId="9" xfId="0" applyNumberFormat="1" applyFont="1" applyFill="1" applyBorder="1" applyAlignment="1">
      <alignment horizontal="center" vertical="center"/>
    </xf>
    <xf numFmtId="2" fontId="3" fillId="12" borderId="0" xfId="0" applyNumberFormat="1" applyFont="1" applyFill="1" applyBorder="1" applyAlignment="1">
      <alignment horizontal="center" vertical="center"/>
    </xf>
    <xf numFmtId="2" fontId="8" fillId="12" borderId="13" xfId="0" applyNumberFormat="1" applyFont="1" applyFill="1" applyBorder="1" applyAlignment="1">
      <alignment horizontal="center" vertical="center"/>
    </xf>
    <xf numFmtId="2" fontId="8" fillId="12" borderId="0" xfId="0" applyNumberFormat="1" applyFont="1" applyFill="1" applyBorder="1" applyAlignment="1">
      <alignment horizontal="center" vertical="center"/>
    </xf>
    <xf numFmtId="2" fontId="7" fillId="12" borderId="0" xfId="0" applyNumberFormat="1" applyFont="1" applyFill="1" applyBorder="1" applyAlignment="1">
      <alignment vertical="center"/>
    </xf>
    <xf numFmtId="2" fontId="7" fillId="12" borderId="0" xfId="0" applyNumberFormat="1" applyFont="1" applyFill="1" applyBorder="1" applyAlignment="1">
      <alignment horizontal="center" vertical="center"/>
    </xf>
    <xf numFmtId="0" fontId="11" fillId="11" borderId="9" xfId="0" applyFont="1" applyFill="1" applyBorder="1" applyAlignment="1">
      <alignment horizontal="center" vertical="center"/>
    </xf>
    <xf numFmtId="0" fontId="11" fillId="11" borderId="0" xfId="0" applyFont="1" applyFill="1" applyBorder="1" applyAlignment="1">
      <alignment horizontal="center" vertical="center"/>
    </xf>
    <xf numFmtId="0" fontId="15" fillId="11" borderId="13" xfId="0" applyFont="1" applyFill="1" applyBorder="1" applyAlignment="1">
      <alignment horizontal="center" vertical="center"/>
    </xf>
    <xf numFmtId="0" fontId="8" fillId="11" borderId="0" xfId="0" applyFont="1" applyFill="1" applyBorder="1" applyAlignment="1">
      <alignment horizontal="center" vertical="center"/>
    </xf>
    <xf numFmtId="0" fontId="10" fillId="11" borderId="0" xfId="0" applyFont="1" applyFill="1" applyBorder="1" applyAlignment="1">
      <alignment vertical="center"/>
    </xf>
    <xf numFmtId="0" fontId="8" fillId="11" borderId="0" xfId="0" applyFont="1" applyFill="1" applyBorder="1" applyAlignment="1">
      <alignment vertical="center"/>
    </xf>
    <xf numFmtId="1" fontId="8" fillId="12" borderId="0" xfId="0" applyNumberFormat="1" applyFont="1" applyFill="1" applyBorder="1" applyAlignment="1">
      <alignment horizontal="center" vertical="center"/>
    </xf>
    <xf numFmtId="0" fontId="8" fillId="11" borderId="9" xfId="0" applyFont="1" applyFill="1" applyBorder="1" applyAlignment="1">
      <alignment vertical="center"/>
    </xf>
    <xf numFmtId="0" fontId="8" fillId="11" borderId="13" xfId="0" applyFont="1" applyFill="1" applyBorder="1" applyAlignment="1">
      <alignment horizontal="center" vertical="center"/>
    </xf>
    <xf numFmtId="0" fontId="15" fillId="11" borderId="0" xfId="0" applyFont="1" applyFill="1" applyBorder="1" applyAlignment="1">
      <alignment vertical="center"/>
    </xf>
    <xf numFmtId="0" fontId="8" fillId="12" borderId="9" xfId="0" applyFont="1" applyFill="1" applyBorder="1" applyAlignment="1">
      <alignment horizontal="left" vertical="center"/>
    </xf>
    <xf numFmtId="0" fontId="8" fillId="12" borderId="13" xfId="0" applyFont="1" applyFill="1" applyBorder="1" applyAlignment="1">
      <alignment horizontal="left" vertical="center"/>
    </xf>
    <xf numFmtId="0" fontId="8" fillId="29" borderId="9" xfId="0" applyFont="1" applyFill="1" applyBorder="1" applyAlignment="1">
      <alignment horizontal="center" vertical="center"/>
    </xf>
    <xf numFmtId="0" fontId="8" fillId="29" borderId="13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vertical="center" wrapText="1"/>
    </xf>
    <xf numFmtId="0" fontId="16" fillId="24" borderId="0" xfId="0" applyFont="1" applyFill="1" applyBorder="1"/>
    <xf numFmtId="0" fontId="4" fillId="5" borderId="18" xfId="0" applyFont="1" applyFill="1" applyBorder="1" applyAlignment="1">
      <alignment vertical="center" wrapText="1"/>
    </xf>
    <xf numFmtId="0" fontId="4" fillId="5" borderId="3" xfId="0" applyFont="1" applyFill="1" applyBorder="1" applyAlignment="1">
      <alignment vertical="center" wrapText="1"/>
    </xf>
    <xf numFmtId="0" fontId="14" fillId="18" borderId="3" xfId="0" applyFont="1" applyFill="1" applyBorder="1" applyAlignment="1">
      <alignment horizontal="center"/>
    </xf>
    <xf numFmtId="0" fontId="4" fillId="5" borderId="0" xfId="0" applyFont="1" applyFill="1" applyBorder="1" applyAlignment="1">
      <alignment vertical="center" wrapText="1"/>
    </xf>
    <xf numFmtId="0" fontId="4" fillId="16" borderId="10" xfId="0" applyFont="1" applyFill="1" applyBorder="1" applyAlignment="1">
      <alignment vertical="center" wrapText="1"/>
    </xf>
    <xf numFmtId="0" fontId="16" fillId="25" borderId="0" xfId="0" applyFont="1" applyFill="1" applyBorder="1" applyAlignment="1">
      <alignment vertical="center" wrapText="1"/>
    </xf>
    <xf numFmtId="0" fontId="4" fillId="16" borderId="7" xfId="0" applyFont="1" applyFill="1" applyBorder="1" applyAlignment="1">
      <alignment vertical="center" wrapText="1"/>
    </xf>
    <xf numFmtId="0" fontId="7" fillId="7" borderId="6" xfId="0" applyFont="1" applyFill="1" applyBorder="1"/>
    <xf numFmtId="0" fontId="7" fillId="7" borderId="8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7" fillId="5" borderId="21" xfId="0" applyFont="1" applyFill="1" applyBorder="1" applyAlignment="1">
      <alignment vertical="center"/>
    </xf>
    <xf numFmtId="0" fontId="4" fillId="5" borderId="21" xfId="0" applyFont="1" applyFill="1" applyBorder="1" applyAlignment="1">
      <alignment vertical="center" wrapText="1"/>
    </xf>
    <xf numFmtId="0" fontId="4" fillId="0" borderId="10" xfId="0" applyFont="1" applyFill="1" applyBorder="1" applyAlignment="1">
      <alignment vertical="center" wrapText="1"/>
    </xf>
    <xf numFmtId="0" fontId="16" fillId="24" borderId="3" xfId="0" applyFont="1" applyFill="1" applyBorder="1" applyAlignment="1">
      <alignment horizontal="left"/>
    </xf>
    <xf numFmtId="0" fontId="4" fillId="0" borderId="7" xfId="0" applyFont="1" applyFill="1" applyBorder="1" applyAlignment="1">
      <alignment vertical="center" wrapText="1"/>
    </xf>
    <xf numFmtId="0" fontId="4" fillId="5" borderId="7" xfId="0" applyFont="1" applyFill="1" applyBorder="1" applyAlignment="1">
      <alignment vertical="center" wrapText="1"/>
    </xf>
    <xf numFmtId="0" fontId="4" fillId="0" borderId="18" xfId="0" applyFont="1" applyFill="1" applyBorder="1" applyAlignment="1">
      <alignment vertical="center" wrapText="1"/>
    </xf>
    <xf numFmtId="0" fontId="4" fillId="0" borderId="12" xfId="0" applyFont="1" applyFill="1" applyBorder="1" applyAlignment="1">
      <alignment vertical="center" wrapText="1"/>
    </xf>
    <xf numFmtId="0" fontId="4" fillId="23" borderId="13" xfId="0" applyFont="1" applyFill="1" applyBorder="1" applyAlignment="1">
      <alignment vertical="center" wrapText="1"/>
    </xf>
    <xf numFmtId="0" fontId="4" fillId="0" borderId="19" xfId="0" applyFont="1" applyFill="1" applyBorder="1" applyAlignment="1">
      <alignment vertical="center" wrapText="1"/>
    </xf>
    <xf numFmtId="0" fontId="7" fillId="0" borderId="0" xfId="0" applyFont="1"/>
    <xf numFmtId="16" fontId="7" fillId="0" borderId="0" xfId="0" applyNumberFormat="1" applyFont="1"/>
    <xf numFmtId="0" fontId="31" fillId="2" borderId="18" xfId="1" applyFont="1" applyBorder="1" applyAlignment="1">
      <alignment horizontal="center" vertical="center"/>
    </xf>
    <xf numFmtId="0" fontId="31" fillId="2" borderId="10" xfId="1" applyFont="1" applyBorder="1" applyAlignment="1">
      <alignment horizontal="center" vertical="center"/>
    </xf>
    <xf numFmtId="0" fontId="31" fillId="2" borderId="0" xfId="1" applyFont="1" applyBorder="1" applyAlignment="1">
      <alignment horizontal="center" vertical="center"/>
    </xf>
    <xf numFmtId="0" fontId="8" fillId="12" borderId="10" xfId="0" applyFont="1" applyFill="1" applyBorder="1" applyAlignment="1">
      <alignment horizontal="left" vertical="center"/>
    </xf>
    <xf numFmtId="0" fontId="8" fillId="12" borderId="7" xfId="0" applyFont="1" applyFill="1" applyBorder="1" applyAlignment="1">
      <alignment horizontal="left" vertical="center"/>
    </xf>
    <xf numFmtId="2" fontId="3" fillId="12" borderId="10" xfId="0" applyNumberFormat="1" applyFont="1" applyFill="1" applyBorder="1" applyAlignment="1">
      <alignment horizontal="center" vertical="center"/>
    </xf>
    <xf numFmtId="0" fontId="8" fillId="11" borderId="7" xfId="0" applyFont="1" applyFill="1" applyBorder="1" applyAlignment="1">
      <alignment vertical="center"/>
    </xf>
  </cellXfs>
  <cellStyles count="13">
    <cellStyle name="MDSBadStyle" xfId="6" xr:uid="{00000000-0005-0000-0000-000000000000}"/>
    <cellStyle name="MDSHeader" xfId="12" xr:uid="{00000000-0005-0000-0000-000001000000}"/>
    <cellStyle name="MDSInputStyle" xfId="7" xr:uid="{00000000-0005-0000-0000-000002000000}"/>
    <cellStyle name="MDSNewRecord" xfId="9" xr:uid="{00000000-0005-0000-0000-000003000000}"/>
    <cellStyle name="MDSNonPivot" xfId="11" xr:uid="{00000000-0005-0000-0000-000004000000}"/>
    <cellStyle name="MDSNormal" xfId="5" xr:uid="{00000000-0005-0000-0000-000005000000}"/>
    <cellStyle name="MDSReadOnlyStyle" xfId="8" xr:uid="{00000000-0005-0000-0000-000006000000}"/>
    <cellStyle name="MDSUnmanaged" xfId="10" xr:uid="{00000000-0005-0000-0000-000007000000}"/>
    <cellStyle name="Название 2" xfId="3" xr:uid="{00000000-0005-0000-0000-000037000000}"/>
    <cellStyle name="Нейтральный 2" xfId="4" xr:uid="{00000000-0005-0000-0000-000038000000}"/>
    <cellStyle name="Обычный" xfId="0" builtinId="0"/>
    <cellStyle name="Обычный 2" xfId="2" xr:uid="{00000000-0005-0000-0000-000039000000}"/>
    <cellStyle name="Плохой" xfId="1" builtinId="27"/>
  </cellStyles>
  <dxfs count="9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AC6D5-674F-4232-9620-1DEF07393BD6}">
  <dimension ref="A1:P595"/>
  <sheetViews>
    <sheetView tabSelected="1" topLeftCell="A168" workbookViewId="0">
      <selection activeCell="J179" sqref="J179"/>
    </sheetView>
  </sheetViews>
  <sheetFormatPr defaultRowHeight="15" x14ac:dyDescent="0.25"/>
  <cols>
    <col min="1" max="2" width="5" style="265" customWidth="1"/>
    <col min="3" max="3" width="9.85546875" style="265" customWidth="1"/>
    <col min="4" max="4" width="6.42578125" style="265" customWidth="1"/>
    <col min="5" max="5" width="12.42578125" style="265" customWidth="1"/>
    <col min="6" max="6" width="50.7109375" style="265" customWidth="1"/>
    <col min="7" max="7" width="10.140625" style="265" customWidth="1"/>
    <col min="8" max="8" width="7.28515625" style="265" customWidth="1"/>
    <col min="9" max="9" width="5.140625" style="265" customWidth="1"/>
  </cols>
  <sheetData>
    <row r="1" spans="1:9" x14ac:dyDescent="0.25">
      <c r="A1" s="37"/>
      <c r="B1" s="37"/>
      <c r="C1" s="37"/>
      <c r="D1" s="37"/>
      <c r="E1" s="38"/>
      <c r="F1" s="39"/>
      <c r="G1" s="2"/>
      <c r="H1" s="3"/>
      <c r="I1" s="40"/>
    </row>
    <row r="2" spans="1:9" x14ac:dyDescent="0.25">
      <c r="A2" s="41"/>
      <c r="B2" s="41"/>
      <c r="C2" s="41"/>
      <c r="D2" s="41"/>
      <c r="E2" s="41">
        <v>2020</v>
      </c>
      <c r="F2" s="42" t="s">
        <v>124</v>
      </c>
      <c r="G2" s="41"/>
      <c r="H2" s="41"/>
      <c r="I2" s="43"/>
    </row>
    <row r="3" spans="1:9" x14ac:dyDescent="0.25">
      <c r="A3" s="44"/>
      <c r="B3" s="44"/>
      <c r="C3" s="44"/>
      <c r="D3" s="44"/>
      <c r="E3" s="44"/>
      <c r="F3" s="45"/>
      <c r="G3" s="44"/>
      <c r="H3" s="41"/>
      <c r="I3" s="41" t="s">
        <v>125</v>
      </c>
    </row>
    <row r="4" spans="1:9" x14ac:dyDescent="0.25">
      <c r="A4" s="41" t="s">
        <v>0</v>
      </c>
      <c r="B4" s="41"/>
      <c r="C4" s="41" t="s">
        <v>1</v>
      </c>
      <c r="D4" s="41"/>
      <c r="E4" s="41" t="s">
        <v>2</v>
      </c>
      <c r="F4" s="46" t="s">
        <v>3</v>
      </c>
      <c r="G4" s="41"/>
      <c r="H4" s="41"/>
      <c r="I4" s="41">
        <v>4</v>
      </c>
    </row>
    <row r="5" spans="1:9" x14ac:dyDescent="0.25">
      <c r="A5" s="47"/>
      <c r="B5" s="48"/>
      <c r="C5" s="48"/>
      <c r="D5" s="49"/>
      <c r="E5" s="50"/>
      <c r="F5" s="50"/>
      <c r="G5" s="51" t="s">
        <v>4</v>
      </c>
      <c r="H5" s="52">
        <f>COUNTIF(I5:AI5,"=С")</f>
        <v>0</v>
      </c>
      <c r="I5" s="53"/>
    </row>
    <row r="6" spans="1:9" x14ac:dyDescent="0.25">
      <c r="A6" s="54" t="s">
        <v>6</v>
      </c>
      <c r="B6" s="55"/>
      <c r="C6" s="55">
        <v>63143</v>
      </c>
      <c r="D6" s="54">
        <v>1</v>
      </c>
      <c r="E6" s="56" t="s">
        <v>7</v>
      </c>
      <c r="F6" s="56" t="s">
        <v>8</v>
      </c>
      <c r="G6" s="57" t="s">
        <v>9</v>
      </c>
      <c r="H6" s="58">
        <f>COUNTIF(I6:AJ6,"&gt;0")</f>
        <v>0</v>
      </c>
      <c r="I6" s="59"/>
    </row>
    <row r="7" spans="1:9" x14ac:dyDescent="0.25">
      <c r="A7" s="60"/>
      <c r="B7" s="61"/>
      <c r="C7" s="55"/>
      <c r="D7" s="60"/>
      <c r="E7" s="61"/>
      <c r="F7" s="61"/>
      <c r="G7" s="57" t="s">
        <v>10</v>
      </c>
      <c r="H7" s="58">
        <f>COUNTIF(I7:AJ7,"&gt;0")</f>
        <v>0</v>
      </c>
      <c r="I7" s="62"/>
    </row>
    <row r="8" spans="1:9" x14ac:dyDescent="0.25">
      <c r="A8" s="47"/>
      <c r="B8" s="48"/>
      <c r="C8" s="48"/>
      <c r="D8" s="49"/>
      <c r="E8" s="50"/>
      <c r="F8" s="50"/>
      <c r="G8" s="51" t="s">
        <v>4</v>
      </c>
      <c r="H8" s="52">
        <f>COUNTIF(I8:AI8,"=С")</f>
        <v>0</v>
      </c>
      <c r="I8" s="53"/>
    </row>
    <row r="9" spans="1:9" x14ac:dyDescent="0.25">
      <c r="A9" s="54" t="s">
        <v>6</v>
      </c>
      <c r="B9" s="55"/>
      <c r="C9" s="55">
        <v>63006</v>
      </c>
      <c r="D9" s="54">
        <v>1</v>
      </c>
      <c r="E9" s="56" t="s">
        <v>11</v>
      </c>
      <c r="F9" s="56" t="s">
        <v>12</v>
      </c>
      <c r="G9" s="57" t="s">
        <v>9</v>
      </c>
      <c r="H9" s="58">
        <f>COUNTIF(I9:AJ9,"&gt;0")</f>
        <v>0</v>
      </c>
      <c r="I9" s="59"/>
    </row>
    <row r="10" spans="1:9" x14ac:dyDescent="0.25">
      <c r="A10" s="60"/>
      <c r="B10" s="61"/>
      <c r="C10" s="55"/>
      <c r="D10" s="60"/>
      <c r="E10" s="61"/>
      <c r="F10" s="61"/>
      <c r="G10" s="57" t="s">
        <v>10</v>
      </c>
      <c r="H10" s="58">
        <f>COUNTIF(I10:AJ10,"&gt;0")</f>
        <v>0</v>
      </c>
      <c r="I10" s="62"/>
    </row>
    <row r="11" spans="1:9" x14ac:dyDescent="0.25">
      <c r="A11" s="47"/>
      <c r="B11" s="48"/>
      <c r="C11" s="63"/>
      <c r="D11" s="48"/>
      <c r="E11" s="64"/>
      <c r="F11" s="64"/>
      <c r="G11" s="51" t="s">
        <v>4</v>
      </c>
      <c r="H11" s="52">
        <f>COUNTIF(I11:AI11,"=С")</f>
        <v>0</v>
      </c>
      <c r="I11" s="66"/>
    </row>
    <row r="12" spans="1:9" x14ac:dyDescent="0.25">
      <c r="A12" s="54" t="s">
        <v>6</v>
      </c>
      <c r="B12" s="55"/>
      <c r="C12" s="67">
        <v>63007</v>
      </c>
      <c r="D12" s="55">
        <v>1</v>
      </c>
      <c r="E12" s="56" t="s">
        <v>13</v>
      </c>
      <c r="F12" s="56" t="s">
        <v>14</v>
      </c>
      <c r="G12" s="57" t="s">
        <v>9</v>
      </c>
      <c r="H12" s="58">
        <f>COUNTIF(I12:AJ12,"&gt;0")</f>
        <v>0</v>
      </c>
      <c r="I12" s="70"/>
    </row>
    <row r="13" spans="1:9" x14ac:dyDescent="0.25">
      <c r="A13" s="71"/>
      <c r="B13" s="72"/>
      <c r="C13" s="73"/>
      <c r="D13" s="61"/>
      <c r="E13" s="61"/>
      <c r="F13" s="61"/>
      <c r="G13" s="57" t="s">
        <v>10</v>
      </c>
      <c r="H13" s="58">
        <f>COUNTIF(I13:AJ13,"&gt;0")</f>
        <v>0</v>
      </c>
      <c r="I13" s="74"/>
    </row>
    <row r="14" spans="1:9" x14ac:dyDescent="0.25">
      <c r="A14" s="47"/>
      <c r="B14" s="48"/>
      <c r="C14" s="63"/>
      <c r="D14" s="48"/>
      <c r="E14" s="64"/>
      <c r="F14" s="64"/>
      <c r="G14" s="51" t="s">
        <v>4</v>
      </c>
      <c r="H14" s="52">
        <f>COUNTIF(I14:AI14,"=С")</f>
        <v>1</v>
      </c>
      <c r="I14" s="65" t="s">
        <v>5</v>
      </c>
    </row>
    <row r="15" spans="1:9" x14ac:dyDescent="0.25">
      <c r="A15" s="54" t="s">
        <v>6</v>
      </c>
      <c r="B15" s="55"/>
      <c r="C15" s="67">
        <v>63005</v>
      </c>
      <c r="D15" s="55">
        <v>1</v>
      </c>
      <c r="E15" s="56" t="s">
        <v>15</v>
      </c>
      <c r="F15" s="56" t="s">
        <v>16</v>
      </c>
      <c r="G15" s="57" t="s">
        <v>9</v>
      </c>
      <c r="H15" s="58">
        <f>COUNTIF(I15:AJ15,"&gt;0")</f>
        <v>1</v>
      </c>
      <c r="I15" s="68">
        <v>11</v>
      </c>
    </row>
    <row r="16" spans="1:9" x14ac:dyDescent="0.25">
      <c r="A16" s="71"/>
      <c r="B16" s="72"/>
      <c r="C16" s="73"/>
      <c r="D16" s="61"/>
      <c r="E16" s="61"/>
      <c r="F16" s="61"/>
      <c r="G16" s="57" t="s">
        <v>10</v>
      </c>
      <c r="H16" s="58">
        <f>COUNTIF(I16:AJ16,"&gt;0")</f>
        <v>0</v>
      </c>
      <c r="I16" s="74"/>
    </row>
    <row r="17" spans="1:9" x14ac:dyDescent="0.25">
      <c r="A17" s="47"/>
      <c r="B17" s="48"/>
      <c r="C17" s="63"/>
      <c r="D17" s="48"/>
      <c r="E17" s="64"/>
      <c r="F17" s="50"/>
      <c r="G17" s="51" t="s">
        <v>4</v>
      </c>
      <c r="H17" s="52">
        <f>COUNTIF(I17:AI17,"=С")</f>
        <v>0</v>
      </c>
      <c r="I17" s="66"/>
    </row>
    <row r="18" spans="1:9" x14ac:dyDescent="0.25">
      <c r="A18" s="54" t="s">
        <v>6</v>
      </c>
      <c r="B18" s="55"/>
      <c r="C18" s="67">
        <v>63004</v>
      </c>
      <c r="D18" s="55">
        <v>1</v>
      </c>
      <c r="E18" s="56" t="s">
        <v>15</v>
      </c>
      <c r="F18" s="61" t="s">
        <v>17</v>
      </c>
      <c r="G18" s="57" t="s">
        <v>9</v>
      </c>
      <c r="H18" s="58">
        <f>COUNTIF(I18:AJ18,"&gt;0")</f>
        <v>0</v>
      </c>
      <c r="I18" s="70"/>
    </row>
    <row r="19" spans="1:9" x14ac:dyDescent="0.25">
      <c r="A19" s="71"/>
      <c r="B19" s="72"/>
      <c r="C19" s="73"/>
      <c r="D19" s="61"/>
      <c r="E19" s="72"/>
      <c r="F19" s="72"/>
      <c r="G19" s="57" t="s">
        <v>10</v>
      </c>
      <c r="H19" s="58">
        <f>COUNTIF(I19:AJ19,"&gt;0")</f>
        <v>0</v>
      </c>
      <c r="I19" s="74"/>
    </row>
    <row r="20" spans="1:9" x14ac:dyDescent="0.25">
      <c r="A20" s="47"/>
      <c r="B20" s="48"/>
      <c r="C20" s="63"/>
      <c r="D20" s="48"/>
      <c r="E20" s="61"/>
      <c r="F20" s="61"/>
      <c r="G20" s="51" t="s">
        <v>4</v>
      </c>
      <c r="H20" s="52">
        <f>COUNTIF(I20:AI20,"=С")</f>
        <v>1</v>
      </c>
      <c r="I20" s="65" t="s">
        <v>5</v>
      </c>
    </row>
    <row r="21" spans="1:9" x14ac:dyDescent="0.25">
      <c r="A21" s="54" t="s">
        <v>6</v>
      </c>
      <c r="B21" s="55"/>
      <c r="C21" s="67">
        <v>63001</v>
      </c>
      <c r="D21" s="55">
        <v>1</v>
      </c>
      <c r="E21" s="56" t="s">
        <v>15</v>
      </c>
      <c r="F21" s="61" t="s">
        <v>18</v>
      </c>
      <c r="G21" s="57" t="s">
        <v>9</v>
      </c>
      <c r="H21" s="58">
        <f>COUNTIF(I21:AJ21,"&gt;0")</f>
        <v>1</v>
      </c>
      <c r="I21" s="69">
        <v>11</v>
      </c>
    </row>
    <row r="22" spans="1:9" x14ac:dyDescent="0.25">
      <c r="A22" s="71"/>
      <c r="B22" s="72"/>
      <c r="C22" s="73"/>
      <c r="D22" s="61"/>
      <c r="E22" s="61"/>
      <c r="F22" s="61"/>
      <c r="G22" s="57" t="s">
        <v>10</v>
      </c>
      <c r="H22" s="58">
        <f>COUNTIF(I22:AJ22,"&gt;0")</f>
        <v>0</v>
      </c>
      <c r="I22" s="74"/>
    </row>
    <row r="23" spans="1:9" x14ac:dyDescent="0.25">
      <c r="A23" s="47"/>
      <c r="B23" s="48"/>
      <c r="C23" s="63"/>
      <c r="D23" s="48"/>
      <c r="E23" s="75"/>
      <c r="F23" s="75"/>
      <c r="G23" s="51" t="s">
        <v>4</v>
      </c>
      <c r="H23" s="52">
        <f>COUNTIF(I23:AI23,"=С")</f>
        <v>1</v>
      </c>
      <c r="I23" s="65" t="s">
        <v>5</v>
      </c>
    </row>
    <row r="24" spans="1:9" x14ac:dyDescent="0.25">
      <c r="A24" s="54" t="s">
        <v>6</v>
      </c>
      <c r="B24" s="55"/>
      <c r="C24" s="67">
        <v>63147</v>
      </c>
      <c r="D24" s="55">
        <v>1</v>
      </c>
      <c r="E24" s="56" t="s">
        <v>15</v>
      </c>
      <c r="F24" s="56" t="s">
        <v>19</v>
      </c>
      <c r="G24" s="57" t="s">
        <v>9</v>
      </c>
      <c r="H24" s="58">
        <f>COUNTIF(I24:AJ24,"&gt;0")</f>
        <v>1</v>
      </c>
      <c r="I24" s="69">
        <v>11</v>
      </c>
    </row>
    <row r="25" spans="1:9" x14ac:dyDescent="0.25">
      <c r="A25" s="71"/>
      <c r="B25" s="72"/>
      <c r="C25" s="73"/>
      <c r="D25" s="61"/>
      <c r="E25" s="76"/>
      <c r="F25" s="76"/>
      <c r="G25" s="57" t="s">
        <v>10</v>
      </c>
      <c r="H25" s="58">
        <f>COUNTIF(I25:AJ25,"&gt;0")</f>
        <v>0</v>
      </c>
      <c r="I25" s="74"/>
    </row>
    <row r="26" spans="1:9" x14ac:dyDescent="0.25">
      <c r="A26" s="47"/>
      <c r="B26" s="48"/>
      <c r="C26" s="63"/>
      <c r="D26" s="48"/>
      <c r="E26" s="75"/>
      <c r="F26" s="75"/>
      <c r="G26" s="51" t="s">
        <v>4</v>
      </c>
      <c r="H26" s="52">
        <f>COUNTIF(I26:AI26,"=С")</f>
        <v>0</v>
      </c>
      <c r="I26" s="77"/>
    </row>
    <row r="27" spans="1:9" x14ac:dyDescent="0.25">
      <c r="A27" s="54" t="s">
        <v>6</v>
      </c>
      <c r="B27" s="55"/>
      <c r="C27" s="67">
        <v>63431</v>
      </c>
      <c r="D27" s="55">
        <v>1</v>
      </c>
      <c r="E27" s="56" t="s">
        <v>15</v>
      </c>
      <c r="F27" s="56" t="s">
        <v>85</v>
      </c>
      <c r="G27" s="57" t="s">
        <v>9</v>
      </c>
      <c r="H27" s="58">
        <f>COUNTIF(I27:AJ27,"&gt;0")</f>
        <v>0</v>
      </c>
      <c r="I27" s="77"/>
    </row>
    <row r="28" spans="1:9" x14ac:dyDescent="0.25">
      <c r="A28" s="71"/>
      <c r="B28" s="72"/>
      <c r="C28" s="73"/>
      <c r="D28" s="61"/>
      <c r="E28" s="76"/>
      <c r="F28" s="76"/>
      <c r="G28" s="57" t="s">
        <v>10</v>
      </c>
      <c r="H28" s="58">
        <f>COUNTIF(I28:AJ28,"&gt;0")</f>
        <v>0</v>
      </c>
      <c r="I28" s="77"/>
    </row>
    <row r="29" spans="1:9" x14ac:dyDescent="0.25">
      <c r="A29" s="47"/>
      <c r="B29" s="48"/>
      <c r="C29" s="63"/>
      <c r="D29" s="48"/>
      <c r="E29" s="56"/>
      <c r="F29" s="78"/>
      <c r="G29" s="51" t="s">
        <v>4</v>
      </c>
      <c r="H29" s="52">
        <f>COUNTIF(I29:AI29,"=С")</f>
        <v>0</v>
      </c>
      <c r="I29" s="66"/>
    </row>
    <row r="30" spans="1:9" x14ac:dyDescent="0.25">
      <c r="A30" s="54" t="s">
        <v>6</v>
      </c>
      <c r="B30" s="55"/>
      <c r="C30" s="67">
        <v>63157</v>
      </c>
      <c r="D30" s="55">
        <v>1</v>
      </c>
      <c r="E30" s="56" t="s">
        <v>15</v>
      </c>
      <c r="F30" s="56" t="s">
        <v>20</v>
      </c>
      <c r="G30" s="57" t="s">
        <v>9</v>
      </c>
      <c r="H30" s="58">
        <f>COUNTIF(I30:AJ30,"&gt;0")</f>
        <v>0</v>
      </c>
      <c r="I30" s="70"/>
    </row>
    <row r="31" spans="1:9" x14ac:dyDescent="0.25">
      <c r="A31" s="71"/>
      <c r="B31" s="72"/>
      <c r="C31" s="73"/>
      <c r="D31" s="61"/>
      <c r="E31" s="56"/>
      <c r="F31" s="56"/>
      <c r="G31" s="57" t="s">
        <v>10</v>
      </c>
      <c r="H31" s="58">
        <f>COUNTIF(I31:AJ31,"&gt;0")</f>
        <v>0</v>
      </c>
      <c r="I31" s="79"/>
    </row>
    <row r="32" spans="1:9" ht="15.75" x14ac:dyDescent="0.25">
      <c r="A32" s="80"/>
      <c r="B32" s="81"/>
      <c r="C32" s="82" t="s">
        <v>21</v>
      </c>
      <c r="D32" s="83">
        <v>1</v>
      </c>
      <c r="E32" s="84"/>
      <c r="F32" s="85" t="s">
        <v>22</v>
      </c>
      <c r="G32" s="86"/>
      <c r="H32" s="87"/>
      <c r="I32" s="41" t="s">
        <v>125</v>
      </c>
    </row>
    <row r="33" spans="1:16" x14ac:dyDescent="0.25">
      <c r="A33" s="88"/>
      <c r="B33" s="89"/>
      <c r="C33" s="90"/>
      <c r="D33" s="91"/>
      <c r="E33" s="92"/>
      <c r="F33" s="93"/>
      <c r="G33" s="94"/>
      <c r="H33" s="94"/>
      <c r="I33" s="41">
        <v>4</v>
      </c>
      <c r="J33" s="1"/>
      <c r="K33" s="1"/>
      <c r="L33" s="1"/>
      <c r="M33" s="1"/>
      <c r="N33" s="1"/>
      <c r="O33" s="1"/>
      <c r="P33" s="1"/>
    </row>
    <row r="34" spans="1:16" x14ac:dyDescent="0.25">
      <c r="A34" s="30"/>
      <c r="B34" s="31"/>
      <c r="C34" s="32"/>
      <c r="D34" s="95"/>
      <c r="E34" s="96"/>
      <c r="F34" s="97"/>
      <c r="G34" s="51" t="s">
        <v>4</v>
      </c>
      <c r="H34" s="52">
        <f>COUNTIF(I34:AI34,"=С")</f>
        <v>1</v>
      </c>
      <c r="I34" s="98" t="s">
        <v>5</v>
      </c>
      <c r="J34" s="1"/>
      <c r="K34" s="1"/>
      <c r="L34" s="1"/>
      <c r="M34" s="1"/>
      <c r="N34" s="1"/>
      <c r="O34" s="1"/>
      <c r="P34" s="1"/>
    </row>
    <row r="35" spans="1:16" x14ac:dyDescent="0.25">
      <c r="A35" s="33"/>
      <c r="B35" s="28"/>
      <c r="C35" s="29">
        <v>63448</v>
      </c>
      <c r="D35" s="55">
        <v>1</v>
      </c>
      <c r="E35" s="56" t="s">
        <v>15</v>
      </c>
      <c r="F35" s="99" t="s">
        <v>23</v>
      </c>
      <c r="G35" s="57" t="s">
        <v>9</v>
      </c>
      <c r="H35" s="58">
        <f>COUNTIF(I35:AJ35,"&gt;0")</f>
        <v>1</v>
      </c>
      <c r="I35" s="100">
        <v>11</v>
      </c>
      <c r="J35" s="1"/>
      <c r="K35" s="1"/>
      <c r="L35" s="1"/>
      <c r="M35" s="1"/>
      <c r="N35" s="1"/>
      <c r="O35" s="1"/>
      <c r="P35" s="1"/>
    </row>
    <row r="36" spans="1:16" x14ac:dyDescent="0.25">
      <c r="A36" s="34"/>
      <c r="B36" s="35"/>
      <c r="C36" s="36"/>
      <c r="D36" s="101"/>
      <c r="E36" s="102"/>
      <c r="F36" s="103"/>
      <c r="G36" s="57" t="s">
        <v>10</v>
      </c>
      <c r="H36" s="58">
        <f>COUNTIF(I36:AJ36,"&gt;0")</f>
        <v>0</v>
      </c>
      <c r="I36" s="104"/>
      <c r="J36" s="1"/>
      <c r="K36" s="1"/>
      <c r="L36" s="1"/>
      <c r="M36" s="1"/>
      <c r="N36" s="1"/>
      <c r="O36" s="1"/>
      <c r="P36" s="1"/>
    </row>
    <row r="37" spans="1:16" x14ac:dyDescent="0.25">
      <c r="A37" s="105"/>
      <c r="B37" s="105"/>
      <c r="C37" s="105" t="s">
        <v>21</v>
      </c>
      <c r="D37" s="105">
        <f>COUNTA(D5:D31)</f>
        <v>9</v>
      </c>
      <c r="E37" s="106"/>
      <c r="F37" s="107" t="s">
        <v>24</v>
      </c>
      <c r="G37" s="107"/>
      <c r="H37" s="108"/>
      <c r="I37" s="108">
        <f t="shared" ref="I37" ca="1" si="0">COUNTIFS(I54:I318,"Б",OFFSET(I54:I318,-1,0),"С")</f>
        <v>2</v>
      </c>
      <c r="J37" s="1"/>
      <c r="K37" s="1"/>
      <c r="L37" s="1"/>
      <c r="M37" s="1"/>
      <c r="N37" s="1"/>
      <c r="O37" s="1"/>
      <c r="P37" s="1"/>
    </row>
    <row r="38" spans="1:16" ht="15.75" thickBot="1" x14ac:dyDescent="0.3">
      <c r="A38" s="105"/>
      <c r="B38" s="105"/>
      <c r="C38" s="105" t="s">
        <v>25</v>
      </c>
      <c r="D38" s="105">
        <f>SUM(D5:D31)</f>
        <v>9</v>
      </c>
      <c r="E38" s="106"/>
      <c r="F38" s="107" t="s">
        <v>26</v>
      </c>
      <c r="G38" s="107"/>
      <c r="H38" s="108"/>
      <c r="I38" s="108">
        <f t="shared" ref="I38" ca="1" si="1">COUNTIFS(I52:I318,"О",OFFSET(I52:I318,-1,0),"С")+COUNTIFS(I52:I318,"А",OFFSET(I52:I318,-1,0),"С")+COUNTIFS(I52:I318,"НН",OFFSET(I52:I318,-1,0),"С")</f>
        <v>0</v>
      </c>
      <c r="J38" s="1"/>
      <c r="K38" s="1"/>
      <c r="L38" s="1"/>
      <c r="M38" s="1"/>
      <c r="N38" s="1"/>
      <c r="O38" s="1"/>
      <c r="P38" s="1"/>
    </row>
    <row r="39" spans="1:16" ht="15.75" thickBot="1" x14ac:dyDescent="0.3">
      <c r="A39" s="105"/>
      <c r="B39" s="105"/>
      <c r="C39" s="105"/>
      <c r="D39" s="105"/>
      <c r="E39" s="106"/>
      <c r="F39" s="107" t="s">
        <v>27</v>
      </c>
      <c r="G39" s="107"/>
      <c r="H39" s="108"/>
      <c r="I39" s="108">
        <f t="shared" ref="I39" ca="1" si="2">SUM(I37:I38)</f>
        <v>2</v>
      </c>
      <c r="J39" s="1"/>
      <c r="K39" s="1"/>
      <c r="L39" s="7" t="s">
        <v>31</v>
      </c>
      <c r="M39" s="8" t="s">
        <v>19</v>
      </c>
      <c r="N39" s="1"/>
      <c r="O39" s="1"/>
      <c r="P39" s="1"/>
    </row>
    <row r="40" spans="1:16" ht="15.75" thickBot="1" x14ac:dyDescent="0.3">
      <c r="A40" s="105"/>
      <c r="B40" s="105"/>
      <c r="C40" s="105"/>
      <c r="D40" s="105"/>
      <c r="E40" s="106"/>
      <c r="F40" s="109" t="s">
        <v>126</v>
      </c>
      <c r="G40" s="107"/>
      <c r="H40" s="108"/>
      <c r="I40" s="110">
        <f t="shared" ref="I40" si="3">COUNTIF(I54:I318,"С")</f>
        <v>17</v>
      </c>
      <c r="J40" s="1"/>
      <c r="K40" s="1"/>
      <c r="L40" s="14" t="s">
        <v>33</v>
      </c>
      <c r="M40" s="15" t="s">
        <v>19</v>
      </c>
      <c r="N40" s="1"/>
      <c r="O40" s="1"/>
      <c r="P40" s="1"/>
    </row>
    <row r="41" spans="1:16" ht="15.75" thickBot="1" x14ac:dyDescent="0.3">
      <c r="A41" s="111"/>
      <c r="B41" s="111"/>
      <c r="C41" s="111"/>
      <c r="D41" s="111"/>
      <c r="E41" s="112"/>
      <c r="F41" s="113" t="s">
        <v>28</v>
      </c>
      <c r="G41" s="114"/>
      <c r="H41" s="114"/>
      <c r="I41" s="115">
        <f t="shared" ref="I41" si="4">SUM(I50+I101+I288)</f>
        <v>21</v>
      </c>
      <c r="J41" s="1"/>
      <c r="K41" s="1"/>
      <c r="L41" s="14"/>
      <c r="M41" s="15"/>
      <c r="N41" s="1"/>
      <c r="O41" s="1"/>
      <c r="P41" s="1"/>
    </row>
    <row r="42" spans="1:16" ht="15.75" thickBot="1" x14ac:dyDescent="0.3">
      <c r="A42" s="111"/>
      <c r="B42" s="111"/>
      <c r="C42" s="111"/>
      <c r="D42" s="111"/>
      <c r="E42" s="112"/>
      <c r="F42" s="113" t="s">
        <v>29</v>
      </c>
      <c r="G42" s="114"/>
      <c r="H42" s="114"/>
      <c r="I42" s="115">
        <f t="shared" ref="I42" si="5">I41-I46</f>
        <v>19</v>
      </c>
      <c r="J42" s="1"/>
      <c r="K42" s="1"/>
      <c r="L42" s="9" t="s">
        <v>36</v>
      </c>
      <c r="M42" s="10" t="s">
        <v>19</v>
      </c>
      <c r="N42" s="1"/>
      <c r="O42" s="1"/>
      <c r="P42" s="1"/>
    </row>
    <row r="43" spans="1:16" ht="15.75" thickBot="1" x14ac:dyDescent="0.3">
      <c r="A43" s="111"/>
      <c r="B43" s="111"/>
      <c r="C43" s="111"/>
      <c r="D43" s="111"/>
      <c r="E43" s="112"/>
      <c r="F43" s="113" t="s">
        <v>30</v>
      </c>
      <c r="G43" s="114"/>
      <c r="H43" s="115"/>
      <c r="I43" s="115">
        <f t="shared" ref="I43" si="6">SUM(I54:I98,I106:I285,I292:I318)</f>
        <v>211.5</v>
      </c>
      <c r="J43" s="1"/>
      <c r="K43" s="11" t="s">
        <v>38</v>
      </c>
      <c r="L43" s="12" t="s">
        <v>39</v>
      </c>
      <c r="M43" s="13" t="s">
        <v>20</v>
      </c>
      <c r="N43" s="1"/>
      <c r="O43" s="1"/>
      <c r="P43" s="1"/>
    </row>
    <row r="44" spans="1:16" ht="15.75" thickBot="1" x14ac:dyDescent="0.3">
      <c r="A44" s="113"/>
      <c r="B44" s="113"/>
      <c r="C44" s="113"/>
      <c r="D44" s="113"/>
      <c r="E44" s="113"/>
      <c r="F44" s="113" t="s">
        <v>32</v>
      </c>
      <c r="G44" s="114"/>
      <c r="H44" s="114"/>
      <c r="I44" s="115">
        <f t="shared" ref="I44" si="7">SUM(I51,I102,I287)</f>
        <v>18.59090909090909</v>
      </c>
      <c r="J44" s="1"/>
      <c r="K44" s="1"/>
      <c r="L44" s="9" t="s">
        <v>41</v>
      </c>
      <c r="M44" s="10" t="s">
        <v>19</v>
      </c>
      <c r="N44" s="1"/>
      <c r="O44" s="1"/>
      <c r="P44" s="1"/>
    </row>
    <row r="45" spans="1:16" ht="15.75" thickBot="1" x14ac:dyDescent="0.3">
      <c r="A45" s="113"/>
      <c r="B45" s="113"/>
      <c r="C45" s="113"/>
      <c r="D45" s="113"/>
      <c r="E45" s="113"/>
      <c r="F45" s="113" t="s">
        <v>34</v>
      </c>
      <c r="G45" s="114"/>
      <c r="H45" s="114"/>
      <c r="I45" s="115">
        <f t="shared" ref="I45" si="8">I44-I51</f>
        <v>16.59090909090909</v>
      </c>
      <c r="J45" s="1"/>
      <c r="K45" s="1"/>
      <c r="L45" s="9" t="s">
        <v>43</v>
      </c>
      <c r="M45" s="10" t="s">
        <v>19</v>
      </c>
      <c r="N45" s="1"/>
      <c r="O45" s="1"/>
      <c r="P45" s="1"/>
    </row>
    <row r="46" spans="1:16" ht="15.75" thickBot="1" x14ac:dyDescent="0.3">
      <c r="A46" s="116"/>
      <c r="B46" s="116"/>
      <c r="C46" s="116"/>
      <c r="D46" s="116"/>
      <c r="E46" s="116"/>
      <c r="F46" s="116" t="s">
        <v>35</v>
      </c>
      <c r="G46" s="114"/>
      <c r="H46" s="114"/>
      <c r="I46" s="115">
        <f t="shared" ref="I46" si="9">SUM(I49,I100,I289)</f>
        <v>2</v>
      </c>
      <c r="J46" s="4"/>
      <c r="K46" s="1"/>
      <c r="L46" s="9" t="s">
        <v>45</v>
      </c>
      <c r="M46" s="10" t="s">
        <v>19</v>
      </c>
      <c r="N46" s="1"/>
      <c r="O46" s="1"/>
      <c r="P46" s="1"/>
    </row>
    <row r="47" spans="1:16" ht="15.75" thickBot="1" x14ac:dyDescent="0.3">
      <c r="A47" s="116"/>
      <c r="B47" s="116"/>
      <c r="C47" s="116"/>
      <c r="D47" s="116"/>
      <c r="E47" s="116"/>
      <c r="F47" s="116" t="s">
        <v>37</v>
      </c>
      <c r="G47" s="114"/>
      <c r="H47" s="114"/>
      <c r="I47" s="115">
        <f t="shared" ref="I47" si="10">I48/11</f>
        <v>1.1818181818181819</v>
      </c>
      <c r="J47" s="1"/>
      <c r="K47" s="1"/>
      <c r="L47" s="9" t="s">
        <v>47</v>
      </c>
      <c r="M47" s="10" t="s">
        <v>19</v>
      </c>
      <c r="N47" s="1"/>
      <c r="O47" s="1"/>
      <c r="P47" s="1"/>
    </row>
    <row r="48" spans="1:16" x14ac:dyDescent="0.25">
      <c r="A48" s="116"/>
      <c r="B48" s="116"/>
      <c r="C48" s="116"/>
      <c r="D48" s="116"/>
      <c r="E48" s="116"/>
      <c r="F48" s="116" t="s">
        <v>40</v>
      </c>
      <c r="G48" s="114"/>
      <c r="H48" s="114"/>
      <c r="I48" s="115">
        <f t="shared" ref="I48" si="11">SUM(I162,I297,I303,I318,I56,I71,I323,I180,I186,I95,I144,I177,I111,I138,I141,I120,I165,I189,I210,I234,I240,I261,I267,I273,I279,I285,I300,I315,I192,I195,I168,I62,I68,I86,I114,I171,I264,I255,I117,I198,I270, I246,I249,I294,I282,I276,I98,I309,I258,I89,I108,I92,I252,I312,I306,I59,I150,I135,I132,I123,I204,I216,I228,I231)</f>
        <v>13</v>
      </c>
      <c r="J48" s="6"/>
      <c r="K48" s="6"/>
      <c r="L48" s="6"/>
      <c r="M48" s="6"/>
      <c r="N48" s="6"/>
      <c r="O48" s="6"/>
      <c r="P48" s="6"/>
    </row>
    <row r="49" spans="1:9" x14ac:dyDescent="0.25">
      <c r="A49" s="117"/>
      <c r="B49" s="117"/>
      <c r="C49" s="117"/>
      <c r="D49" s="117"/>
      <c r="E49" s="117"/>
      <c r="F49" s="117" t="s">
        <v>42</v>
      </c>
      <c r="G49" s="118"/>
      <c r="H49" s="118"/>
      <c r="I49" s="119">
        <f t="shared" ref="I49" si="12">COUNT(I56,I59,I62,I68,I71,I86,I89,I92,I95,I98,I65,I80,I83,I74,I77)</f>
        <v>0</v>
      </c>
    </row>
    <row r="50" spans="1:9" x14ac:dyDescent="0.25">
      <c r="A50" s="117"/>
      <c r="B50" s="117"/>
      <c r="C50" s="117"/>
      <c r="D50" s="117"/>
      <c r="E50" s="117"/>
      <c r="F50" s="117" t="s">
        <v>44</v>
      </c>
      <c r="G50" s="120"/>
      <c r="H50" s="120"/>
      <c r="I50" s="121">
        <f t="shared" ref="I50" si="13">COUNTIF(I54:I98,"&gt;0")</f>
        <v>2</v>
      </c>
    </row>
    <row r="51" spans="1:9" x14ac:dyDescent="0.25">
      <c r="A51" s="117"/>
      <c r="B51" s="117"/>
      <c r="C51" s="117"/>
      <c r="D51" s="117"/>
      <c r="E51" s="117"/>
      <c r="F51" s="117" t="s">
        <v>46</v>
      </c>
      <c r="G51" s="118"/>
      <c r="H51" s="118"/>
      <c r="I51" s="119">
        <f t="shared" ref="I51" si="14">SUM(I55,I61,I67,I70,I85,I88,I97,I91,I94,I58,I82,I79,I64,I73,I76)/8</f>
        <v>2</v>
      </c>
    </row>
    <row r="52" spans="1:9" x14ac:dyDescent="0.25">
      <c r="A52" s="41"/>
      <c r="B52" s="41"/>
      <c r="C52" s="41"/>
      <c r="D52" s="41"/>
      <c r="E52" s="41"/>
      <c r="F52" s="46" t="s">
        <v>48</v>
      </c>
      <c r="G52" s="44"/>
      <c r="H52" s="41"/>
      <c r="I52" s="41" t="s">
        <v>125</v>
      </c>
    </row>
    <row r="53" spans="1:9" ht="15.75" thickBot="1" x14ac:dyDescent="0.3">
      <c r="A53" s="41"/>
      <c r="B53" s="41"/>
      <c r="C53" s="41"/>
      <c r="D53" s="41"/>
      <c r="E53" s="41"/>
      <c r="F53" s="46"/>
      <c r="G53" s="41"/>
      <c r="H53" s="41"/>
      <c r="I53" s="41">
        <v>4</v>
      </c>
    </row>
    <row r="54" spans="1:9" x14ac:dyDescent="0.25">
      <c r="A54" s="122"/>
      <c r="B54" s="123"/>
      <c r="C54" s="124"/>
      <c r="D54" s="122"/>
      <c r="E54" s="125"/>
      <c r="F54" s="126"/>
      <c r="G54" s="51" t="s">
        <v>4</v>
      </c>
      <c r="H54" s="52">
        <f>COUNTIF(I54:AI54,"=С")</f>
        <v>0</v>
      </c>
      <c r="I54" s="127"/>
    </row>
    <row r="55" spans="1:9" x14ac:dyDescent="0.25">
      <c r="A55" s="128" t="s">
        <v>49</v>
      </c>
      <c r="B55" s="55" t="s">
        <v>50</v>
      </c>
      <c r="C55" s="129">
        <v>63458</v>
      </c>
      <c r="D55" s="55">
        <v>1</v>
      </c>
      <c r="E55" s="56" t="s">
        <v>54</v>
      </c>
      <c r="F55" s="99" t="s">
        <v>55</v>
      </c>
      <c r="G55" s="57" t="s">
        <v>9</v>
      </c>
      <c r="H55" s="58">
        <f>COUNTIF(I55:AJ55,"&gt;0")</f>
        <v>0</v>
      </c>
      <c r="I55" s="130"/>
    </row>
    <row r="56" spans="1:9" ht="15.75" thickBot="1" x14ac:dyDescent="0.3">
      <c r="A56" s="131"/>
      <c r="B56" s="132"/>
      <c r="C56" s="133"/>
      <c r="D56" s="131"/>
      <c r="E56" s="134"/>
      <c r="F56" s="135"/>
      <c r="G56" s="57" t="s">
        <v>10</v>
      </c>
      <c r="H56" s="58">
        <f>COUNTIF(I56:AJ56,"&gt;0")</f>
        <v>0</v>
      </c>
      <c r="I56" s="104"/>
    </row>
    <row r="57" spans="1:9" x14ac:dyDescent="0.25">
      <c r="A57" s="122"/>
      <c r="B57" s="123"/>
      <c r="C57" s="124"/>
      <c r="D57" s="122"/>
      <c r="E57" s="125"/>
      <c r="F57" s="126"/>
      <c r="G57" s="51" t="s">
        <v>4</v>
      </c>
      <c r="H57" s="52">
        <f>COUNTIF(I57:AI57,"=С")</f>
        <v>0</v>
      </c>
      <c r="I57" s="136"/>
    </row>
    <row r="58" spans="1:9" x14ac:dyDescent="0.25">
      <c r="A58" s="128" t="s">
        <v>49</v>
      </c>
      <c r="B58" s="55" t="s">
        <v>127</v>
      </c>
      <c r="C58" s="55">
        <v>63565</v>
      </c>
      <c r="D58" s="128">
        <v>1</v>
      </c>
      <c r="E58" s="56" t="s">
        <v>54</v>
      </c>
      <c r="F58" s="137" t="s">
        <v>128</v>
      </c>
      <c r="G58" s="57" t="s">
        <v>9</v>
      </c>
      <c r="H58" s="58">
        <f>COUNTIF(I58:AJ58,"&gt;0")</f>
        <v>0</v>
      </c>
      <c r="I58" s="130"/>
    </row>
    <row r="59" spans="1:9" ht="15.75" thickBot="1" x14ac:dyDescent="0.3">
      <c r="A59" s="131"/>
      <c r="B59" s="132"/>
      <c r="C59" s="133"/>
      <c r="D59" s="131"/>
      <c r="E59" s="134"/>
      <c r="F59" s="135"/>
      <c r="G59" s="57" t="s">
        <v>10</v>
      </c>
      <c r="H59" s="58">
        <f>COUNTIF(I59:AJ59,"&gt;0")</f>
        <v>0</v>
      </c>
      <c r="I59" s="104"/>
    </row>
    <row r="60" spans="1:9" x14ac:dyDescent="0.25">
      <c r="A60" s="122"/>
      <c r="B60" s="123"/>
      <c r="C60" s="124"/>
      <c r="D60" s="122"/>
      <c r="E60" s="125"/>
      <c r="F60" s="126"/>
      <c r="G60" s="51" t="s">
        <v>4</v>
      </c>
      <c r="H60" s="52">
        <f>COUNTIF(I60:AI60,"=С")</f>
        <v>0</v>
      </c>
      <c r="I60" s="136"/>
    </row>
    <row r="61" spans="1:9" x14ac:dyDescent="0.25">
      <c r="A61" s="128" t="s">
        <v>49</v>
      </c>
      <c r="B61" s="55" t="s">
        <v>50</v>
      </c>
      <c r="C61" s="129">
        <v>63456</v>
      </c>
      <c r="D61" s="128">
        <v>1</v>
      </c>
      <c r="E61" s="56" t="s">
        <v>54</v>
      </c>
      <c r="F61" s="99" t="s">
        <v>57</v>
      </c>
      <c r="G61" s="57" t="s">
        <v>9</v>
      </c>
      <c r="H61" s="58">
        <f>COUNTIF(I61:AJ61,"&gt;0")</f>
        <v>0</v>
      </c>
      <c r="I61" s="139" t="s">
        <v>53</v>
      </c>
    </row>
    <row r="62" spans="1:9" ht="15.75" thickBot="1" x14ac:dyDescent="0.3">
      <c r="A62" s="131"/>
      <c r="B62" s="132"/>
      <c r="C62" s="133"/>
      <c r="D62" s="131"/>
      <c r="E62" s="134"/>
      <c r="F62" s="135"/>
      <c r="G62" s="57" t="s">
        <v>10</v>
      </c>
      <c r="H62" s="58">
        <f>COUNTIF(I62:AJ62,"&gt;0")</f>
        <v>0</v>
      </c>
      <c r="I62" s="104"/>
    </row>
    <row r="63" spans="1:9" x14ac:dyDescent="0.25">
      <c r="A63" s="128"/>
      <c r="B63" s="55"/>
      <c r="C63" s="129"/>
      <c r="D63" s="55"/>
      <c r="E63" s="56"/>
      <c r="F63" s="99"/>
      <c r="G63" s="51" t="s">
        <v>4</v>
      </c>
      <c r="H63" s="52">
        <f>COUNTIF(I63:AI63,"=С")</f>
        <v>0</v>
      </c>
      <c r="I63" s="140"/>
    </row>
    <row r="64" spans="1:9" x14ac:dyDescent="0.25">
      <c r="A64" s="128" t="s">
        <v>49</v>
      </c>
      <c r="B64" s="55" t="s">
        <v>127</v>
      </c>
      <c r="C64" s="129">
        <v>63358</v>
      </c>
      <c r="D64" s="55">
        <v>1</v>
      </c>
      <c r="E64" s="56" t="s">
        <v>129</v>
      </c>
      <c r="F64" s="141" t="s">
        <v>130</v>
      </c>
      <c r="G64" s="57" t="s">
        <v>9</v>
      </c>
      <c r="H64" s="58">
        <f>COUNTIF(I64:AJ64,"&gt;0")</f>
        <v>0</v>
      </c>
      <c r="I64" s="142"/>
    </row>
    <row r="65" spans="1:10" ht="15.75" thickBot="1" x14ac:dyDescent="0.3">
      <c r="A65" s="128"/>
      <c r="B65" s="55"/>
      <c r="C65" s="129"/>
      <c r="D65" s="55"/>
      <c r="E65" s="56"/>
      <c r="F65" s="99"/>
      <c r="G65" s="57" t="s">
        <v>10</v>
      </c>
      <c r="H65" s="58">
        <f>COUNTIF(I65:AJ65,"&gt;0")</f>
        <v>0</v>
      </c>
      <c r="I65" s="143"/>
      <c r="J65" s="5"/>
    </row>
    <row r="66" spans="1:10" x14ac:dyDescent="0.25">
      <c r="A66" s="122"/>
      <c r="B66" s="123"/>
      <c r="C66" s="124"/>
      <c r="D66" s="122"/>
      <c r="E66" s="125"/>
      <c r="F66" s="126"/>
      <c r="G66" s="51" t="s">
        <v>4</v>
      </c>
      <c r="H66" s="52">
        <f>COUNTIF(I66:AI66,"=С")</f>
        <v>0</v>
      </c>
      <c r="I66" s="136"/>
      <c r="J66" s="5"/>
    </row>
    <row r="67" spans="1:10" x14ac:dyDescent="0.25">
      <c r="A67" s="128" t="s">
        <v>49</v>
      </c>
      <c r="B67" s="55" t="s">
        <v>58</v>
      </c>
      <c r="C67" s="129">
        <v>63471</v>
      </c>
      <c r="D67" s="55">
        <v>1</v>
      </c>
      <c r="E67" s="56" t="s">
        <v>129</v>
      </c>
      <c r="F67" s="99" t="s">
        <v>59</v>
      </c>
      <c r="G67" s="57" t="s">
        <v>9</v>
      </c>
      <c r="H67" s="58">
        <f>COUNTIF(I67:AJ67,"&gt;0")</f>
        <v>0</v>
      </c>
      <c r="I67" s="130"/>
      <c r="J67" s="5"/>
    </row>
    <row r="68" spans="1:10" ht="15.75" thickBot="1" x14ac:dyDescent="0.3">
      <c r="A68" s="131"/>
      <c r="B68" s="132"/>
      <c r="C68" s="133"/>
      <c r="D68" s="131"/>
      <c r="E68" s="134"/>
      <c r="F68" s="135"/>
      <c r="G68" s="57" t="s">
        <v>10</v>
      </c>
      <c r="H68" s="58">
        <f>COUNTIF(I68:AJ68,"&gt;0")</f>
        <v>0</v>
      </c>
      <c r="I68" s="104"/>
      <c r="J68" s="5"/>
    </row>
    <row r="69" spans="1:10" x14ac:dyDescent="0.25">
      <c r="A69" s="122"/>
      <c r="B69" s="123"/>
      <c r="C69" s="124"/>
      <c r="D69" s="122"/>
      <c r="E69" s="125"/>
      <c r="F69" s="126"/>
      <c r="G69" s="51" t="s">
        <v>4</v>
      </c>
      <c r="H69" s="52">
        <f>COUNTIF(I69:AI69,"=С")</f>
        <v>1</v>
      </c>
      <c r="I69" s="98" t="s">
        <v>5</v>
      </c>
      <c r="J69" s="5"/>
    </row>
    <row r="70" spans="1:10" ht="15.75" thickBot="1" x14ac:dyDescent="0.3">
      <c r="A70" s="128" t="s">
        <v>49</v>
      </c>
      <c r="B70" s="55" t="s">
        <v>56</v>
      </c>
      <c r="C70" s="129">
        <v>63464</v>
      </c>
      <c r="D70" s="128">
        <v>1</v>
      </c>
      <c r="E70" s="56" t="s">
        <v>129</v>
      </c>
      <c r="F70" s="99" t="s">
        <v>61</v>
      </c>
      <c r="G70" s="57" t="s">
        <v>9</v>
      </c>
      <c r="H70" s="58">
        <f>COUNTIF(I70:AJ70,"&gt;0")</f>
        <v>1</v>
      </c>
      <c r="I70" s="130">
        <v>8</v>
      </c>
      <c r="J70" s="5"/>
    </row>
    <row r="71" spans="1:10" ht="64.5" thickBot="1" x14ac:dyDescent="0.3">
      <c r="A71" s="131"/>
      <c r="B71" s="132"/>
      <c r="C71" s="133"/>
      <c r="D71" s="131"/>
      <c r="E71" s="134"/>
      <c r="F71" s="135"/>
      <c r="G71" s="57" t="s">
        <v>10</v>
      </c>
      <c r="H71" s="58">
        <f>COUNTIF(I71:AJ71,"&gt;0")</f>
        <v>0</v>
      </c>
      <c r="I71" s="104"/>
      <c r="J71" s="16" t="s">
        <v>62</v>
      </c>
    </row>
    <row r="72" spans="1:10" ht="51.75" thickBot="1" x14ac:dyDescent="0.3">
      <c r="A72" s="128"/>
      <c r="B72" s="55"/>
      <c r="C72" s="129"/>
      <c r="D72" s="48"/>
      <c r="E72" s="64"/>
      <c r="F72" s="144"/>
      <c r="G72" s="51" t="s">
        <v>4</v>
      </c>
      <c r="H72" s="52">
        <f>COUNTIF(I72:AI72,"=С")</f>
        <v>0</v>
      </c>
      <c r="I72" s="140"/>
      <c r="J72" s="17" t="s">
        <v>63</v>
      </c>
    </row>
    <row r="73" spans="1:10" ht="51.75" thickBot="1" x14ac:dyDescent="0.3">
      <c r="A73" s="128" t="s">
        <v>49</v>
      </c>
      <c r="B73" s="55" t="s">
        <v>58</v>
      </c>
      <c r="C73" s="129">
        <v>64522</v>
      </c>
      <c r="D73" s="55">
        <v>1</v>
      </c>
      <c r="E73" s="56" t="s">
        <v>129</v>
      </c>
      <c r="F73" s="141" t="s">
        <v>131</v>
      </c>
      <c r="G73" s="57" t="s">
        <v>9</v>
      </c>
      <c r="H73" s="58">
        <f>COUNTIF(I73:AJ73,"&gt;0")</f>
        <v>0</v>
      </c>
      <c r="I73" s="142"/>
      <c r="J73" s="18" t="s">
        <v>64</v>
      </c>
    </row>
    <row r="74" spans="1:10" ht="77.25" thickBot="1" x14ac:dyDescent="0.3">
      <c r="A74" s="128"/>
      <c r="B74" s="55"/>
      <c r="C74" s="129"/>
      <c r="D74" s="132"/>
      <c r="E74" s="134"/>
      <c r="F74" s="135"/>
      <c r="G74" s="57" t="s">
        <v>10</v>
      </c>
      <c r="H74" s="58">
        <f>COUNTIF(I74:AJ74,"&gt;0")</f>
        <v>0</v>
      </c>
      <c r="I74" s="143"/>
      <c r="J74" s="17" t="s">
        <v>65</v>
      </c>
    </row>
    <row r="75" spans="1:10" x14ac:dyDescent="0.25">
      <c r="A75" s="122"/>
      <c r="B75" s="123"/>
      <c r="C75" s="124"/>
      <c r="D75" s="48"/>
      <c r="E75" s="64"/>
      <c r="F75" s="144"/>
      <c r="G75" s="51" t="s">
        <v>4</v>
      </c>
      <c r="H75" s="52">
        <f>COUNTIF(I75:AI75,"=С")</f>
        <v>0</v>
      </c>
      <c r="I75" s="140"/>
      <c r="J75" s="5"/>
    </row>
    <row r="76" spans="1:10" x14ac:dyDescent="0.25">
      <c r="A76" s="128" t="s">
        <v>49</v>
      </c>
      <c r="B76" s="55" t="s">
        <v>58</v>
      </c>
      <c r="C76" s="129">
        <v>64522</v>
      </c>
      <c r="D76" s="55">
        <v>1</v>
      </c>
      <c r="E76" s="56" t="s">
        <v>7</v>
      </c>
      <c r="F76" s="141" t="s">
        <v>132</v>
      </c>
      <c r="G76" s="57" t="s">
        <v>9</v>
      </c>
      <c r="H76" s="58">
        <f>COUNTIF(I76:AJ76,"&gt;0")</f>
        <v>0</v>
      </c>
      <c r="I76" s="142"/>
      <c r="J76" s="5"/>
    </row>
    <row r="77" spans="1:10" ht="15.75" thickBot="1" x14ac:dyDescent="0.3">
      <c r="A77" s="131"/>
      <c r="B77" s="132"/>
      <c r="C77" s="133"/>
      <c r="D77" s="132"/>
      <c r="E77" s="134"/>
      <c r="F77" s="135"/>
      <c r="G77" s="57" t="s">
        <v>10</v>
      </c>
      <c r="H77" s="58">
        <f>COUNTIF(I77:AJ77,"&gt;0")</f>
        <v>0</v>
      </c>
      <c r="I77" s="143"/>
      <c r="J77" s="5"/>
    </row>
    <row r="78" spans="1:10" x14ac:dyDescent="0.25">
      <c r="A78" s="122"/>
      <c r="B78" s="123"/>
      <c r="C78" s="124"/>
      <c r="D78" s="48"/>
      <c r="E78" s="64"/>
      <c r="F78" s="144"/>
      <c r="G78" s="51" t="s">
        <v>4</v>
      </c>
      <c r="H78" s="52">
        <f>COUNTIF(I78:AI78,"=С")</f>
        <v>0</v>
      </c>
      <c r="I78" s="140"/>
      <c r="J78" s="5"/>
    </row>
    <row r="79" spans="1:10" x14ac:dyDescent="0.25">
      <c r="A79" s="128" t="s">
        <v>49</v>
      </c>
      <c r="B79" s="55" t="s">
        <v>56</v>
      </c>
      <c r="C79" s="129">
        <v>63175</v>
      </c>
      <c r="D79" s="55">
        <v>1</v>
      </c>
      <c r="E79" s="56" t="s">
        <v>7</v>
      </c>
      <c r="F79" s="141" t="s">
        <v>133</v>
      </c>
      <c r="G79" s="57" t="s">
        <v>9</v>
      </c>
      <c r="H79" s="58">
        <f>COUNTIF(I79:AJ79,"&gt;0")</f>
        <v>0</v>
      </c>
      <c r="I79" s="142"/>
      <c r="J79" s="5"/>
    </row>
    <row r="80" spans="1:10" ht="15.75" thickBot="1" x14ac:dyDescent="0.3">
      <c r="A80" s="131"/>
      <c r="B80" s="132"/>
      <c r="C80" s="133"/>
      <c r="D80" s="132"/>
      <c r="E80" s="134"/>
      <c r="F80" s="135"/>
      <c r="G80" s="57" t="s">
        <v>10</v>
      </c>
      <c r="H80" s="58">
        <f>COUNTIF(I80:AJ80,"&gt;0")</f>
        <v>0</v>
      </c>
      <c r="I80" s="143"/>
      <c r="J80" s="5"/>
    </row>
    <row r="81" spans="1:9" x14ac:dyDescent="0.25">
      <c r="A81" s="128"/>
      <c r="B81" s="55"/>
      <c r="C81" s="129"/>
      <c r="D81" s="128"/>
      <c r="E81" s="56"/>
      <c r="F81" s="99"/>
      <c r="G81" s="51" t="s">
        <v>4</v>
      </c>
      <c r="H81" s="52">
        <f>COUNTIF(I81:AI81,"=С")</f>
        <v>0</v>
      </c>
      <c r="I81" s="142"/>
    </row>
    <row r="82" spans="1:9" x14ac:dyDescent="0.25">
      <c r="A82" s="128" t="s">
        <v>49</v>
      </c>
      <c r="B82" s="55" t="s">
        <v>50</v>
      </c>
      <c r="C82" s="145">
        <v>63550</v>
      </c>
      <c r="D82" s="128">
        <v>1</v>
      </c>
      <c r="E82" s="56" t="s">
        <v>7</v>
      </c>
      <c r="F82" s="146" t="s">
        <v>103</v>
      </c>
      <c r="G82" s="57" t="s">
        <v>9</v>
      </c>
      <c r="H82" s="58">
        <f>COUNTIF(I82:AJ82,"&gt;0")</f>
        <v>0</v>
      </c>
      <c r="I82" s="142"/>
    </row>
    <row r="83" spans="1:9" ht="15.75" thickBot="1" x14ac:dyDescent="0.3">
      <c r="A83" s="128"/>
      <c r="B83" s="55"/>
      <c r="C83" s="129"/>
      <c r="D83" s="128"/>
      <c r="E83" s="56"/>
      <c r="F83" s="99"/>
      <c r="G83" s="57" t="s">
        <v>10</v>
      </c>
      <c r="H83" s="58">
        <f>COUNTIF(I83:AJ83,"&gt;0")</f>
        <v>0</v>
      </c>
      <c r="I83" s="142"/>
    </row>
    <row r="84" spans="1:9" x14ac:dyDescent="0.25">
      <c r="A84" s="122"/>
      <c r="B84" s="123"/>
      <c r="C84" s="124"/>
      <c r="D84" s="122"/>
      <c r="E84" s="125"/>
      <c r="F84" s="126"/>
      <c r="G84" s="51" t="s">
        <v>4</v>
      </c>
      <c r="H84" s="52">
        <f>COUNTIF(I84:AI84,"=С")</f>
        <v>0</v>
      </c>
      <c r="I84" s="136"/>
    </row>
    <row r="85" spans="1:9" x14ac:dyDescent="0.25">
      <c r="A85" s="128" t="s">
        <v>49</v>
      </c>
      <c r="B85" s="55" t="s">
        <v>50</v>
      </c>
      <c r="C85" s="129">
        <v>63466</v>
      </c>
      <c r="D85" s="55">
        <v>1</v>
      </c>
      <c r="E85" s="56" t="s">
        <v>7</v>
      </c>
      <c r="F85" s="99" t="s">
        <v>60</v>
      </c>
      <c r="G85" s="57" t="s">
        <v>9</v>
      </c>
      <c r="H85" s="58">
        <f>COUNTIF(I85:AJ85,"&gt;0")</f>
        <v>0</v>
      </c>
      <c r="I85" s="130"/>
    </row>
    <row r="86" spans="1:9" ht="15.75" thickBot="1" x14ac:dyDescent="0.3">
      <c r="A86" s="131"/>
      <c r="B86" s="132"/>
      <c r="C86" s="133"/>
      <c r="D86" s="131"/>
      <c r="E86" s="134"/>
      <c r="F86" s="135"/>
      <c r="G86" s="57" t="s">
        <v>10</v>
      </c>
      <c r="H86" s="58">
        <f>COUNTIF(I86:AJ86,"&gt;0")</f>
        <v>0</v>
      </c>
      <c r="I86" s="104"/>
    </row>
    <row r="87" spans="1:9" x14ac:dyDescent="0.25">
      <c r="A87" s="122"/>
      <c r="B87" s="123"/>
      <c r="C87" s="124"/>
      <c r="D87" s="122"/>
      <c r="E87" s="125"/>
      <c r="F87" s="126"/>
      <c r="G87" s="51" t="s">
        <v>4</v>
      </c>
      <c r="H87" s="52">
        <f>COUNTIF(I87:AI87,"=С")</f>
        <v>0</v>
      </c>
      <c r="I87" s="136"/>
    </row>
    <row r="88" spans="1:9" x14ac:dyDescent="0.25">
      <c r="A88" s="128" t="s">
        <v>49</v>
      </c>
      <c r="B88" s="55" t="s">
        <v>50</v>
      </c>
      <c r="C88" s="129">
        <v>63467</v>
      </c>
      <c r="D88" s="128">
        <v>1</v>
      </c>
      <c r="E88" s="56" t="s">
        <v>11</v>
      </c>
      <c r="F88" s="147" t="s">
        <v>66</v>
      </c>
      <c r="G88" s="57" t="s">
        <v>9</v>
      </c>
      <c r="H88" s="58">
        <f>COUNTIF(I88:AJ88,"&gt;0")</f>
        <v>1</v>
      </c>
      <c r="I88" s="130">
        <v>8</v>
      </c>
    </row>
    <row r="89" spans="1:9" ht="15.75" thickBot="1" x14ac:dyDescent="0.3">
      <c r="A89" s="131"/>
      <c r="B89" s="132"/>
      <c r="C89" s="133"/>
      <c r="D89" s="131"/>
      <c r="E89" s="134"/>
      <c r="F89" s="135"/>
      <c r="G89" s="57" t="s">
        <v>10</v>
      </c>
      <c r="H89" s="58">
        <f>COUNTIF(I89:AJ89,"&gt;0")</f>
        <v>0</v>
      </c>
      <c r="I89" s="104"/>
    </row>
    <row r="90" spans="1:9" x14ac:dyDescent="0.25">
      <c r="A90" s="148"/>
      <c r="B90" s="149"/>
      <c r="C90" s="150"/>
      <c r="D90" s="148"/>
      <c r="E90" s="151"/>
      <c r="F90" s="152"/>
      <c r="G90" s="51" t="s">
        <v>4</v>
      </c>
      <c r="H90" s="52">
        <f>COUNTIF(I90:AI90,"=С")</f>
        <v>0</v>
      </c>
      <c r="I90" s="136"/>
    </row>
    <row r="91" spans="1:9" x14ac:dyDescent="0.25">
      <c r="A91" s="148" t="s">
        <v>49</v>
      </c>
      <c r="B91" s="149" t="s">
        <v>50</v>
      </c>
      <c r="C91" s="150">
        <v>63450</v>
      </c>
      <c r="D91" s="148">
        <v>1</v>
      </c>
      <c r="E91" s="151" t="s">
        <v>69</v>
      </c>
      <c r="F91" s="152" t="s">
        <v>70</v>
      </c>
      <c r="G91" s="57" t="s">
        <v>9</v>
      </c>
      <c r="H91" s="58">
        <f>COUNTIF(I91:AJ91,"&gt;0")</f>
        <v>0</v>
      </c>
      <c r="I91" s="139" t="s">
        <v>53</v>
      </c>
    </row>
    <row r="92" spans="1:9" ht="15.75" thickBot="1" x14ac:dyDescent="0.3">
      <c r="A92" s="148"/>
      <c r="B92" s="149"/>
      <c r="C92" s="150"/>
      <c r="D92" s="148"/>
      <c r="E92" s="151"/>
      <c r="F92" s="152"/>
      <c r="G92" s="57" t="s">
        <v>10</v>
      </c>
      <c r="H92" s="58">
        <f>COUNTIF(I92:AJ92,"&gt;0")</f>
        <v>0</v>
      </c>
      <c r="I92" s="104"/>
    </row>
    <row r="93" spans="1:9" x14ac:dyDescent="0.25">
      <c r="A93" s="19"/>
      <c r="B93" s="20"/>
      <c r="C93" s="21"/>
      <c r="D93" s="153"/>
      <c r="E93" s="154"/>
      <c r="F93" s="155"/>
      <c r="G93" s="51" t="s">
        <v>4</v>
      </c>
      <c r="H93" s="52">
        <f>COUNTIF(I93:AI93,"=С")</f>
        <v>0</v>
      </c>
      <c r="I93" s="136"/>
    </row>
    <row r="94" spans="1:9" x14ac:dyDescent="0.25">
      <c r="A94" s="22" t="s">
        <v>49</v>
      </c>
      <c r="B94" s="23" t="s">
        <v>56</v>
      </c>
      <c r="C94" s="24">
        <v>63511</v>
      </c>
      <c r="D94" s="156">
        <v>1</v>
      </c>
      <c r="E94" s="157" t="s">
        <v>71</v>
      </c>
      <c r="F94" s="158" t="s">
        <v>72</v>
      </c>
      <c r="G94" s="57" t="s">
        <v>9</v>
      </c>
      <c r="H94" s="58">
        <f>COUNTIF(I94:AJ94,"&gt;0")</f>
        <v>0</v>
      </c>
      <c r="I94" s="130"/>
    </row>
    <row r="95" spans="1:9" ht="15.75" thickBot="1" x14ac:dyDescent="0.3">
      <c r="A95" s="25"/>
      <c r="B95" s="26"/>
      <c r="C95" s="27"/>
      <c r="D95" s="159"/>
      <c r="E95" s="160"/>
      <c r="F95" s="161"/>
      <c r="G95" s="57" t="s">
        <v>10</v>
      </c>
      <c r="H95" s="58">
        <f>COUNTIF(I95:AJ95,"&gt;0")</f>
        <v>0</v>
      </c>
      <c r="I95" s="104"/>
    </row>
    <row r="96" spans="1:9" x14ac:dyDescent="0.25">
      <c r="A96" s="122"/>
      <c r="B96" s="123"/>
      <c r="C96" s="124"/>
      <c r="D96" s="122"/>
      <c r="E96" s="125"/>
      <c r="F96" s="126"/>
      <c r="G96" s="51" t="s">
        <v>4</v>
      </c>
      <c r="H96" s="52">
        <f>COUNTIF(I96:AI96,"=С")</f>
        <v>0</v>
      </c>
      <c r="I96" s="136"/>
    </row>
    <row r="97" spans="1:9" x14ac:dyDescent="0.25">
      <c r="A97" s="128" t="s">
        <v>49</v>
      </c>
      <c r="B97" s="55" t="s">
        <v>56</v>
      </c>
      <c r="C97" s="129">
        <v>63511</v>
      </c>
      <c r="D97" s="128">
        <v>1</v>
      </c>
      <c r="E97" s="56" t="s">
        <v>7</v>
      </c>
      <c r="F97" s="99" t="s">
        <v>73</v>
      </c>
      <c r="G97" s="57" t="s">
        <v>9</v>
      </c>
      <c r="H97" s="58">
        <f>COUNTIF(I97:AJ97,"&gt;0")</f>
        <v>0</v>
      </c>
      <c r="I97" s="130"/>
    </row>
    <row r="98" spans="1:9" ht="15.75" thickBot="1" x14ac:dyDescent="0.3">
      <c r="A98" s="131"/>
      <c r="B98" s="132"/>
      <c r="C98" s="133"/>
      <c r="D98" s="131"/>
      <c r="E98" s="134"/>
      <c r="F98" s="135"/>
      <c r="G98" s="57" t="s">
        <v>10</v>
      </c>
      <c r="H98" s="58">
        <f>COUNTIF(I98:AJ98,"&gt;0")</f>
        <v>0</v>
      </c>
      <c r="I98" s="104"/>
    </row>
    <row r="99" spans="1:9" x14ac:dyDescent="0.25">
      <c r="A99" s="162"/>
      <c r="B99" s="162"/>
      <c r="C99" s="163" t="s">
        <v>21</v>
      </c>
      <c r="D99" s="163">
        <f>SUM(D54:D98)</f>
        <v>15</v>
      </c>
      <c r="E99" s="164"/>
      <c r="F99" s="164"/>
      <c r="G99" s="164"/>
      <c r="H99" s="164"/>
      <c r="I99" s="165"/>
    </row>
    <row r="100" spans="1:9" x14ac:dyDescent="0.25">
      <c r="A100" s="117"/>
      <c r="B100" s="117"/>
      <c r="C100" s="117"/>
      <c r="D100" s="117"/>
      <c r="E100" s="117"/>
      <c r="F100" s="117" t="s">
        <v>42</v>
      </c>
      <c r="G100" s="118"/>
      <c r="H100" s="118"/>
      <c r="I100" s="118">
        <f t="shared" ref="I100" si="15">COUNT(I108,I111,I114,I117,I138,I141,I144,I150,I135,I132,I120,I123,I162,I165,I168,I171,I177,I180,I186,I189,I192,I195,I198,I210,I204,I216,I228,I231,I234,I240,I246,I249,I252,I255,I258,I261,I264,I267,I83,I273,I276,I279,I282,I285,I156,I126,I129,I270,I243,I222,I225,I183,I237)</f>
        <v>2</v>
      </c>
    </row>
    <row r="101" spans="1:9" x14ac:dyDescent="0.25">
      <c r="A101" s="117"/>
      <c r="B101" s="117"/>
      <c r="C101" s="117"/>
      <c r="D101" s="117"/>
      <c r="E101" s="117"/>
      <c r="F101" s="117" t="s">
        <v>44</v>
      </c>
      <c r="G101" s="120"/>
      <c r="H101" s="120"/>
      <c r="I101" s="166">
        <f t="shared" ref="I101" si="16">COUNTIF(I106:I285,"&gt;0")</f>
        <v>18</v>
      </c>
    </row>
    <row r="102" spans="1:9" x14ac:dyDescent="0.25">
      <c r="A102" s="117"/>
      <c r="B102" s="117"/>
      <c r="C102" s="117"/>
      <c r="D102" s="117"/>
      <c r="E102" s="117"/>
      <c r="F102" s="117" t="s">
        <v>74</v>
      </c>
      <c r="G102" s="118"/>
      <c r="H102" s="118"/>
      <c r="I102" s="118">
        <f t="shared" ref="I102" si="17">SUM(I107,I110,I113,I116,I137,I140,I143,I149,I131,I134,I119,I122,I161,I164,I167,I170,I176,I179,I185,I188,I191,I194,I197,I203,I209,I215,I227,I230,I233,I239,I245,I248,I251,I254,I257,I260,I263,I266,I82,I272,I275,I278,I281,I284, I155,I125,I128,I146,I152,I158,I173,I182,I200,I206,I212,I218,I221,I224,I236,I242,I269)/11</f>
        <v>15.863636363636363</v>
      </c>
    </row>
    <row r="103" spans="1:9" x14ac:dyDescent="0.25">
      <c r="A103" s="117"/>
      <c r="B103" s="117"/>
      <c r="C103" s="117"/>
      <c r="D103" s="117"/>
      <c r="E103" s="117"/>
      <c r="F103" s="167" t="s">
        <v>134</v>
      </c>
      <c r="G103" s="118"/>
      <c r="H103" s="118"/>
      <c r="I103" s="168">
        <f t="shared" ref="I103" si="18">COUNTIF(I106:I285,"С")</f>
        <v>14</v>
      </c>
    </row>
    <row r="104" spans="1:9" x14ac:dyDescent="0.25">
      <c r="A104" s="41"/>
      <c r="B104" s="41"/>
      <c r="C104" s="41"/>
      <c r="D104" s="41"/>
      <c r="E104" s="41"/>
      <c r="F104" s="46" t="s">
        <v>75</v>
      </c>
      <c r="G104" s="44"/>
      <c r="H104" s="41"/>
      <c r="I104" s="41" t="s">
        <v>125</v>
      </c>
    </row>
    <row r="105" spans="1:9" ht="15.75" thickBot="1" x14ac:dyDescent="0.3">
      <c r="A105" s="41"/>
      <c r="B105" s="41"/>
      <c r="C105" s="41"/>
      <c r="D105" s="41"/>
      <c r="E105" s="41"/>
      <c r="F105" s="46"/>
      <c r="G105" s="41"/>
      <c r="H105" s="41"/>
      <c r="I105" s="41">
        <v>4</v>
      </c>
    </row>
    <row r="106" spans="1:9" x14ac:dyDescent="0.25">
      <c r="A106" s="122"/>
      <c r="B106" s="123"/>
      <c r="C106" s="124"/>
      <c r="D106" s="123"/>
      <c r="E106" s="125"/>
      <c r="F106" s="126"/>
      <c r="G106" s="51" t="s">
        <v>4</v>
      </c>
      <c r="H106" s="52">
        <f>COUNTIF(I106:AI106,"=С")</f>
        <v>0</v>
      </c>
      <c r="I106" s="169"/>
    </row>
    <row r="107" spans="1:9" x14ac:dyDescent="0.25">
      <c r="A107" s="128" t="s">
        <v>49</v>
      </c>
      <c r="B107" s="55" t="s">
        <v>56</v>
      </c>
      <c r="C107" s="129">
        <v>63453</v>
      </c>
      <c r="D107" s="55">
        <v>1</v>
      </c>
      <c r="E107" s="56" t="s">
        <v>76</v>
      </c>
      <c r="F107" s="99" t="s">
        <v>77</v>
      </c>
      <c r="G107" s="57" t="s">
        <v>9</v>
      </c>
      <c r="H107" s="58">
        <f>COUNTIF(I107:AJ107,"&gt;0")</f>
        <v>0</v>
      </c>
      <c r="I107" s="130"/>
    </row>
    <row r="108" spans="1:9" x14ac:dyDescent="0.25">
      <c r="A108" s="170"/>
      <c r="B108" s="171"/>
      <c r="C108" s="172"/>
      <c r="D108" s="171"/>
      <c r="E108" s="173"/>
      <c r="F108" s="174"/>
      <c r="G108" s="57" t="s">
        <v>10</v>
      </c>
      <c r="H108" s="58">
        <f>COUNTIF(I108:AJ108,"&gt;0")</f>
        <v>1</v>
      </c>
      <c r="I108" s="138">
        <v>6</v>
      </c>
    </row>
    <row r="109" spans="1:9" x14ac:dyDescent="0.25">
      <c r="A109" s="175"/>
      <c r="B109" s="48"/>
      <c r="C109" s="176"/>
      <c r="D109" s="48"/>
      <c r="E109" s="64"/>
      <c r="F109" s="144"/>
      <c r="G109" s="51" t="s">
        <v>4</v>
      </c>
      <c r="H109" s="52">
        <f>COUNTIF(I109:AI109,"=С")</f>
        <v>1</v>
      </c>
      <c r="I109" s="98" t="s">
        <v>5</v>
      </c>
    </row>
    <row r="110" spans="1:9" x14ac:dyDescent="0.25">
      <c r="A110" s="128" t="s">
        <v>49</v>
      </c>
      <c r="B110" s="55" t="s">
        <v>58</v>
      </c>
      <c r="C110" s="129">
        <v>63536</v>
      </c>
      <c r="D110" s="55">
        <v>1</v>
      </c>
      <c r="E110" s="56" t="s">
        <v>76</v>
      </c>
      <c r="F110" s="99" t="s">
        <v>79</v>
      </c>
      <c r="G110" s="57" t="s">
        <v>9</v>
      </c>
      <c r="H110" s="58">
        <f>COUNTIF(I110:AJ110,"&gt;0")</f>
        <v>1</v>
      </c>
      <c r="I110" s="100">
        <v>11</v>
      </c>
    </row>
    <row r="111" spans="1:9" ht="15.75" thickBot="1" x14ac:dyDescent="0.3">
      <c r="A111" s="131"/>
      <c r="B111" s="132"/>
      <c r="C111" s="133"/>
      <c r="D111" s="55"/>
      <c r="E111" s="56"/>
      <c r="F111" s="99"/>
      <c r="G111" s="57" t="s">
        <v>10</v>
      </c>
      <c r="H111" s="58">
        <f>COUNTIF(I111:AJ111,"&gt;0")</f>
        <v>0</v>
      </c>
      <c r="I111" s="104"/>
    </row>
    <row r="112" spans="1:9" x14ac:dyDescent="0.25">
      <c r="A112" s="177"/>
      <c r="B112" s="178"/>
      <c r="C112" s="179"/>
      <c r="D112" s="178"/>
      <c r="E112" s="180"/>
      <c r="F112" s="181"/>
      <c r="G112" s="51" t="s">
        <v>4</v>
      </c>
      <c r="H112" s="52">
        <f>COUNTIF(I112:AI112,"=С")</f>
        <v>1</v>
      </c>
      <c r="I112" s="98" t="s">
        <v>5</v>
      </c>
    </row>
    <row r="113" spans="1:9" x14ac:dyDescent="0.25">
      <c r="A113" s="182" t="s">
        <v>49</v>
      </c>
      <c r="B113" s="183" t="s">
        <v>58</v>
      </c>
      <c r="C113" s="145">
        <v>63580</v>
      </c>
      <c r="D113" s="183">
        <v>1</v>
      </c>
      <c r="E113" s="184" t="s">
        <v>76</v>
      </c>
      <c r="F113" s="185" t="s">
        <v>78</v>
      </c>
      <c r="G113" s="57" t="s">
        <v>9</v>
      </c>
      <c r="H113" s="58">
        <f>COUNTIF(I113:AJ113,"&gt;0")</f>
        <v>1</v>
      </c>
      <c r="I113" s="100">
        <v>11</v>
      </c>
    </row>
    <row r="114" spans="1:9" x14ac:dyDescent="0.25">
      <c r="A114" s="186"/>
      <c r="B114" s="187"/>
      <c r="C114" s="188"/>
      <c r="D114" s="187"/>
      <c r="E114" s="189"/>
      <c r="F114" s="190"/>
      <c r="G114" s="57" t="s">
        <v>10</v>
      </c>
      <c r="H114" s="58">
        <f>COUNTIF(I114:AJ114,"&gt;0")</f>
        <v>0</v>
      </c>
      <c r="I114" s="104"/>
    </row>
    <row r="115" spans="1:9" x14ac:dyDescent="0.25">
      <c r="A115" s="191"/>
      <c r="B115" s="192"/>
      <c r="C115" s="193"/>
      <c r="D115" s="192"/>
      <c r="E115" s="194"/>
      <c r="F115" s="195"/>
      <c r="G115" s="51" t="s">
        <v>4</v>
      </c>
      <c r="H115" s="52">
        <f>COUNTIF(I115:AI115,"=С")</f>
        <v>0</v>
      </c>
      <c r="I115" s="136"/>
    </row>
    <row r="116" spans="1:9" x14ac:dyDescent="0.25">
      <c r="A116" s="182" t="s">
        <v>135</v>
      </c>
      <c r="B116" s="183" t="s">
        <v>56</v>
      </c>
      <c r="C116" s="145">
        <v>63568</v>
      </c>
      <c r="D116" s="183">
        <v>1</v>
      </c>
      <c r="E116" s="184" t="s">
        <v>136</v>
      </c>
      <c r="F116" s="146" t="s">
        <v>68</v>
      </c>
      <c r="G116" s="57" t="s">
        <v>9</v>
      </c>
      <c r="H116" s="58">
        <f>COUNTIF(I116:AJ116,"&gt;0")</f>
        <v>0</v>
      </c>
      <c r="I116" s="130"/>
    </row>
    <row r="117" spans="1:9" ht="15.75" thickBot="1" x14ac:dyDescent="0.3">
      <c r="A117" s="197"/>
      <c r="B117" s="198"/>
      <c r="C117" s="199"/>
      <c r="D117" s="183"/>
      <c r="E117" s="184"/>
      <c r="F117" s="185"/>
      <c r="G117" s="57" t="s">
        <v>10</v>
      </c>
      <c r="H117" s="58">
        <f>COUNTIF(I117:AJ117,"&gt;0")</f>
        <v>0</v>
      </c>
      <c r="I117" s="104"/>
    </row>
    <row r="118" spans="1:9" x14ac:dyDescent="0.25">
      <c r="A118" s="122"/>
      <c r="B118" s="123"/>
      <c r="C118" s="124"/>
      <c r="D118" s="123"/>
      <c r="E118" s="125"/>
      <c r="F118" s="126"/>
      <c r="G118" s="51" t="s">
        <v>4</v>
      </c>
      <c r="H118" s="52">
        <f>COUNTIF(I118:AI118,"=С")</f>
        <v>0</v>
      </c>
      <c r="I118" s="140"/>
    </row>
    <row r="119" spans="1:9" x14ac:dyDescent="0.25">
      <c r="A119" s="128" t="s">
        <v>49</v>
      </c>
      <c r="B119" s="55" t="s">
        <v>127</v>
      </c>
      <c r="C119" s="129">
        <v>63347</v>
      </c>
      <c r="D119" s="55">
        <v>1</v>
      </c>
      <c r="E119" s="56" t="s">
        <v>76</v>
      </c>
      <c r="F119" s="99" t="s">
        <v>137</v>
      </c>
      <c r="G119" s="57" t="s">
        <v>9</v>
      </c>
      <c r="H119" s="58">
        <f>COUNTIF(I119:AJ119,"&gt;0")</f>
        <v>0</v>
      </c>
      <c r="I119" s="142"/>
    </row>
    <row r="120" spans="1:9" x14ac:dyDescent="0.25">
      <c r="A120" s="170"/>
      <c r="B120" s="171"/>
      <c r="C120" s="172"/>
      <c r="D120" s="171"/>
      <c r="E120" s="173"/>
      <c r="F120" s="174"/>
      <c r="G120" s="57" t="s">
        <v>10</v>
      </c>
      <c r="H120" s="58">
        <f>COUNTIF(I120:AJ120,"&gt;0")</f>
        <v>0</v>
      </c>
      <c r="I120" s="142"/>
    </row>
    <row r="121" spans="1:9" x14ac:dyDescent="0.25">
      <c r="A121" s="175"/>
      <c r="B121" s="48"/>
      <c r="C121" s="176"/>
      <c r="D121" s="48"/>
      <c r="E121" s="64"/>
      <c r="F121" s="144"/>
      <c r="G121" s="51" t="s">
        <v>4</v>
      </c>
      <c r="H121" s="52">
        <f>COUNTIF(I121:AI121,"=С")</f>
        <v>0</v>
      </c>
      <c r="I121" s="140"/>
    </row>
    <row r="122" spans="1:9" x14ac:dyDescent="0.25">
      <c r="A122" s="128" t="s">
        <v>49</v>
      </c>
      <c r="B122" s="55" t="s">
        <v>56</v>
      </c>
      <c r="C122" s="129">
        <v>63356</v>
      </c>
      <c r="D122" s="55">
        <v>1</v>
      </c>
      <c r="E122" s="56" t="s">
        <v>76</v>
      </c>
      <c r="F122" s="141" t="s">
        <v>138</v>
      </c>
      <c r="G122" s="57" t="s">
        <v>9</v>
      </c>
      <c r="H122" s="58">
        <f>COUNTIF(I122:AJ122,"&gt;0")</f>
        <v>0</v>
      </c>
      <c r="I122" s="142"/>
    </row>
    <row r="123" spans="1:9" ht="15.75" thickBot="1" x14ac:dyDescent="0.3">
      <c r="A123" s="131"/>
      <c r="B123" s="132"/>
      <c r="C123" s="133"/>
      <c r="D123" s="132"/>
      <c r="E123" s="134"/>
      <c r="F123" s="135"/>
      <c r="G123" s="57" t="s">
        <v>10</v>
      </c>
      <c r="H123" s="58">
        <f>COUNTIF(I123:AJ123,"&gt;0")</f>
        <v>0</v>
      </c>
      <c r="I123" s="143"/>
    </row>
    <row r="124" spans="1:9" x14ac:dyDescent="0.25">
      <c r="A124" s="191"/>
      <c r="B124" s="192"/>
      <c r="C124" s="193"/>
      <c r="D124" s="48"/>
      <c r="E124" s="64"/>
      <c r="F124" s="144"/>
      <c r="G124" s="51" t="s">
        <v>4</v>
      </c>
      <c r="H124" s="52">
        <f>COUNTIF(I124:AI124,"=С")</f>
        <v>0</v>
      </c>
      <c r="I124" s="140"/>
    </row>
    <row r="125" spans="1:9" x14ac:dyDescent="0.25">
      <c r="A125" s="182" t="s">
        <v>49</v>
      </c>
      <c r="B125" s="183" t="s">
        <v>58</v>
      </c>
      <c r="C125" s="145">
        <v>63365</v>
      </c>
      <c r="D125" s="55">
        <v>1</v>
      </c>
      <c r="E125" s="56" t="s">
        <v>76</v>
      </c>
      <c r="F125" s="141" t="s">
        <v>139</v>
      </c>
      <c r="G125" s="57" t="s">
        <v>9</v>
      </c>
      <c r="H125" s="58">
        <f>COUNTIF(I125:AJ125,"&gt;0")</f>
        <v>1</v>
      </c>
      <c r="I125" s="142">
        <v>11</v>
      </c>
    </row>
    <row r="126" spans="1:9" ht="15.75" thickBot="1" x14ac:dyDescent="0.3">
      <c r="A126" s="197"/>
      <c r="B126" s="198"/>
      <c r="C126" s="199"/>
      <c r="D126" s="132"/>
      <c r="E126" s="134"/>
      <c r="F126" s="135"/>
      <c r="G126" s="57" t="s">
        <v>10</v>
      </c>
      <c r="H126" s="58">
        <f>COUNTIF(I126:AJ126,"&gt;0")</f>
        <v>0</v>
      </c>
      <c r="I126" s="143"/>
    </row>
    <row r="127" spans="1:9" x14ac:dyDescent="0.25">
      <c r="A127" s="128"/>
      <c r="B127" s="55"/>
      <c r="C127" s="129"/>
      <c r="D127" s="55"/>
      <c r="E127" s="56"/>
      <c r="F127" s="99"/>
      <c r="G127" s="51" t="s">
        <v>4</v>
      </c>
      <c r="H127" s="52">
        <f>COUNTIF(I127:AI127,"=С")</f>
        <v>0</v>
      </c>
      <c r="I127" s="140"/>
    </row>
    <row r="128" spans="1:9" x14ac:dyDescent="0.25">
      <c r="A128" s="128" t="s">
        <v>49</v>
      </c>
      <c r="B128" s="55" t="s">
        <v>127</v>
      </c>
      <c r="C128" s="129">
        <v>63366</v>
      </c>
      <c r="D128" s="55">
        <v>1</v>
      </c>
      <c r="E128" s="56" t="s">
        <v>76</v>
      </c>
      <c r="F128" s="141" t="s">
        <v>140</v>
      </c>
      <c r="G128" s="57" t="s">
        <v>9</v>
      </c>
      <c r="H128" s="58">
        <f>COUNTIF(I128:AJ128,"&gt;0")</f>
        <v>0</v>
      </c>
      <c r="I128" s="142"/>
    </row>
    <row r="129" spans="1:9" ht="15.75" thickBot="1" x14ac:dyDescent="0.3">
      <c r="A129" s="128"/>
      <c r="B129" s="55"/>
      <c r="C129" s="129"/>
      <c r="D129" s="55"/>
      <c r="E129" s="56"/>
      <c r="F129" s="99"/>
      <c r="G129" s="57" t="s">
        <v>10</v>
      </c>
      <c r="H129" s="58">
        <f>COUNTIF(I129:AJ129,"&gt;0")</f>
        <v>0</v>
      </c>
      <c r="I129" s="143"/>
    </row>
    <row r="130" spans="1:9" x14ac:dyDescent="0.25">
      <c r="A130" s="177"/>
      <c r="B130" s="178"/>
      <c r="C130" s="179"/>
      <c r="D130" s="178"/>
      <c r="E130" s="180"/>
      <c r="F130" s="181"/>
      <c r="G130" s="51" t="s">
        <v>4</v>
      </c>
      <c r="H130" s="52">
        <f>COUNTIF(I130:AI130,"=С")</f>
        <v>0</v>
      </c>
      <c r="I130" s="169"/>
    </row>
    <row r="131" spans="1:9" x14ac:dyDescent="0.25">
      <c r="A131" s="182" t="s">
        <v>49</v>
      </c>
      <c r="B131" s="183" t="s">
        <v>50</v>
      </c>
      <c r="C131" s="145">
        <v>63564</v>
      </c>
      <c r="D131" s="183">
        <v>1</v>
      </c>
      <c r="E131" s="184" t="s">
        <v>76</v>
      </c>
      <c r="F131" s="185" t="s">
        <v>99</v>
      </c>
      <c r="G131" s="57" t="s">
        <v>9</v>
      </c>
      <c r="H131" s="58">
        <f>COUNTIF(I131:AJ131,"&gt;0")</f>
        <v>0</v>
      </c>
      <c r="I131" s="130"/>
    </row>
    <row r="132" spans="1:9" x14ac:dyDescent="0.25">
      <c r="A132" s="186"/>
      <c r="B132" s="187"/>
      <c r="C132" s="188"/>
      <c r="D132" s="187"/>
      <c r="E132" s="189"/>
      <c r="F132" s="190"/>
      <c r="G132" s="57" t="s">
        <v>10</v>
      </c>
      <c r="H132" s="58">
        <f>COUNTIF(I132:AJ132,"&gt;0")</f>
        <v>0</v>
      </c>
      <c r="I132" s="104"/>
    </row>
    <row r="133" spans="1:9" x14ac:dyDescent="0.25">
      <c r="A133" s="191"/>
      <c r="B133" s="192"/>
      <c r="C133" s="193"/>
      <c r="D133" s="192"/>
      <c r="E133" s="194"/>
      <c r="F133" s="195"/>
      <c r="G133" s="51" t="s">
        <v>4</v>
      </c>
      <c r="H133" s="52">
        <f>COUNTIF(I133:AI133,"=С")</f>
        <v>0</v>
      </c>
      <c r="I133" s="140"/>
    </row>
    <row r="134" spans="1:9" x14ac:dyDescent="0.25">
      <c r="A134" s="182" t="s">
        <v>49</v>
      </c>
      <c r="B134" s="183" t="s">
        <v>127</v>
      </c>
      <c r="C134" s="145">
        <v>63345</v>
      </c>
      <c r="D134" s="183">
        <v>1</v>
      </c>
      <c r="E134" s="184" t="s">
        <v>76</v>
      </c>
      <c r="F134" s="185" t="s">
        <v>141</v>
      </c>
      <c r="G134" s="57" t="s">
        <v>9</v>
      </c>
      <c r="H134" s="58">
        <f>COUNTIF(I134:AJ134,"&gt;0")</f>
        <v>0</v>
      </c>
      <c r="I134" s="142"/>
    </row>
    <row r="135" spans="1:9" ht="15.75" thickBot="1" x14ac:dyDescent="0.3">
      <c r="A135" s="197"/>
      <c r="B135" s="198"/>
      <c r="C135" s="199"/>
      <c r="D135" s="183"/>
      <c r="E135" s="184"/>
      <c r="F135" s="185"/>
      <c r="G135" s="57" t="s">
        <v>10</v>
      </c>
      <c r="H135" s="58">
        <f>COUNTIF(I135:AJ135,"&gt;0")</f>
        <v>0</v>
      </c>
      <c r="I135" s="142"/>
    </row>
    <row r="136" spans="1:9" x14ac:dyDescent="0.25">
      <c r="A136" s="122"/>
      <c r="B136" s="123"/>
      <c r="C136" s="124"/>
      <c r="D136" s="123"/>
      <c r="E136" s="125"/>
      <c r="F136" s="126"/>
      <c r="G136" s="51" t="s">
        <v>4</v>
      </c>
      <c r="H136" s="52">
        <f>COUNTIF(I136:AI136,"=С")</f>
        <v>1</v>
      </c>
      <c r="I136" s="98" t="s">
        <v>5</v>
      </c>
    </row>
    <row r="137" spans="1:9" x14ac:dyDescent="0.25">
      <c r="A137" s="128" t="s">
        <v>49</v>
      </c>
      <c r="B137" s="55" t="s">
        <v>127</v>
      </c>
      <c r="C137" s="129">
        <v>63590</v>
      </c>
      <c r="D137" s="55">
        <v>1</v>
      </c>
      <c r="E137" s="56" t="s">
        <v>81</v>
      </c>
      <c r="F137" s="99" t="s">
        <v>82</v>
      </c>
      <c r="G137" s="57" t="s">
        <v>9</v>
      </c>
      <c r="H137" s="58">
        <f>COUNTIF(I137:AJ137,"&gt;0")</f>
        <v>1</v>
      </c>
      <c r="I137" s="100">
        <v>9.5</v>
      </c>
    </row>
    <row r="138" spans="1:9" ht="15.75" thickBot="1" x14ac:dyDescent="0.3">
      <c r="A138" s="170"/>
      <c r="B138" s="171"/>
      <c r="C138" s="172"/>
      <c r="D138" s="171"/>
      <c r="E138" s="173"/>
      <c r="F138" s="174"/>
      <c r="G138" s="57" t="s">
        <v>10</v>
      </c>
      <c r="H138" s="58">
        <f>COUNTIF(I138:AJ138,"&gt;0")</f>
        <v>0</v>
      </c>
      <c r="I138" s="104"/>
    </row>
    <row r="139" spans="1:9" x14ac:dyDescent="0.25">
      <c r="A139" s="175"/>
      <c r="B139" s="48"/>
      <c r="C139" s="176"/>
      <c r="D139" s="123"/>
      <c r="E139" s="125"/>
      <c r="F139" s="126"/>
      <c r="G139" s="51" t="s">
        <v>4</v>
      </c>
      <c r="H139" s="52">
        <f>COUNTIF(I139:AI139,"=С")</f>
        <v>0</v>
      </c>
      <c r="I139" s="200"/>
    </row>
    <row r="140" spans="1:9" x14ac:dyDescent="0.25">
      <c r="A140" s="128" t="s">
        <v>49</v>
      </c>
      <c r="B140" s="55" t="s">
        <v>50</v>
      </c>
      <c r="C140" s="129">
        <v>64519</v>
      </c>
      <c r="D140" s="55">
        <v>1</v>
      </c>
      <c r="E140" s="56" t="s">
        <v>13</v>
      </c>
      <c r="F140" s="99" t="s">
        <v>142</v>
      </c>
      <c r="G140" s="57" t="s">
        <v>9</v>
      </c>
      <c r="H140" s="58">
        <f>COUNTIF(I140:AJ140,"&gt;0")</f>
        <v>0</v>
      </c>
      <c r="I140" s="201"/>
    </row>
    <row r="141" spans="1:9" ht="15.75" thickBot="1" x14ac:dyDescent="0.3">
      <c r="A141" s="131"/>
      <c r="B141" s="132"/>
      <c r="C141" s="133"/>
      <c r="D141" s="171"/>
      <c r="E141" s="173"/>
      <c r="F141" s="174"/>
      <c r="G141" s="57" t="s">
        <v>10</v>
      </c>
      <c r="H141" s="58">
        <f>COUNTIF(I141:AJ141,"&gt;0")</f>
        <v>0</v>
      </c>
      <c r="I141" s="202"/>
    </row>
    <row r="142" spans="1:9" x14ac:dyDescent="0.25">
      <c r="A142" s="177"/>
      <c r="B142" s="178"/>
      <c r="C142" s="179"/>
      <c r="D142" s="178"/>
      <c r="E142" s="180"/>
      <c r="F142" s="181"/>
      <c r="G142" s="51" t="s">
        <v>4</v>
      </c>
      <c r="H142" s="52">
        <f>COUNTIF(I142:AI142,"=С")</f>
        <v>0</v>
      </c>
      <c r="I142" s="130"/>
    </row>
    <row r="143" spans="1:9" x14ac:dyDescent="0.25">
      <c r="A143" s="182" t="s">
        <v>49</v>
      </c>
      <c r="B143" s="183" t="s">
        <v>56</v>
      </c>
      <c r="C143" s="145">
        <v>63579</v>
      </c>
      <c r="D143" s="183">
        <v>1</v>
      </c>
      <c r="E143" s="184" t="s">
        <v>13</v>
      </c>
      <c r="F143" s="185" t="s">
        <v>83</v>
      </c>
      <c r="G143" s="57" t="s">
        <v>9</v>
      </c>
      <c r="H143" s="58">
        <f>COUNTIF(I143:AJ143,"&gt;0")</f>
        <v>0</v>
      </c>
      <c r="I143" s="130"/>
    </row>
    <row r="144" spans="1:9" ht="15.75" thickBot="1" x14ac:dyDescent="0.3">
      <c r="A144" s="182"/>
      <c r="B144" s="183"/>
      <c r="C144" s="145"/>
      <c r="D144" s="187"/>
      <c r="E144" s="189"/>
      <c r="F144" s="190"/>
      <c r="G144" s="57" t="s">
        <v>10</v>
      </c>
      <c r="H144" s="58">
        <f>COUNTIF(I144:AJ144,"&gt;0")</f>
        <v>0</v>
      </c>
      <c r="I144" s="130"/>
    </row>
    <row r="145" spans="1:9" x14ac:dyDescent="0.25">
      <c r="A145" s="177"/>
      <c r="B145" s="178"/>
      <c r="C145" s="179"/>
      <c r="D145" s="203"/>
      <c r="E145" s="204"/>
      <c r="F145" s="205"/>
      <c r="G145" s="51" t="s">
        <v>4</v>
      </c>
      <c r="H145" s="52">
        <f>COUNTIF(I145:AI145,"=С")</f>
        <v>0</v>
      </c>
      <c r="I145" s="206"/>
    </row>
    <row r="146" spans="1:9" x14ac:dyDescent="0.25">
      <c r="A146" s="182"/>
      <c r="B146" s="183"/>
      <c r="C146" s="145"/>
      <c r="D146" s="207"/>
      <c r="E146" s="184" t="s">
        <v>13</v>
      </c>
      <c r="F146" s="208" t="s">
        <v>143</v>
      </c>
      <c r="G146" s="57" t="s">
        <v>9</v>
      </c>
      <c r="H146" s="58">
        <f>COUNTIF(I146:AJ146,"&gt;0")</f>
        <v>0</v>
      </c>
      <c r="I146" s="209"/>
    </row>
    <row r="147" spans="1:9" ht="15.75" thickBot="1" x14ac:dyDescent="0.3">
      <c r="A147" s="197"/>
      <c r="B147" s="198"/>
      <c r="C147" s="199"/>
      <c r="D147" s="210"/>
      <c r="E147" s="211"/>
      <c r="F147" s="212"/>
      <c r="G147" s="57" t="s">
        <v>10</v>
      </c>
      <c r="H147" s="58">
        <f>COUNTIF(I147:AJ147,"&gt;0")</f>
        <v>0</v>
      </c>
      <c r="I147" s="213"/>
    </row>
    <row r="148" spans="1:9" x14ac:dyDescent="0.25">
      <c r="A148" s="182"/>
      <c r="B148" s="183"/>
      <c r="C148" s="145"/>
      <c r="D148" s="48"/>
      <c r="E148" s="64"/>
      <c r="F148" s="144"/>
      <c r="G148" s="51" t="s">
        <v>4</v>
      </c>
      <c r="H148" s="52">
        <f>COUNTIF(I148:AI148,"=С")</f>
        <v>0</v>
      </c>
      <c r="I148" s="140"/>
    </row>
    <row r="149" spans="1:9" x14ac:dyDescent="0.25">
      <c r="A149" s="182" t="s">
        <v>49</v>
      </c>
      <c r="B149" s="183" t="s">
        <v>50</v>
      </c>
      <c r="C149" s="145">
        <v>63361</v>
      </c>
      <c r="D149" s="55">
        <v>1</v>
      </c>
      <c r="E149" s="56" t="s">
        <v>13</v>
      </c>
      <c r="F149" s="141" t="s">
        <v>144</v>
      </c>
      <c r="G149" s="57" t="s">
        <v>9</v>
      </c>
      <c r="H149" s="58">
        <f>COUNTIF(I149:AJ149,"&gt;0")</f>
        <v>0</v>
      </c>
      <c r="I149" s="142"/>
    </row>
    <row r="150" spans="1:9" ht="15.75" thickBot="1" x14ac:dyDescent="0.3">
      <c r="A150" s="182"/>
      <c r="B150" s="183"/>
      <c r="C150" s="145"/>
      <c r="D150" s="132"/>
      <c r="E150" s="134"/>
      <c r="F150" s="135"/>
      <c r="G150" s="57" t="s">
        <v>10</v>
      </c>
      <c r="H150" s="58">
        <f>COUNTIF(I150:AJ150,"&gt;0")</f>
        <v>0</v>
      </c>
      <c r="I150" s="143"/>
    </row>
    <row r="151" spans="1:9" x14ac:dyDescent="0.25">
      <c r="A151" s="177"/>
      <c r="B151" s="178"/>
      <c r="C151" s="179"/>
      <c r="D151" s="207"/>
      <c r="E151" s="214"/>
      <c r="F151" s="215"/>
      <c r="G151" s="51" t="s">
        <v>4</v>
      </c>
      <c r="H151" s="52">
        <f>COUNTIF(I151:AI151,"=С")</f>
        <v>0</v>
      </c>
      <c r="I151" s="206"/>
    </row>
    <row r="152" spans="1:9" x14ac:dyDescent="0.25">
      <c r="A152" s="182"/>
      <c r="B152" s="183"/>
      <c r="C152" s="145"/>
      <c r="D152" s="207"/>
      <c r="E152" s="214"/>
      <c r="F152" s="215"/>
      <c r="G152" s="57" t="s">
        <v>9</v>
      </c>
      <c r="H152" s="58">
        <f>COUNTIF(I152:AJ152,"&gt;0")</f>
        <v>0</v>
      </c>
      <c r="I152" s="209"/>
    </row>
    <row r="153" spans="1:9" ht="15.75" thickBot="1" x14ac:dyDescent="0.3">
      <c r="A153" s="197"/>
      <c r="B153" s="198"/>
      <c r="C153" s="199"/>
      <c r="D153" s="207"/>
      <c r="E153" s="214"/>
      <c r="F153" s="215"/>
      <c r="G153" s="57" t="s">
        <v>10</v>
      </c>
      <c r="H153" s="58">
        <f>COUNTIF(I153:AJ153,"&gt;0")</f>
        <v>0</v>
      </c>
      <c r="I153" s="213"/>
    </row>
    <row r="154" spans="1:9" x14ac:dyDescent="0.25">
      <c r="A154" s="122"/>
      <c r="B154" s="123"/>
      <c r="C154" s="124"/>
      <c r="D154" s="48"/>
      <c r="E154" s="64"/>
      <c r="F154" s="144"/>
      <c r="G154" s="51" t="s">
        <v>4</v>
      </c>
      <c r="H154" s="52">
        <f>COUNTIF(I154:AI154,"=С")</f>
        <v>0</v>
      </c>
      <c r="I154" s="140"/>
    </row>
    <row r="155" spans="1:9" x14ac:dyDescent="0.25">
      <c r="A155" s="128" t="s">
        <v>49</v>
      </c>
      <c r="B155" s="55" t="s">
        <v>50</v>
      </c>
      <c r="C155" s="129">
        <v>63362</v>
      </c>
      <c r="D155" s="55">
        <v>1</v>
      </c>
      <c r="E155" s="56" t="s">
        <v>13</v>
      </c>
      <c r="F155" s="141" t="s">
        <v>145</v>
      </c>
      <c r="G155" s="57" t="s">
        <v>9</v>
      </c>
      <c r="H155" s="58">
        <f>COUNTIF(I155:AJ155,"&gt;0")</f>
        <v>0</v>
      </c>
      <c r="I155" s="142"/>
    </row>
    <row r="156" spans="1:9" ht="15.75" thickBot="1" x14ac:dyDescent="0.3">
      <c r="A156" s="128"/>
      <c r="B156" s="55"/>
      <c r="C156" s="129"/>
      <c r="D156" s="132"/>
      <c r="E156" s="134"/>
      <c r="F156" s="135"/>
      <c r="G156" s="57" t="s">
        <v>10</v>
      </c>
      <c r="H156" s="58">
        <f>COUNTIF(I156:AJ156,"&gt;0")</f>
        <v>0</v>
      </c>
      <c r="I156" s="143"/>
    </row>
    <row r="157" spans="1:9" x14ac:dyDescent="0.25">
      <c r="A157" s="177"/>
      <c r="B157" s="178"/>
      <c r="C157" s="179"/>
      <c r="D157" s="207"/>
      <c r="E157" s="214"/>
      <c r="F157" s="215"/>
      <c r="G157" s="51" t="s">
        <v>4</v>
      </c>
      <c r="H157" s="52">
        <f>COUNTIF(I157:AI157,"=С")</f>
        <v>0</v>
      </c>
      <c r="I157" s="206"/>
    </row>
    <row r="158" spans="1:9" x14ac:dyDescent="0.25">
      <c r="A158" s="182"/>
      <c r="B158" s="183"/>
      <c r="C158" s="145"/>
      <c r="D158" s="207"/>
      <c r="E158" s="214"/>
      <c r="F158" s="215"/>
      <c r="G158" s="57" t="s">
        <v>9</v>
      </c>
      <c r="H158" s="58">
        <f>COUNTIF(I158:AJ158,"&gt;0")</f>
        <v>0</v>
      </c>
      <c r="I158" s="209"/>
    </row>
    <row r="159" spans="1:9" ht="15.75" thickBot="1" x14ac:dyDescent="0.3">
      <c r="A159" s="182"/>
      <c r="B159" s="183"/>
      <c r="C159" s="145"/>
      <c r="D159" s="207"/>
      <c r="E159" s="214"/>
      <c r="F159" s="215"/>
      <c r="G159" s="57" t="s">
        <v>10</v>
      </c>
      <c r="H159" s="58">
        <f>COUNTIF(I159:AJ159,"&gt;0")</f>
        <v>0</v>
      </c>
      <c r="I159" s="213"/>
    </row>
    <row r="160" spans="1:9" x14ac:dyDescent="0.25">
      <c r="A160" s="122"/>
      <c r="B160" s="123"/>
      <c r="C160" s="124"/>
      <c r="D160" s="123"/>
      <c r="E160" s="125"/>
      <c r="F160" s="126"/>
      <c r="G160" s="51" t="s">
        <v>4</v>
      </c>
      <c r="H160" s="52">
        <f>COUNTIF(I160:AI160,"=С")</f>
        <v>0</v>
      </c>
      <c r="I160" s="169"/>
    </row>
    <row r="161" spans="1:9" x14ac:dyDescent="0.25">
      <c r="A161" s="128" t="s">
        <v>49</v>
      </c>
      <c r="B161" s="55" t="s">
        <v>56</v>
      </c>
      <c r="C161" s="129">
        <v>63443</v>
      </c>
      <c r="D161" s="55">
        <v>1</v>
      </c>
      <c r="E161" s="56" t="s">
        <v>15</v>
      </c>
      <c r="F161" s="99" t="s">
        <v>80</v>
      </c>
      <c r="G161" s="57" t="s">
        <v>9</v>
      </c>
      <c r="H161" s="58">
        <f>COUNTIF(I161:AJ161,"&gt;0")</f>
        <v>0</v>
      </c>
      <c r="I161" s="130"/>
    </row>
    <row r="162" spans="1:9" ht="15.75" thickBot="1" x14ac:dyDescent="0.3">
      <c r="A162" s="131"/>
      <c r="B162" s="132"/>
      <c r="C162" s="133"/>
      <c r="D162" s="171"/>
      <c r="E162" s="173"/>
      <c r="F162" s="174"/>
      <c r="G162" s="57" t="s">
        <v>10</v>
      </c>
      <c r="H162" s="58">
        <f>COUNTIF(I162:AJ162,"&gt;0")</f>
        <v>0</v>
      </c>
      <c r="I162" s="104"/>
    </row>
    <row r="163" spans="1:9" x14ac:dyDescent="0.25">
      <c r="A163" s="122"/>
      <c r="B163" s="123"/>
      <c r="C163" s="124"/>
      <c r="D163" s="48"/>
      <c r="E163" s="64"/>
      <c r="F163" s="144"/>
      <c r="G163" s="51" t="s">
        <v>4</v>
      </c>
      <c r="H163" s="52">
        <f>COUNTIF(I163:AI163,"=С")</f>
        <v>1</v>
      </c>
      <c r="I163" s="98" t="s">
        <v>5</v>
      </c>
    </row>
    <row r="164" spans="1:9" x14ac:dyDescent="0.25">
      <c r="A164" s="128" t="s">
        <v>49</v>
      </c>
      <c r="B164" s="55" t="s">
        <v>58</v>
      </c>
      <c r="C164" s="129">
        <v>63547</v>
      </c>
      <c r="D164" s="55">
        <v>1</v>
      </c>
      <c r="E164" s="56" t="s">
        <v>15</v>
      </c>
      <c r="F164" s="99" t="s">
        <v>146</v>
      </c>
      <c r="G164" s="57" t="s">
        <v>9</v>
      </c>
      <c r="H164" s="58">
        <f>COUNTIF(I164:AJ164,"&gt;0")</f>
        <v>1</v>
      </c>
      <c r="I164" s="100">
        <v>11</v>
      </c>
    </row>
    <row r="165" spans="1:9" ht="15.75" thickBot="1" x14ac:dyDescent="0.3">
      <c r="A165" s="131"/>
      <c r="B165" s="132"/>
      <c r="C165" s="133"/>
      <c r="D165" s="55"/>
      <c r="E165" s="56"/>
      <c r="F165" s="99"/>
      <c r="G165" s="57" t="s">
        <v>10</v>
      </c>
      <c r="H165" s="58">
        <f>COUNTIF(I165:AJ165,"&gt;0")</f>
        <v>0</v>
      </c>
      <c r="I165" s="104"/>
    </row>
    <row r="166" spans="1:9" x14ac:dyDescent="0.25">
      <c r="A166" s="177"/>
      <c r="B166" s="178"/>
      <c r="C166" s="179"/>
      <c r="D166" s="178"/>
      <c r="E166" s="180"/>
      <c r="F166" s="181"/>
      <c r="G166" s="51" t="s">
        <v>4</v>
      </c>
      <c r="H166" s="52">
        <f>COUNTIF(I166:AI166,"=С")</f>
        <v>1</v>
      </c>
      <c r="I166" s="98" t="s">
        <v>5</v>
      </c>
    </row>
    <row r="167" spans="1:9" x14ac:dyDescent="0.25">
      <c r="A167" s="182" t="s">
        <v>49</v>
      </c>
      <c r="B167" s="183" t="s">
        <v>58</v>
      </c>
      <c r="C167" s="145">
        <v>63430</v>
      </c>
      <c r="D167" s="183">
        <v>1</v>
      </c>
      <c r="E167" s="184" t="s">
        <v>15</v>
      </c>
      <c r="F167" s="185" t="s">
        <v>84</v>
      </c>
      <c r="G167" s="57" t="s">
        <v>9</v>
      </c>
      <c r="H167" s="58">
        <f>COUNTIF(I167:AJ167,"&gt;0")</f>
        <v>0</v>
      </c>
      <c r="I167" s="139" t="s">
        <v>53</v>
      </c>
    </row>
    <row r="168" spans="1:9" ht="15.75" thickBot="1" x14ac:dyDescent="0.3">
      <c r="A168" s="197"/>
      <c r="B168" s="198"/>
      <c r="C168" s="199"/>
      <c r="D168" s="187"/>
      <c r="E168" s="189"/>
      <c r="F168" s="190"/>
      <c r="G168" s="57" t="s">
        <v>10</v>
      </c>
      <c r="H168" s="58">
        <f>COUNTIF(I168:AJ168,"&gt;0")</f>
        <v>0</v>
      </c>
      <c r="I168" s="104"/>
    </row>
    <row r="169" spans="1:9" x14ac:dyDescent="0.25">
      <c r="A169" s="182"/>
      <c r="B169" s="183"/>
      <c r="C169" s="145"/>
      <c r="D169" s="192"/>
      <c r="E169" s="194"/>
      <c r="F169" s="195"/>
      <c r="G169" s="51" t="s">
        <v>4</v>
      </c>
      <c r="H169" s="52">
        <f>COUNTIF(I169:AI169,"=С")</f>
        <v>0</v>
      </c>
      <c r="I169" s="169"/>
    </row>
    <row r="170" spans="1:9" x14ac:dyDescent="0.25">
      <c r="A170" s="182" t="s">
        <v>49</v>
      </c>
      <c r="B170" s="183" t="s">
        <v>56</v>
      </c>
      <c r="C170" s="145">
        <v>63431</v>
      </c>
      <c r="D170" s="183"/>
      <c r="E170" s="184" t="s">
        <v>15</v>
      </c>
      <c r="F170" s="185" t="s">
        <v>85</v>
      </c>
      <c r="G170" s="57" t="s">
        <v>9</v>
      </c>
      <c r="H170" s="58">
        <f>COUNTIF(I170:AJ170,"&gt;0")</f>
        <v>0</v>
      </c>
      <c r="I170" s="130"/>
    </row>
    <row r="171" spans="1:9" ht="15.75" thickBot="1" x14ac:dyDescent="0.3">
      <c r="A171" s="197"/>
      <c r="B171" s="198"/>
      <c r="C171" s="199"/>
      <c r="D171" s="183"/>
      <c r="E171" s="184"/>
      <c r="F171" s="185"/>
      <c r="G171" s="57" t="s">
        <v>10</v>
      </c>
      <c r="H171" s="58">
        <f>COUNTIF(I171:AJ171,"&gt;0")</f>
        <v>0</v>
      </c>
      <c r="I171" s="104"/>
    </row>
    <row r="172" spans="1:9" x14ac:dyDescent="0.25">
      <c r="A172" s="182"/>
      <c r="B172" s="183"/>
      <c r="C172" s="145"/>
      <c r="D172" s="203"/>
      <c r="E172" s="204"/>
      <c r="F172" s="205"/>
      <c r="G172" s="51" t="s">
        <v>4</v>
      </c>
      <c r="H172" s="52">
        <f>COUNTIF(I172:AI172,"=С")</f>
        <v>0</v>
      </c>
      <c r="I172" s="209"/>
    </row>
    <row r="173" spans="1:9" x14ac:dyDescent="0.25">
      <c r="A173" s="182"/>
      <c r="B173" s="183"/>
      <c r="C173" s="145"/>
      <c r="D173" s="207"/>
      <c r="E173" s="56" t="s">
        <v>15</v>
      </c>
      <c r="F173" s="208" t="s">
        <v>147</v>
      </c>
      <c r="G173" s="57" t="s">
        <v>9</v>
      </c>
      <c r="H173" s="58">
        <f>COUNTIF(I173:AJ173,"&gt;0")</f>
        <v>0</v>
      </c>
      <c r="I173" s="209"/>
    </row>
    <row r="174" spans="1:9" ht="15.75" thickBot="1" x14ac:dyDescent="0.3">
      <c r="A174" s="182"/>
      <c r="B174" s="183"/>
      <c r="C174" s="145"/>
      <c r="D174" s="210"/>
      <c r="E174" s="211"/>
      <c r="F174" s="212"/>
      <c r="G174" s="57" t="s">
        <v>10</v>
      </c>
      <c r="H174" s="58">
        <f>COUNTIF(I174:AJ174,"&gt;0")</f>
        <v>0</v>
      </c>
      <c r="I174" s="209"/>
    </row>
    <row r="175" spans="1:9" x14ac:dyDescent="0.25">
      <c r="A175" s="122"/>
      <c r="B175" s="123"/>
      <c r="C175" s="124"/>
      <c r="D175" s="123"/>
      <c r="E175" s="125"/>
      <c r="F175" s="126"/>
      <c r="G175" s="51" t="s">
        <v>4</v>
      </c>
      <c r="H175" s="52">
        <f>COUNTIF(I175:AI175,"=С")</f>
        <v>1</v>
      </c>
      <c r="I175" s="98" t="s">
        <v>5</v>
      </c>
    </row>
    <row r="176" spans="1:9" x14ac:dyDescent="0.25">
      <c r="A176" s="128" t="s">
        <v>49</v>
      </c>
      <c r="B176" s="55" t="s">
        <v>56</v>
      </c>
      <c r="C176" s="129">
        <v>63444</v>
      </c>
      <c r="D176" s="55"/>
      <c r="E176" s="56" t="s">
        <v>15</v>
      </c>
      <c r="F176" s="99" t="s">
        <v>86</v>
      </c>
      <c r="G176" s="57" t="s">
        <v>9</v>
      </c>
      <c r="H176" s="58">
        <f>COUNTIF(I176:AJ176,"&gt;0")</f>
        <v>1</v>
      </c>
      <c r="I176" s="100">
        <v>11</v>
      </c>
    </row>
    <row r="177" spans="1:9" x14ac:dyDescent="0.25">
      <c r="A177" s="170"/>
      <c r="B177" s="171"/>
      <c r="C177" s="172"/>
      <c r="D177" s="171"/>
      <c r="E177" s="173"/>
      <c r="F177" s="174"/>
      <c r="G177" s="57" t="s">
        <v>10</v>
      </c>
      <c r="H177" s="58">
        <f>COUNTIF(I177:AJ177,"&gt;0")</f>
        <v>0</v>
      </c>
      <c r="I177" s="104"/>
    </row>
    <row r="178" spans="1:9" x14ac:dyDescent="0.25">
      <c r="A178" s="175"/>
      <c r="B178" s="48"/>
      <c r="C178" s="176"/>
      <c r="D178" s="48"/>
      <c r="E178" s="64"/>
      <c r="F178" s="144"/>
      <c r="G178" s="51" t="s">
        <v>4</v>
      </c>
      <c r="H178" s="52">
        <f>COUNTIF(I178:AI178,"=С")</f>
        <v>0</v>
      </c>
      <c r="I178" s="169"/>
    </row>
    <row r="179" spans="1:9" x14ac:dyDescent="0.25">
      <c r="A179" s="128" t="s">
        <v>49</v>
      </c>
      <c r="B179" s="55" t="s">
        <v>56</v>
      </c>
      <c r="C179" s="129">
        <v>63533</v>
      </c>
      <c r="D179" s="55">
        <v>1</v>
      </c>
      <c r="E179" s="56" t="s">
        <v>15</v>
      </c>
      <c r="F179" s="99" t="s">
        <v>87</v>
      </c>
      <c r="G179" s="57" t="s">
        <v>9</v>
      </c>
      <c r="H179" s="58">
        <f>COUNTIF(I179:AJ179,"&gt;0")</f>
        <v>1</v>
      </c>
      <c r="I179" s="130">
        <v>11</v>
      </c>
    </row>
    <row r="180" spans="1:9" ht="15.75" thickBot="1" x14ac:dyDescent="0.3">
      <c r="A180" s="131"/>
      <c r="B180" s="132"/>
      <c r="C180" s="133"/>
      <c r="D180" s="55"/>
      <c r="E180" s="56"/>
      <c r="F180" s="99"/>
      <c r="G180" s="57" t="s">
        <v>10</v>
      </c>
      <c r="H180" s="58">
        <f>COUNTIF(I180:AJ180,"&gt;0")</f>
        <v>0</v>
      </c>
      <c r="I180" s="104"/>
    </row>
    <row r="181" spans="1:9" x14ac:dyDescent="0.25">
      <c r="A181" s="128"/>
      <c r="B181" s="55"/>
      <c r="C181" s="129"/>
      <c r="D181" s="48"/>
      <c r="E181" s="64"/>
      <c r="F181" s="144"/>
      <c r="G181" s="51" t="s">
        <v>4</v>
      </c>
      <c r="H181" s="52">
        <f>COUNTIF(I181:AI181,"=С")</f>
        <v>0</v>
      </c>
      <c r="I181" s="140"/>
    </row>
    <row r="182" spans="1:9" x14ac:dyDescent="0.25">
      <c r="A182" s="128" t="s">
        <v>49</v>
      </c>
      <c r="B182" s="55" t="s">
        <v>127</v>
      </c>
      <c r="C182" s="129">
        <v>63369</v>
      </c>
      <c r="D182" s="55">
        <v>1</v>
      </c>
      <c r="E182" s="56" t="s">
        <v>15</v>
      </c>
      <c r="F182" s="141" t="s">
        <v>148</v>
      </c>
      <c r="G182" s="57" t="s">
        <v>9</v>
      </c>
      <c r="H182" s="58">
        <f>COUNTIF(I182:AJ182,"&gt;0")</f>
        <v>0</v>
      </c>
      <c r="I182" s="142"/>
    </row>
    <row r="183" spans="1:9" ht="15.75" thickBot="1" x14ac:dyDescent="0.3">
      <c r="A183" s="128"/>
      <c r="B183" s="55"/>
      <c r="C183" s="129"/>
      <c r="D183" s="132"/>
      <c r="E183" s="134"/>
      <c r="F183" s="135"/>
      <c r="G183" s="57" t="s">
        <v>10</v>
      </c>
      <c r="H183" s="58">
        <f>COUNTIF(I183:AJ183,"&gt;0")</f>
        <v>0</v>
      </c>
      <c r="I183" s="143"/>
    </row>
    <row r="184" spans="1:9" x14ac:dyDescent="0.25">
      <c r="A184" s="177"/>
      <c r="B184" s="178"/>
      <c r="C184" s="179"/>
      <c r="D184" s="178"/>
      <c r="E184" s="180"/>
      <c r="F184" s="181"/>
      <c r="G184" s="51" t="s">
        <v>4</v>
      </c>
      <c r="H184" s="52">
        <f>COUNTIF(I184:AI184,"=С")</f>
        <v>1</v>
      </c>
      <c r="I184" s="98" t="s">
        <v>5</v>
      </c>
    </row>
    <row r="185" spans="1:9" x14ac:dyDescent="0.25">
      <c r="A185" s="182" t="s">
        <v>49</v>
      </c>
      <c r="B185" s="183" t="s">
        <v>58</v>
      </c>
      <c r="C185" s="145">
        <v>63452</v>
      </c>
      <c r="D185" s="183"/>
      <c r="E185" s="184" t="s">
        <v>15</v>
      </c>
      <c r="F185" s="185" t="s">
        <v>64</v>
      </c>
      <c r="G185" s="57" t="s">
        <v>9</v>
      </c>
      <c r="H185" s="58">
        <f>COUNTIF(I185:AJ185,"&gt;0")</f>
        <v>1</v>
      </c>
      <c r="I185" s="100">
        <v>11</v>
      </c>
    </row>
    <row r="186" spans="1:9" x14ac:dyDescent="0.25">
      <c r="A186" s="186"/>
      <c r="B186" s="187"/>
      <c r="C186" s="188"/>
      <c r="D186" s="187"/>
      <c r="E186" s="189"/>
      <c r="F186" s="190"/>
      <c r="G186" s="57" t="s">
        <v>10</v>
      </c>
      <c r="H186" s="58">
        <f>COUNTIF(I186:AJ186,"&gt;0")</f>
        <v>0</v>
      </c>
      <c r="I186" s="104"/>
    </row>
    <row r="187" spans="1:9" x14ac:dyDescent="0.25">
      <c r="A187" s="191"/>
      <c r="B187" s="192"/>
      <c r="C187" s="193"/>
      <c r="D187" s="192"/>
      <c r="E187" s="194"/>
      <c r="F187" s="195"/>
      <c r="G187" s="51" t="s">
        <v>4</v>
      </c>
      <c r="H187" s="52">
        <f>COUNTIF(I187:AI187,"=С")</f>
        <v>0</v>
      </c>
      <c r="I187" s="169"/>
    </row>
    <row r="188" spans="1:9" x14ac:dyDescent="0.25">
      <c r="A188" s="182" t="s">
        <v>49</v>
      </c>
      <c r="B188" s="183" t="s">
        <v>50</v>
      </c>
      <c r="C188" s="145">
        <v>63515</v>
      </c>
      <c r="D188" s="183">
        <v>1</v>
      </c>
      <c r="E188" s="184" t="s">
        <v>15</v>
      </c>
      <c r="F188" s="185" t="s">
        <v>88</v>
      </c>
      <c r="G188" s="57" t="s">
        <v>9</v>
      </c>
      <c r="H188" s="58">
        <f>COUNTIF(I188:AJ188,"&gt;0")</f>
        <v>0</v>
      </c>
      <c r="I188" s="130"/>
    </row>
    <row r="189" spans="1:9" ht="15.75" thickBot="1" x14ac:dyDescent="0.3">
      <c r="A189" s="197"/>
      <c r="B189" s="198"/>
      <c r="C189" s="199"/>
      <c r="D189" s="198"/>
      <c r="E189" s="216"/>
      <c r="F189" s="217"/>
      <c r="G189" s="57" t="s">
        <v>10</v>
      </c>
      <c r="H189" s="58">
        <f>COUNTIF(I189:AJ189,"&gt;0")</f>
        <v>0</v>
      </c>
      <c r="I189" s="104"/>
    </row>
    <row r="190" spans="1:9" x14ac:dyDescent="0.25">
      <c r="A190" s="122"/>
      <c r="B190" s="123"/>
      <c r="C190" s="124"/>
      <c r="D190" s="123"/>
      <c r="E190" s="125"/>
      <c r="F190" s="126"/>
      <c r="G190" s="51" t="s">
        <v>4</v>
      </c>
      <c r="H190" s="52">
        <f>COUNTIF(I190:AI190,"=С")</f>
        <v>1</v>
      </c>
      <c r="I190" s="98" t="s">
        <v>5</v>
      </c>
    </row>
    <row r="191" spans="1:9" x14ac:dyDescent="0.25">
      <c r="A191" s="128" t="s">
        <v>49</v>
      </c>
      <c r="B191" s="55" t="s">
        <v>127</v>
      </c>
      <c r="C191" s="129">
        <v>63500</v>
      </c>
      <c r="D191" s="55">
        <v>1</v>
      </c>
      <c r="E191" s="56" t="s">
        <v>15</v>
      </c>
      <c r="F191" s="99" t="s">
        <v>89</v>
      </c>
      <c r="G191" s="57" t="s">
        <v>9</v>
      </c>
      <c r="H191" s="58">
        <f>COUNTIF(I191:AJ191,"&gt;0")</f>
        <v>1</v>
      </c>
      <c r="I191" s="100">
        <v>11</v>
      </c>
    </row>
    <row r="192" spans="1:9" x14ac:dyDescent="0.25">
      <c r="A192" s="170"/>
      <c r="B192" s="171"/>
      <c r="C192" s="172"/>
      <c r="D192" s="171"/>
      <c r="E192" s="173"/>
      <c r="F192" s="174"/>
      <c r="G192" s="57" t="s">
        <v>10</v>
      </c>
      <c r="H192" s="58">
        <f>COUNTIF(I192:AJ192,"&gt;0")</f>
        <v>0</v>
      </c>
      <c r="I192" s="104"/>
    </row>
    <row r="193" spans="1:9" x14ac:dyDescent="0.25">
      <c r="A193" s="175"/>
      <c r="B193" s="48"/>
      <c r="C193" s="176"/>
      <c r="D193" s="48"/>
      <c r="E193" s="64"/>
      <c r="F193" s="144"/>
      <c r="G193" s="51" t="s">
        <v>4</v>
      </c>
      <c r="H193" s="52">
        <f>COUNTIF(I193:AI193,"=С")</f>
        <v>0</v>
      </c>
      <c r="I193" s="169"/>
    </row>
    <row r="194" spans="1:9" x14ac:dyDescent="0.25">
      <c r="A194" s="128" t="s">
        <v>49</v>
      </c>
      <c r="B194" s="55" t="s">
        <v>58</v>
      </c>
      <c r="C194" s="129">
        <v>63516</v>
      </c>
      <c r="D194" s="55">
        <v>1</v>
      </c>
      <c r="E194" s="56" t="s">
        <v>15</v>
      </c>
      <c r="F194" s="99" t="s">
        <v>90</v>
      </c>
      <c r="G194" s="57" t="s">
        <v>9</v>
      </c>
      <c r="H194" s="58">
        <f>COUNTIF(I194:AJ194,"&gt;0")</f>
        <v>0</v>
      </c>
      <c r="I194" s="130"/>
    </row>
    <row r="195" spans="1:9" ht="15.75" thickBot="1" x14ac:dyDescent="0.3">
      <c r="A195" s="131"/>
      <c r="B195" s="132"/>
      <c r="C195" s="133"/>
      <c r="D195" s="55"/>
      <c r="E195" s="56"/>
      <c r="F195" s="99"/>
      <c r="G195" s="57" t="s">
        <v>10</v>
      </c>
      <c r="H195" s="58">
        <f>COUNTIF(I195:AJ195,"&gt;0")</f>
        <v>0</v>
      </c>
      <c r="I195" s="104"/>
    </row>
    <row r="196" spans="1:9" x14ac:dyDescent="0.25">
      <c r="A196" s="177"/>
      <c r="B196" s="178"/>
      <c r="C196" s="179"/>
      <c r="D196" s="178"/>
      <c r="E196" s="180"/>
      <c r="F196" s="181"/>
      <c r="G196" s="51" t="s">
        <v>4</v>
      </c>
      <c r="H196" s="52">
        <f>COUNTIF(I196:AI196,"=С")</f>
        <v>1</v>
      </c>
      <c r="I196" s="98" t="s">
        <v>5</v>
      </c>
    </row>
    <row r="197" spans="1:9" x14ac:dyDescent="0.25">
      <c r="A197" s="182" t="s">
        <v>49</v>
      </c>
      <c r="B197" s="183" t="s">
        <v>58</v>
      </c>
      <c r="C197" s="145">
        <v>63429</v>
      </c>
      <c r="D197" s="183">
        <v>1</v>
      </c>
      <c r="E197" s="184" t="s">
        <v>15</v>
      </c>
      <c r="F197" s="185" t="s">
        <v>91</v>
      </c>
      <c r="G197" s="57" t="s">
        <v>9</v>
      </c>
      <c r="H197" s="58">
        <f>COUNTIF(I197:AJ197,"&gt;0")</f>
        <v>0</v>
      </c>
      <c r="I197" s="139" t="s">
        <v>53</v>
      </c>
    </row>
    <row r="198" spans="1:9" ht="15.75" thickBot="1" x14ac:dyDescent="0.3">
      <c r="A198" s="182"/>
      <c r="B198" s="183"/>
      <c r="C198" s="145"/>
      <c r="D198" s="187"/>
      <c r="E198" s="189"/>
      <c r="F198" s="190"/>
      <c r="G198" s="57" t="s">
        <v>10</v>
      </c>
      <c r="H198" s="58">
        <f>COUNTIF(I198:AJ198,"&gt;0")</f>
        <v>0</v>
      </c>
      <c r="I198" s="104"/>
    </row>
    <row r="199" spans="1:9" x14ac:dyDescent="0.25">
      <c r="A199" s="122"/>
      <c r="B199" s="123"/>
      <c r="C199" s="124"/>
      <c r="D199" s="203"/>
      <c r="E199" s="204"/>
      <c r="F199" s="205"/>
      <c r="G199" s="51" t="s">
        <v>4</v>
      </c>
      <c r="H199" s="52">
        <f>COUNTIF(I199:AI199,"=С")</f>
        <v>0</v>
      </c>
      <c r="I199" s="209"/>
    </row>
    <row r="200" spans="1:9" x14ac:dyDescent="0.25">
      <c r="A200" s="128"/>
      <c r="B200" s="55"/>
      <c r="C200" s="129"/>
      <c r="D200" s="207"/>
      <c r="E200" s="184" t="s">
        <v>15</v>
      </c>
      <c r="F200" s="208" t="s">
        <v>143</v>
      </c>
      <c r="G200" s="57" t="s">
        <v>9</v>
      </c>
      <c r="H200" s="58">
        <f>COUNTIF(I200:AJ200,"&gt;0")</f>
        <v>0</v>
      </c>
      <c r="I200" s="209"/>
    </row>
    <row r="201" spans="1:9" ht="15.75" thickBot="1" x14ac:dyDescent="0.3">
      <c r="A201" s="131"/>
      <c r="B201" s="132"/>
      <c r="C201" s="133"/>
      <c r="D201" s="210"/>
      <c r="E201" s="211"/>
      <c r="F201" s="212"/>
      <c r="G201" s="57" t="s">
        <v>10</v>
      </c>
      <c r="H201" s="58">
        <f>COUNTIF(I201:AJ201,"&gt;0")</f>
        <v>0</v>
      </c>
      <c r="I201" s="209"/>
    </row>
    <row r="202" spans="1:9" x14ac:dyDescent="0.25">
      <c r="A202" s="182"/>
      <c r="B202" s="183"/>
      <c r="C202" s="145"/>
      <c r="D202" s="192"/>
      <c r="E202" s="194"/>
      <c r="F202" s="195"/>
      <c r="G202" s="51" t="s">
        <v>4</v>
      </c>
      <c r="H202" s="52">
        <f>COUNTIF(I202:AI202,"=С")</f>
        <v>0</v>
      </c>
      <c r="I202" s="140"/>
    </row>
    <row r="203" spans="1:9" x14ac:dyDescent="0.25">
      <c r="A203" s="182" t="s">
        <v>49</v>
      </c>
      <c r="B203" s="183" t="s">
        <v>50</v>
      </c>
      <c r="C203" s="145">
        <v>63341</v>
      </c>
      <c r="D203" s="183">
        <v>1</v>
      </c>
      <c r="E203" s="184" t="s">
        <v>15</v>
      </c>
      <c r="F203" s="185" t="s">
        <v>149</v>
      </c>
      <c r="G203" s="57" t="s">
        <v>9</v>
      </c>
      <c r="H203" s="58">
        <f>COUNTIF(I203:AJ203,"&gt;0")</f>
        <v>0</v>
      </c>
      <c r="I203" s="142"/>
    </row>
    <row r="204" spans="1:9" ht="15.75" thickBot="1" x14ac:dyDescent="0.3">
      <c r="A204" s="197"/>
      <c r="B204" s="198"/>
      <c r="C204" s="199"/>
      <c r="D204" s="198"/>
      <c r="E204" s="216"/>
      <c r="F204" s="217"/>
      <c r="G204" s="57" t="s">
        <v>10</v>
      </c>
      <c r="H204" s="58">
        <f>COUNTIF(I204:AJ204,"&gt;0")</f>
        <v>0</v>
      </c>
      <c r="I204" s="142"/>
    </row>
    <row r="205" spans="1:9" x14ac:dyDescent="0.25">
      <c r="A205" s="122"/>
      <c r="B205" s="123"/>
      <c r="C205" s="124"/>
      <c r="D205" s="203"/>
      <c r="E205" s="204"/>
      <c r="F205" s="205"/>
      <c r="G205" s="51" t="s">
        <v>4</v>
      </c>
      <c r="H205" s="52">
        <f>COUNTIF(I205:AI205,"=С")</f>
        <v>0</v>
      </c>
      <c r="I205" s="209"/>
    </row>
    <row r="206" spans="1:9" x14ac:dyDescent="0.25">
      <c r="A206" s="128"/>
      <c r="B206" s="55"/>
      <c r="C206" s="129"/>
      <c r="D206" s="207"/>
      <c r="E206" s="184" t="s">
        <v>15</v>
      </c>
      <c r="F206" s="208" t="s">
        <v>143</v>
      </c>
      <c r="G206" s="57" t="s">
        <v>9</v>
      </c>
      <c r="H206" s="58">
        <f>COUNTIF(I206:AJ206,"&gt;0")</f>
        <v>0</v>
      </c>
      <c r="I206" s="209"/>
    </row>
    <row r="207" spans="1:9" ht="15.75" thickBot="1" x14ac:dyDescent="0.3">
      <c r="A207" s="128"/>
      <c r="B207" s="55"/>
      <c r="C207" s="129"/>
      <c r="D207" s="210"/>
      <c r="E207" s="211"/>
      <c r="F207" s="212"/>
      <c r="G207" s="57" t="s">
        <v>10</v>
      </c>
      <c r="H207" s="58">
        <f>COUNTIF(I207:AJ207,"&gt;0")</f>
        <v>0</v>
      </c>
      <c r="I207" s="209"/>
    </row>
    <row r="208" spans="1:9" x14ac:dyDescent="0.25">
      <c r="A208" s="122"/>
      <c r="B208" s="123"/>
      <c r="C208" s="124"/>
      <c r="D208" s="55"/>
      <c r="E208" s="56"/>
      <c r="F208" s="99"/>
      <c r="G208" s="51" t="s">
        <v>4</v>
      </c>
      <c r="H208" s="52">
        <f>COUNTIF(I208:AI208,"=С")</f>
        <v>1</v>
      </c>
      <c r="I208" s="98" t="s">
        <v>5</v>
      </c>
    </row>
    <row r="209" spans="1:9" x14ac:dyDescent="0.25">
      <c r="A209" s="128" t="s">
        <v>49</v>
      </c>
      <c r="B209" s="55" t="s">
        <v>58</v>
      </c>
      <c r="C209" s="129">
        <v>63592</v>
      </c>
      <c r="D209" s="55">
        <v>1</v>
      </c>
      <c r="E209" s="56" t="s">
        <v>15</v>
      </c>
      <c r="F209" s="99" t="s">
        <v>92</v>
      </c>
      <c r="G209" s="57" t="s">
        <v>9</v>
      </c>
      <c r="H209" s="58">
        <f>COUNTIF(I209:AJ209,"&gt;0")</f>
        <v>1</v>
      </c>
      <c r="I209" s="100">
        <v>11</v>
      </c>
    </row>
    <row r="210" spans="1:9" ht="15.75" thickBot="1" x14ac:dyDescent="0.3">
      <c r="A210" s="131"/>
      <c r="B210" s="132"/>
      <c r="C210" s="133"/>
      <c r="D210" s="171"/>
      <c r="E210" s="173"/>
      <c r="F210" s="174"/>
      <c r="G210" s="57" t="s">
        <v>10</v>
      </c>
      <c r="H210" s="58">
        <f>COUNTIF(I210:AJ210,"&gt;0")</f>
        <v>0</v>
      </c>
      <c r="I210" s="104"/>
    </row>
    <row r="211" spans="1:9" x14ac:dyDescent="0.25">
      <c r="A211" s="122"/>
      <c r="B211" s="123"/>
      <c r="C211" s="124"/>
      <c r="D211" s="203"/>
      <c r="E211" s="204"/>
      <c r="F211" s="205"/>
      <c r="G211" s="51" t="s">
        <v>4</v>
      </c>
      <c r="H211" s="52">
        <f>COUNTIF(I211:AI211,"=С")</f>
        <v>0</v>
      </c>
      <c r="I211" s="209"/>
    </row>
    <row r="212" spans="1:9" x14ac:dyDescent="0.25">
      <c r="A212" s="128"/>
      <c r="B212" s="55"/>
      <c r="C212" s="129"/>
      <c r="D212" s="207"/>
      <c r="E212" s="184" t="s">
        <v>15</v>
      </c>
      <c r="F212" s="208" t="s">
        <v>143</v>
      </c>
      <c r="G212" s="57" t="s">
        <v>9</v>
      </c>
      <c r="H212" s="58">
        <f>COUNTIF(I212:AJ212,"&gt;0")</f>
        <v>0</v>
      </c>
      <c r="I212" s="209"/>
    </row>
    <row r="213" spans="1:9" ht="15.75" thickBot="1" x14ac:dyDescent="0.3">
      <c r="A213" s="131"/>
      <c r="B213" s="132"/>
      <c r="C213" s="133"/>
      <c r="D213" s="210"/>
      <c r="E213" s="211"/>
      <c r="F213" s="212"/>
      <c r="G213" s="57" t="s">
        <v>10</v>
      </c>
      <c r="H213" s="58">
        <f>COUNTIF(I213:AJ213,"&gt;0")</f>
        <v>0</v>
      </c>
      <c r="I213" s="209"/>
    </row>
    <row r="214" spans="1:9" x14ac:dyDescent="0.25">
      <c r="A214" s="128"/>
      <c r="B214" s="55"/>
      <c r="C214" s="129"/>
      <c r="D214" s="48"/>
      <c r="E214" s="64"/>
      <c r="F214" s="144"/>
      <c r="G214" s="51" t="s">
        <v>4</v>
      </c>
      <c r="H214" s="52">
        <f>COUNTIF(I214:AI214,"=С")</f>
        <v>0</v>
      </c>
      <c r="I214" s="140"/>
    </row>
    <row r="215" spans="1:9" x14ac:dyDescent="0.25">
      <c r="A215" s="128" t="s">
        <v>49</v>
      </c>
      <c r="B215" s="55" t="s">
        <v>56</v>
      </c>
      <c r="C215" s="129">
        <v>63359</v>
      </c>
      <c r="D215" s="55">
        <v>1</v>
      </c>
      <c r="E215" s="56" t="s">
        <v>15</v>
      </c>
      <c r="F215" s="141" t="s">
        <v>150</v>
      </c>
      <c r="G215" s="57" t="s">
        <v>9</v>
      </c>
      <c r="H215" s="58">
        <f>COUNTIF(I215:AJ215,"&gt;0")</f>
        <v>0</v>
      </c>
      <c r="I215" s="142"/>
    </row>
    <row r="216" spans="1:9" ht="15.75" thickBot="1" x14ac:dyDescent="0.3">
      <c r="A216" s="131"/>
      <c r="B216" s="132"/>
      <c r="C216" s="133"/>
      <c r="D216" s="132"/>
      <c r="E216" s="134"/>
      <c r="F216" s="135"/>
      <c r="G216" s="57" t="s">
        <v>10</v>
      </c>
      <c r="H216" s="58">
        <f>COUNTIF(I216:AJ216,"&gt;0")</f>
        <v>0</v>
      </c>
      <c r="I216" s="143"/>
    </row>
    <row r="217" spans="1:9" x14ac:dyDescent="0.25">
      <c r="A217" s="128"/>
      <c r="B217" s="55"/>
      <c r="C217" s="129"/>
      <c r="D217" s="203"/>
      <c r="E217" s="204"/>
      <c r="F217" s="205"/>
      <c r="G217" s="51" t="s">
        <v>4</v>
      </c>
      <c r="H217" s="52">
        <f>COUNTIF(I217:AI217,"=С")</f>
        <v>0</v>
      </c>
      <c r="I217" s="209"/>
    </row>
    <row r="218" spans="1:9" x14ac:dyDescent="0.25">
      <c r="A218" s="128"/>
      <c r="B218" s="55"/>
      <c r="C218" s="129"/>
      <c r="D218" s="207"/>
      <c r="E218" s="184" t="s">
        <v>15</v>
      </c>
      <c r="F218" s="208" t="s">
        <v>143</v>
      </c>
      <c r="G218" s="57" t="s">
        <v>9</v>
      </c>
      <c r="H218" s="58">
        <f>COUNTIF(I218:AJ218,"&gt;0")</f>
        <v>0</v>
      </c>
      <c r="I218" s="209"/>
    </row>
    <row r="219" spans="1:9" ht="15.75" thickBot="1" x14ac:dyDescent="0.3">
      <c r="A219" s="128"/>
      <c r="B219" s="55"/>
      <c r="C219" s="129"/>
      <c r="D219" s="210"/>
      <c r="E219" s="211"/>
      <c r="F219" s="212"/>
      <c r="G219" s="57" t="s">
        <v>10</v>
      </c>
      <c r="H219" s="58">
        <f>COUNTIF(I219:AJ219,"&gt;0")</f>
        <v>0</v>
      </c>
      <c r="I219" s="209"/>
    </row>
    <row r="220" spans="1:9" x14ac:dyDescent="0.25">
      <c r="A220" s="122"/>
      <c r="B220" s="123"/>
      <c r="C220" s="124"/>
      <c r="D220" s="48"/>
      <c r="E220" s="64"/>
      <c r="F220" s="144"/>
      <c r="G220" s="51" t="s">
        <v>4</v>
      </c>
      <c r="H220" s="52">
        <f>COUNTIF(I220:AI220,"=С")</f>
        <v>0</v>
      </c>
      <c r="I220" s="140"/>
    </row>
    <row r="221" spans="1:9" x14ac:dyDescent="0.25">
      <c r="A221" s="128" t="s">
        <v>49</v>
      </c>
      <c r="B221" s="55" t="s">
        <v>127</v>
      </c>
      <c r="C221" s="129">
        <v>63370</v>
      </c>
      <c r="D221" s="55">
        <v>1</v>
      </c>
      <c r="E221" s="56" t="s">
        <v>15</v>
      </c>
      <c r="F221" s="141" t="s">
        <v>151</v>
      </c>
      <c r="G221" s="57" t="s">
        <v>9</v>
      </c>
      <c r="H221" s="58">
        <f>COUNTIF(I221:AJ221,"&gt;0")</f>
        <v>0</v>
      </c>
      <c r="I221" s="142"/>
    </row>
    <row r="222" spans="1:9" ht="15.75" thickBot="1" x14ac:dyDescent="0.3">
      <c r="A222" s="131"/>
      <c r="B222" s="132"/>
      <c r="C222" s="133"/>
      <c r="D222" s="132"/>
      <c r="E222" s="134"/>
      <c r="F222" s="134"/>
      <c r="G222" s="57" t="s">
        <v>10</v>
      </c>
      <c r="H222" s="58">
        <f>COUNTIF(I222:AJ222,"&gt;0")</f>
        <v>0</v>
      </c>
      <c r="I222" s="143"/>
    </row>
    <row r="223" spans="1:9" x14ac:dyDescent="0.25">
      <c r="A223" s="128"/>
      <c r="B223" s="55"/>
      <c r="C223" s="129"/>
      <c r="D223" s="203"/>
      <c r="E223" s="204"/>
      <c r="F223" s="205"/>
      <c r="G223" s="51" t="s">
        <v>4</v>
      </c>
      <c r="H223" s="52">
        <f>COUNTIF(I223:AI223,"=С")</f>
        <v>0</v>
      </c>
      <c r="I223" s="140"/>
    </row>
    <row r="224" spans="1:9" x14ac:dyDescent="0.25">
      <c r="A224" s="128" t="s">
        <v>49</v>
      </c>
      <c r="B224" s="55" t="s">
        <v>58</v>
      </c>
      <c r="C224" s="129"/>
      <c r="D224" s="207"/>
      <c r="E224" s="214" t="s">
        <v>15</v>
      </c>
      <c r="F224" s="208" t="s">
        <v>143</v>
      </c>
      <c r="G224" s="57" t="s">
        <v>9</v>
      </c>
      <c r="H224" s="58">
        <f>COUNTIF(I224:AJ224,"&gt;0")</f>
        <v>0</v>
      </c>
      <c r="I224" s="142"/>
    </row>
    <row r="225" spans="1:9" ht="15.75" thickBot="1" x14ac:dyDescent="0.3">
      <c r="A225" s="128"/>
      <c r="B225" s="55"/>
      <c r="C225" s="129"/>
      <c r="D225" s="210"/>
      <c r="E225" s="211"/>
      <c r="F225" s="212"/>
      <c r="G225" s="57" t="s">
        <v>10</v>
      </c>
      <c r="H225" s="58">
        <f>COUNTIF(I225:AJ225,"&gt;0")</f>
        <v>0</v>
      </c>
      <c r="I225" s="142"/>
    </row>
    <row r="226" spans="1:9" x14ac:dyDescent="0.25">
      <c r="A226" s="177"/>
      <c r="B226" s="178"/>
      <c r="C226" s="179"/>
      <c r="D226" s="178"/>
      <c r="E226" s="180"/>
      <c r="F226" s="181"/>
      <c r="G226" s="218" t="s">
        <v>4</v>
      </c>
      <c r="H226" s="52">
        <f>COUNTIF(I226:AI226,"=С")</f>
        <v>0</v>
      </c>
      <c r="I226" s="140"/>
    </row>
    <row r="227" spans="1:9" x14ac:dyDescent="0.25">
      <c r="A227" s="182" t="s">
        <v>49</v>
      </c>
      <c r="B227" s="183" t="s">
        <v>56</v>
      </c>
      <c r="C227" s="145">
        <v>63343</v>
      </c>
      <c r="D227" s="183">
        <v>1</v>
      </c>
      <c r="E227" s="184" t="s">
        <v>15</v>
      </c>
      <c r="F227" s="185" t="s">
        <v>152</v>
      </c>
      <c r="G227" s="219" t="s">
        <v>9</v>
      </c>
      <c r="H227" s="58">
        <f>COUNTIF(I227:AJ227,"&gt;0")</f>
        <v>0</v>
      </c>
      <c r="I227" s="142"/>
    </row>
    <row r="228" spans="1:9" x14ac:dyDescent="0.25">
      <c r="A228" s="186"/>
      <c r="B228" s="187"/>
      <c r="C228" s="188"/>
      <c r="D228" s="187"/>
      <c r="E228" s="189"/>
      <c r="F228" s="190"/>
      <c r="G228" s="219" t="s">
        <v>10</v>
      </c>
      <c r="H228" s="58">
        <f>COUNTIF(I228:AJ228,"&gt;0")</f>
        <v>0</v>
      </c>
      <c r="I228" s="143"/>
    </row>
    <row r="229" spans="1:9" x14ac:dyDescent="0.25">
      <c r="A229" s="191"/>
      <c r="B229" s="192"/>
      <c r="C229" s="193"/>
      <c r="D229" s="192"/>
      <c r="E229" s="194"/>
      <c r="F229" s="195"/>
      <c r="G229" s="51" t="s">
        <v>4</v>
      </c>
      <c r="H229" s="52">
        <f>COUNTIF(I229:AI229,"=С")</f>
        <v>0</v>
      </c>
      <c r="I229" s="140"/>
    </row>
    <row r="230" spans="1:9" x14ac:dyDescent="0.25">
      <c r="A230" s="182" t="s">
        <v>49</v>
      </c>
      <c r="B230" s="183" t="s">
        <v>58</v>
      </c>
      <c r="C230" s="145">
        <v>63342</v>
      </c>
      <c r="D230" s="183">
        <v>1</v>
      </c>
      <c r="E230" s="184" t="s">
        <v>15</v>
      </c>
      <c r="F230" s="185" t="s">
        <v>153</v>
      </c>
      <c r="G230" s="57" t="s">
        <v>9</v>
      </c>
      <c r="H230" s="58">
        <f>COUNTIF(I230:AJ230,"&gt;0")</f>
        <v>0</v>
      </c>
      <c r="I230" s="142"/>
    </row>
    <row r="231" spans="1:9" ht="15.75" thickBot="1" x14ac:dyDescent="0.3">
      <c r="A231" s="197"/>
      <c r="B231" s="198"/>
      <c r="C231" s="199"/>
      <c r="D231" s="183"/>
      <c r="E231" s="184"/>
      <c r="F231" s="185"/>
      <c r="G231" s="57" t="s">
        <v>10</v>
      </c>
      <c r="H231" s="58">
        <f>COUNTIF(I231:AJ231,"&gt;0")</f>
        <v>0</v>
      </c>
      <c r="I231" s="143"/>
    </row>
    <row r="232" spans="1:9" x14ac:dyDescent="0.25">
      <c r="A232" s="122"/>
      <c r="B232" s="123"/>
      <c r="C232" s="124"/>
      <c r="D232" s="123"/>
      <c r="E232" s="125"/>
      <c r="F232" s="126"/>
      <c r="G232" s="51" t="s">
        <v>4</v>
      </c>
      <c r="H232" s="52">
        <f>COUNTIF(I232:AI232,"=С")</f>
        <v>0</v>
      </c>
      <c r="I232" s="130"/>
    </row>
    <row r="233" spans="1:9" x14ac:dyDescent="0.25">
      <c r="A233" s="128" t="s">
        <v>49</v>
      </c>
      <c r="B233" s="55" t="s">
        <v>127</v>
      </c>
      <c r="C233" s="129">
        <v>63461</v>
      </c>
      <c r="D233" s="55">
        <v>1</v>
      </c>
      <c r="E233" s="56" t="s">
        <v>93</v>
      </c>
      <c r="F233" s="99" t="s">
        <v>94</v>
      </c>
      <c r="G233" s="57" t="s">
        <v>9</v>
      </c>
      <c r="H233" s="58">
        <f>COUNTIF(I233:AJ233,"&gt;0")</f>
        <v>0</v>
      </c>
      <c r="I233" s="130"/>
    </row>
    <row r="234" spans="1:9" ht="15.75" thickBot="1" x14ac:dyDescent="0.3">
      <c r="A234" s="170"/>
      <c r="B234" s="171"/>
      <c r="C234" s="172"/>
      <c r="D234" s="171"/>
      <c r="E234" s="173"/>
      <c r="F234" s="174"/>
      <c r="G234" s="57" t="s">
        <v>10</v>
      </c>
      <c r="H234" s="58">
        <f>COUNTIF(I234:AJ234,"&gt;0")</f>
        <v>0</v>
      </c>
      <c r="I234" s="130"/>
    </row>
    <row r="235" spans="1:9" x14ac:dyDescent="0.25">
      <c r="A235" s="128"/>
      <c r="B235" s="55"/>
      <c r="C235" s="129"/>
      <c r="D235" s="123"/>
      <c r="E235" s="125"/>
      <c r="F235" s="126"/>
      <c r="G235" s="51" t="s">
        <v>4</v>
      </c>
      <c r="H235" s="52">
        <f>COUNTIF(I235:AI235,"=С")</f>
        <v>0</v>
      </c>
      <c r="I235" s="140"/>
    </row>
    <row r="236" spans="1:9" x14ac:dyDescent="0.25">
      <c r="A236" s="128" t="s">
        <v>49</v>
      </c>
      <c r="B236" s="55" t="s">
        <v>58</v>
      </c>
      <c r="C236" s="129">
        <v>64518</v>
      </c>
      <c r="D236" s="55">
        <v>1</v>
      </c>
      <c r="E236" s="56" t="s">
        <v>93</v>
      </c>
      <c r="F236" s="99" t="s">
        <v>154</v>
      </c>
      <c r="G236" s="57" t="s">
        <v>9</v>
      </c>
      <c r="H236" s="58">
        <f>COUNTIF(I236:AJ236,"&gt;0")</f>
        <v>0</v>
      </c>
      <c r="I236" s="142"/>
    </row>
    <row r="237" spans="1:9" x14ac:dyDescent="0.25">
      <c r="A237" s="128"/>
      <c r="B237" s="55"/>
      <c r="C237" s="129"/>
      <c r="D237" s="171"/>
      <c r="E237" s="173"/>
      <c r="F237" s="174"/>
      <c r="G237" s="57" t="s">
        <v>10</v>
      </c>
      <c r="H237" s="58">
        <f>COUNTIF(I237:AJ237,"&gt;0")</f>
        <v>0</v>
      </c>
      <c r="I237" s="143"/>
    </row>
    <row r="238" spans="1:9" x14ac:dyDescent="0.25">
      <c r="A238" s="175"/>
      <c r="B238" s="48"/>
      <c r="C238" s="176"/>
      <c r="D238" s="48"/>
      <c r="E238" s="64"/>
      <c r="F238" s="144"/>
      <c r="G238" s="51" t="s">
        <v>4</v>
      </c>
      <c r="H238" s="52">
        <f>COUNTIF(I238:AI238,"=С")</f>
        <v>0</v>
      </c>
      <c r="I238" s="140"/>
    </row>
    <row r="239" spans="1:9" x14ac:dyDescent="0.25">
      <c r="A239" s="128" t="s">
        <v>49</v>
      </c>
      <c r="B239" s="55" t="s">
        <v>50</v>
      </c>
      <c r="C239" s="129">
        <v>63344</v>
      </c>
      <c r="D239" s="55">
        <v>1</v>
      </c>
      <c r="E239" s="56" t="s">
        <v>93</v>
      </c>
      <c r="F239" s="99" t="s">
        <v>155</v>
      </c>
      <c r="G239" s="57" t="s">
        <v>9</v>
      </c>
      <c r="H239" s="58">
        <f>COUNTIF(I239:AJ239,"&gt;0")</f>
        <v>0</v>
      </c>
      <c r="I239" s="142"/>
    </row>
    <row r="240" spans="1:9" ht="15.75" thickBot="1" x14ac:dyDescent="0.3">
      <c r="A240" s="131"/>
      <c r="B240" s="132"/>
      <c r="C240" s="133"/>
      <c r="D240" s="132"/>
      <c r="E240" s="134"/>
      <c r="F240" s="135"/>
      <c r="G240" s="57" t="s">
        <v>10</v>
      </c>
      <c r="H240" s="58">
        <f>COUNTIF(I240:AJ240,"&gt;0")</f>
        <v>0</v>
      </c>
      <c r="I240" s="143"/>
    </row>
    <row r="241" spans="1:9" x14ac:dyDescent="0.25">
      <c r="A241" s="128"/>
      <c r="B241" s="55"/>
      <c r="C241" s="129"/>
      <c r="D241" s="48"/>
      <c r="E241" s="64"/>
      <c r="F241" s="144"/>
      <c r="G241" s="51" t="s">
        <v>4</v>
      </c>
      <c r="H241" s="52">
        <f>COUNTIF(I241:AI241,"=С")</f>
        <v>0</v>
      </c>
      <c r="I241" s="140"/>
    </row>
    <row r="242" spans="1:9" x14ac:dyDescent="0.25">
      <c r="A242" s="128" t="s">
        <v>49</v>
      </c>
      <c r="B242" s="55" t="s">
        <v>127</v>
      </c>
      <c r="C242" s="129">
        <v>64518</v>
      </c>
      <c r="D242" s="55">
        <v>1</v>
      </c>
      <c r="E242" s="56" t="s">
        <v>93</v>
      </c>
      <c r="F242" s="141" t="s">
        <v>156</v>
      </c>
      <c r="G242" s="57" t="s">
        <v>9</v>
      </c>
      <c r="H242" s="58">
        <f>COUNTIF(I242:AJ242,"&gt;0")</f>
        <v>0</v>
      </c>
      <c r="I242" s="142"/>
    </row>
    <row r="243" spans="1:9" ht="15.75" thickBot="1" x14ac:dyDescent="0.3">
      <c r="A243" s="128"/>
      <c r="B243" s="55"/>
      <c r="C243" s="129"/>
      <c r="D243" s="132"/>
      <c r="E243" s="134"/>
      <c r="F243" s="135"/>
      <c r="G243" s="57" t="s">
        <v>10</v>
      </c>
      <c r="H243" s="58">
        <f>COUNTIF(I243:AJ243,"&gt;0")</f>
        <v>0</v>
      </c>
      <c r="I243" s="143"/>
    </row>
    <row r="244" spans="1:9" x14ac:dyDescent="0.25">
      <c r="A244" s="177"/>
      <c r="B244" s="178"/>
      <c r="C244" s="179"/>
      <c r="D244" s="178"/>
      <c r="E244" s="180"/>
      <c r="F244" s="181"/>
      <c r="G244" s="51" t="s">
        <v>4</v>
      </c>
      <c r="H244" s="52">
        <f>COUNTIF(I244:AI244,"=С")</f>
        <v>0</v>
      </c>
      <c r="I244" s="220"/>
    </row>
    <row r="245" spans="1:9" x14ac:dyDescent="0.25">
      <c r="A245" s="182" t="s">
        <v>49</v>
      </c>
      <c r="B245" s="183" t="s">
        <v>50</v>
      </c>
      <c r="C245" s="145">
        <v>63566</v>
      </c>
      <c r="D245" s="183">
        <v>1</v>
      </c>
      <c r="E245" s="184" t="s">
        <v>76</v>
      </c>
      <c r="F245" s="185" t="s">
        <v>96</v>
      </c>
      <c r="G245" s="57" t="s">
        <v>9</v>
      </c>
      <c r="H245" s="58">
        <f>COUNTIF(I245:AJ245,"&gt;0")</f>
        <v>0</v>
      </c>
      <c r="I245" s="130"/>
    </row>
    <row r="246" spans="1:9" x14ac:dyDescent="0.25">
      <c r="A246" s="186"/>
      <c r="B246" s="187"/>
      <c r="C246" s="188"/>
      <c r="D246" s="187"/>
      <c r="E246" s="189"/>
      <c r="F246" s="190"/>
      <c r="G246" s="57" t="s">
        <v>10</v>
      </c>
      <c r="H246" s="58">
        <f>COUNTIF(I246:AJ246,"&gt;0")</f>
        <v>0</v>
      </c>
      <c r="I246" s="130"/>
    </row>
    <row r="247" spans="1:9" x14ac:dyDescent="0.25">
      <c r="A247" s="191"/>
      <c r="B247" s="192"/>
      <c r="C247" s="193"/>
      <c r="D247" s="192"/>
      <c r="E247" s="194"/>
      <c r="F247" s="195"/>
      <c r="G247" s="51" t="s">
        <v>4</v>
      </c>
      <c r="H247" s="52">
        <f>COUNTIF(I247:AI247,"=С")</f>
        <v>1</v>
      </c>
      <c r="I247" s="98" t="s">
        <v>5</v>
      </c>
    </row>
    <row r="248" spans="1:9" x14ac:dyDescent="0.25">
      <c r="A248" s="182" t="s">
        <v>49</v>
      </c>
      <c r="B248" s="183" t="s">
        <v>127</v>
      </c>
      <c r="C248" s="145">
        <v>63472</v>
      </c>
      <c r="D248" s="183">
        <v>1</v>
      </c>
      <c r="E248" s="184" t="s">
        <v>93</v>
      </c>
      <c r="F248" s="185" t="s">
        <v>97</v>
      </c>
      <c r="G248" s="57" t="s">
        <v>9</v>
      </c>
      <c r="H248" s="58">
        <f>COUNTIF(I248:AJ248,"&gt;0")</f>
        <v>1</v>
      </c>
      <c r="I248" s="100">
        <v>11</v>
      </c>
    </row>
    <row r="249" spans="1:9" ht="15.75" thickBot="1" x14ac:dyDescent="0.3">
      <c r="A249" s="197"/>
      <c r="B249" s="198"/>
      <c r="C249" s="199"/>
      <c r="D249" s="183"/>
      <c r="E249" s="184"/>
      <c r="F249" s="185"/>
      <c r="G249" s="57" t="s">
        <v>10</v>
      </c>
      <c r="H249" s="58">
        <f>COUNTIF(I249:AJ249,"&gt;0")</f>
        <v>0</v>
      </c>
      <c r="I249" s="104"/>
    </row>
    <row r="250" spans="1:9" x14ac:dyDescent="0.25">
      <c r="A250" s="122"/>
      <c r="B250" s="123"/>
      <c r="C250" s="124"/>
      <c r="D250" s="123"/>
      <c r="E250" s="125"/>
      <c r="F250" s="126"/>
      <c r="G250" s="51" t="s">
        <v>4</v>
      </c>
      <c r="H250" s="52">
        <f>COUNTIF(I250:AI250,"=С")</f>
        <v>0</v>
      </c>
      <c r="I250" s="169"/>
    </row>
    <row r="251" spans="1:9" x14ac:dyDescent="0.25">
      <c r="A251" s="128" t="s">
        <v>49</v>
      </c>
      <c r="B251" s="55" t="s">
        <v>127</v>
      </c>
      <c r="C251" s="129">
        <v>63598</v>
      </c>
      <c r="D251" s="55">
        <v>1</v>
      </c>
      <c r="E251" s="56" t="s">
        <v>98</v>
      </c>
      <c r="F251" s="99" t="s">
        <v>157</v>
      </c>
      <c r="G251" s="57" t="s">
        <v>9</v>
      </c>
      <c r="H251" s="58">
        <f>COUNTIF(I251:AJ251,"&gt;0")</f>
        <v>1</v>
      </c>
      <c r="I251" s="130">
        <v>11</v>
      </c>
    </row>
    <row r="252" spans="1:9" x14ac:dyDescent="0.25">
      <c r="A252" s="170"/>
      <c r="B252" s="171"/>
      <c r="C252" s="172"/>
      <c r="D252" s="171"/>
      <c r="E252" s="173"/>
      <c r="F252" s="174"/>
      <c r="G252" s="57" t="s">
        <v>10</v>
      </c>
      <c r="H252" s="58">
        <f>COUNTIF(I252:AJ252,"&gt;0")</f>
        <v>0</v>
      </c>
      <c r="I252" s="130"/>
    </row>
    <row r="253" spans="1:9" x14ac:dyDescent="0.25">
      <c r="A253" s="175"/>
      <c r="B253" s="48"/>
      <c r="C253" s="176"/>
      <c r="D253" s="48"/>
      <c r="E253" s="64"/>
      <c r="F253" s="144"/>
      <c r="G253" s="51" t="s">
        <v>4</v>
      </c>
      <c r="H253" s="52">
        <f>COUNTIF(I253:AI253,"=С")</f>
        <v>0</v>
      </c>
      <c r="I253" s="140"/>
    </row>
    <row r="254" spans="1:9" x14ac:dyDescent="0.25">
      <c r="A254" s="128" t="s">
        <v>49</v>
      </c>
      <c r="B254" s="55" t="s">
        <v>127</v>
      </c>
      <c r="C254" s="129">
        <v>63346</v>
      </c>
      <c r="D254" s="55">
        <v>1</v>
      </c>
      <c r="E254" s="56" t="s">
        <v>98</v>
      </c>
      <c r="F254" s="99" t="s">
        <v>158</v>
      </c>
      <c r="G254" s="57" t="s">
        <v>9</v>
      </c>
      <c r="H254" s="58">
        <f>COUNTIF(I254:AJ254,"&gt;0")</f>
        <v>0</v>
      </c>
      <c r="I254" s="142"/>
    </row>
    <row r="255" spans="1:9" ht="15.75" thickBot="1" x14ac:dyDescent="0.3">
      <c r="A255" s="131"/>
      <c r="B255" s="132"/>
      <c r="C255" s="133"/>
      <c r="D255" s="132"/>
      <c r="E255" s="134"/>
      <c r="F255" s="135"/>
      <c r="G255" s="57" t="s">
        <v>10</v>
      </c>
      <c r="H255" s="58">
        <f>COUNTIF(I255:AJ255,"&gt;0")</f>
        <v>0</v>
      </c>
      <c r="I255" s="143"/>
    </row>
    <row r="256" spans="1:9" x14ac:dyDescent="0.25">
      <c r="A256" s="177"/>
      <c r="B256" s="178"/>
      <c r="C256" s="179"/>
      <c r="D256" s="178"/>
      <c r="E256" s="180"/>
      <c r="F256" s="181"/>
      <c r="G256" s="51" t="s">
        <v>4</v>
      </c>
      <c r="H256" s="52">
        <f>COUNTIF(I256:AI256,"=С")</f>
        <v>0</v>
      </c>
      <c r="I256" s="169"/>
    </row>
    <row r="257" spans="1:9" x14ac:dyDescent="0.25">
      <c r="A257" s="182" t="s">
        <v>49</v>
      </c>
      <c r="B257" s="183" t="s">
        <v>56</v>
      </c>
      <c r="C257" s="145">
        <v>63476</v>
      </c>
      <c r="D257" s="183">
        <v>1</v>
      </c>
      <c r="E257" s="184" t="s">
        <v>98</v>
      </c>
      <c r="F257" s="185" t="s">
        <v>100</v>
      </c>
      <c r="G257" s="57" t="s">
        <v>9</v>
      </c>
      <c r="H257" s="58">
        <f>COUNTIF(I257:AJ257,"&gt;0")</f>
        <v>0</v>
      </c>
      <c r="I257" s="130"/>
    </row>
    <row r="258" spans="1:9" x14ac:dyDescent="0.25">
      <c r="A258" s="186"/>
      <c r="B258" s="187"/>
      <c r="C258" s="188"/>
      <c r="D258" s="187"/>
      <c r="E258" s="189"/>
      <c r="F258" s="190"/>
      <c r="G258" s="57" t="s">
        <v>10</v>
      </c>
      <c r="H258" s="58">
        <f>COUNTIF(I258:AJ258,"&gt;0")</f>
        <v>0</v>
      </c>
      <c r="I258" s="104"/>
    </row>
    <row r="259" spans="1:9" x14ac:dyDescent="0.25">
      <c r="A259" s="191"/>
      <c r="B259" s="192"/>
      <c r="C259" s="193"/>
      <c r="D259" s="192"/>
      <c r="E259" s="194"/>
      <c r="F259" s="195"/>
      <c r="G259" s="51" t="s">
        <v>4</v>
      </c>
      <c r="H259" s="52">
        <f>COUNTIF(I259:AI259,"=С")</f>
        <v>0</v>
      </c>
      <c r="I259" s="140"/>
    </row>
    <row r="260" spans="1:9" x14ac:dyDescent="0.25">
      <c r="A260" s="182" t="s">
        <v>49</v>
      </c>
      <c r="B260" s="183" t="s">
        <v>58</v>
      </c>
      <c r="C260" s="145">
        <v>63349</v>
      </c>
      <c r="D260" s="183">
        <v>1</v>
      </c>
      <c r="E260" s="184" t="s">
        <v>98</v>
      </c>
      <c r="F260" s="185" t="s">
        <v>159</v>
      </c>
      <c r="G260" s="57" t="s">
        <v>9</v>
      </c>
      <c r="H260" s="58">
        <f>COUNTIF(I260:AJ260,"&gt;0")</f>
        <v>0</v>
      </c>
      <c r="I260" s="142"/>
    </row>
    <row r="261" spans="1:9" ht="15.75" thickBot="1" x14ac:dyDescent="0.3">
      <c r="A261" s="197"/>
      <c r="B261" s="198"/>
      <c r="C261" s="199"/>
      <c r="D261" s="183"/>
      <c r="E261" s="184"/>
      <c r="F261" s="185"/>
      <c r="G261" s="57" t="s">
        <v>10</v>
      </c>
      <c r="H261" s="58">
        <f>COUNTIF(I261:AJ261,"&gt;0")</f>
        <v>0</v>
      </c>
      <c r="I261" s="143"/>
    </row>
    <row r="262" spans="1:9" x14ac:dyDescent="0.25">
      <c r="A262" s="122"/>
      <c r="B262" s="123"/>
      <c r="C262" s="124"/>
      <c r="D262" s="123"/>
      <c r="E262" s="125"/>
      <c r="F262" s="126"/>
      <c r="G262" s="51" t="s">
        <v>4</v>
      </c>
      <c r="H262" s="52">
        <f>COUNTIF(I262:AI262,"=С")</f>
        <v>0</v>
      </c>
      <c r="I262" s="169"/>
    </row>
    <row r="263" spans="1:9" x14ac:dyDescent="0.25">
      <c r="A263" s="128" t="s">
        <v>135</v>
      </c>
      <c r="B263" s="55" t="s">
        <v>58</v>
      </c>
      <c r="C263" s="129">
        <v>63519</v>
      </c>
      <c r="D263" s="55">
        <v>1</v>
      </c>
      <c r="E263" s="56" t="s">
        <v>101</v>
      </c>
      <c r="F263" s="146" t="s">
        <v>102</v>
      </c>
      <c r="G263" s="57" t="s">
        <v>9</v>
      </c>
      <c r="H263" s="58">
        <f>COUNTIF(I263:AJ263,"&gt;0")</f>
        <v>0</v>
      </c>
      <c r="I263" s="130"/>
    </row>
    <row r="264" spans="1:9" x14ac:dyDescent="0.25">
      <c r="A264" s="170"/>
      <c r="B264" s="171"/>
      <c r="C264" s="172"/>
      <c r="D264" s="171"/>
      <c r="E264" s="173"/>
      <c r="F264" s="174"/>
      <c r="G264" s="57" t="s">
        <v>10</v>
      </c>
      <c r="H264" s="58">
        <f>COUNTIF(I264:AJ264,"&gt;0")</f>
        <v>1</v>
      </c>
      <c r="I264" s="196">
        <v>7</v>
      </c>
    </row>
    <row r="265" spans="1:9" x14ac:dyDescent="0.25">
      <c r="A265" s="175"/>
      <c r="B265" s="48"/>
      <c r="C265" s="176"/>
      <c r="D265" s="48"/>
      <c r="E265" s="64"/>
      <c r="F265" s="144"/>
      <c r="G265" s="51" t="s">
        <v>4</v>
      </c>
      <c r="H265" s="52">
        <f>COUNTIF(I265:AI265,"=С")</f>
        <v>1</v>
      </c>
      <c r="I265" s="98" t="s">
        <v>5</v>
      </c>
    </row>
    <row r="266" spans="1:9" x14ac:dyDescent="0.25">
      <c r="A266" s="128" t="s">
        <v>49</v>
      </c>
      <c r="B266" s="55" t="s">
        <v>58</v>
      </c>
      <c r="C266" s="129">
        <v>63581</v>
      </c>
      <c r="D266" s="55">
        <v>1</v>
      </c>
      <c r="E266" s="56" t="s">
        <v>101</v>
      </c>
      <c r="F266" s="99" t="s">
        <v>106</v>
      </c>
      <c r="G266" s="57" t="s">
        <v>9</v>
      </c>
      <c r="H266" s="58">
        <f>COUNTIF(I266:AJ266,"&gt;0")</f>
        <v>1</v>
      </c>
      <c r="I266" s="100">
        <v>11</v>
      </c>
    </row>
    <row r="267" spans="1:9" ht="15.75" thickBot="1" x14ac:dyDescent="0.3">
      <c r="A267" s="131"/>
      <c r="B267" s="132"/>
      <c r="C267" s="133"/>
      <c r="D267" s="132"/>
      <c r="E267" s="134"/>
      <c r="F267" s="135"/>
      <c r="G267" s="57" t="s">
        <v>10</v>
      </c>
      <c r="H267" s="58">
        <f>COUNTIF(I267:AJ267,"&gt;0")</f>
        <v>0</v>
      </c>
      <c r="I267" s="104"/>
    </row>
    <row r="268" spans="1:9" x14ac:dyDescent="0.25">
      <c r="A268" s="177"/>
      <c r="B268" s="178"/>
      <c r="C268" s="179"/>
      <c r="D268" s="178"/>
      <c r="E268" s="180"/>
      <c r="F268" s="181"/>
      <c r="G268" s="51" t="s">
        <v>4</v>
      </c>
      <c r="H268" s="52">
        <f>COUNTIF(I268:AI268,"=С")</f>
        <v>0</v>
      </c>
      <c r="I268" s="169"/>
    </row>
    <row r="269" spans="1:9" x14ac:dyDescent="0.25">
      <c r="A269" s="182" t="s">
        <v>49</v>
      </c>
      <c r="B269" s="183" t="s">
        <v>50</v>
      </c>
      <c r="C269" s="145">
        <v>63550</v>
      </c>
      <c r="D269" s="183"/>
      <c r="E269" s="184" t="s">
        <v>101</v>
      </c>
      <c r="F269" s="185" t="s">
        <v>103</v>
      </c>
      <c r="G269" s="57" t="s">
        <v>9</v>
      </c>
      <c r="H269" s="58">
        <f>COUNTIF(I269:AJ269,"&gt;0")</f>
        <v>0</v>
      </c>
      <c r="I269" s="130"/>
    </row>
    <row r="270" spans="1:9" x14ac:dyDescent="0.25">
      <c r="A270" s="186"/>
      <c r="B270" s="187"/>
      <c r="C270" s="188"/>
      <c r="D270" s="187"/>
      <c r="E270" s="189"/>
      <c r="F270" s="190"/>
      <c r="G270" s="57" t="s">
        <v>10</v>
      </c>
      <c r="H270" s="58">
        <f>COUNTIF(I270:AJ270,"&gt;0")</f>
        <v>0</v>
      </c>
      <c r="I270" s="104"/>
    </row>
    <row r="271" spans="1:9" x14ac:dyDescent="0.25">
      <c r="A271" s="191"/>
      <c r="B271" s="192"/>
      <c r="C271" s="193"/>
      <c r="D271" s="192"/>
      <c r="E271" s="194"/>
      <c r="F271" s="195"/>
      <c r="G271" s="51" t="s">
        <v>4</v>
      </c>
      <c r="H271" s="52">
        <f>COUNTIF(I271:AI271,"=С")</f>
        <v>0</v>
      </c>
      <c r="I271" s="140"/>
    </row>
    <row r="272" spans="1:9" x14ac:dyDescent="0.25">
      <c r="A272" s="182" t="s">
        <v>49</v>
      </c>
      <c r="B272" s="183" t="s">
        <v>127</v>
      </c>
      <c r="C272" s="145">
        <v>63348</v>
      </c>
      <c r="D272" s="183">
        <v>1</v>
      </c>
      <c r="E272" s="184" t="s">
        <v>101</v>
      </c>
      <c r="F272" s="185" t="s">
        <v>160</v>
      </c>
      <c r="G272" s="57" t="s">
        <v>9</v>
      </c>
      <c r="H272" s="58">
        <f>COUNTIF(I272:AJ272,"&gt;0")</f>
        <v>0</v>
      </c>
      <c r="I272" s="142"/>
    </row>
    <row r="273" spans="1:10" ht="15.75" thickBot="1" x14ac:dyDescent="0.3">
      <c r="A273" s="197"/>
      <c r="B273" s="198"/>
      <c r="C273" s="199"/>
      <c r="D273" s="183"/>
      <c r="E273" s="184"/>
      <c r="F273" s="185"/>
      <c r="G273" s="57" t="s">
        <v>10</v>
      </c>
      <c r="H273" s="58">
        <f>COUNTIF(I273:AJ273,"&gt;0")</f>
        <v>0</v>
      </c>
      <c r="I273" s="143"/>
    </row>
    <row r="274" spans="1:10" x14ac:dyDescent="0.25">
      <c r="A274" s="122"/>
      <c r="B274" s="123"/>
      <c r="C274" s="124"/>
      <c r="D274" s="123"/>
      <c r="E274" s="125"/>
      <c r="F274" s="126"/>
      <c r="G274" s="51" t="s">
        <v>4</v>
      </c>
      <c r="H274" s="52">
        <f>COUNTIF(I274:AI274,"=С")</f>
        <v>1</v>
      </c>
      <c r="I274" s="221" t="s">
        <v>5</v>
      </c>
    </row>
    <row r="275" spans="1:10" x14ac:dyDescent="0.25">
      <c r="A275" s="128" t="s">
        <v>135</v>
      </c>
      <c r="B275" s="55" t="s">
        <v>58</v>
      </c>
      <c r="C275" s="129">
        <v>63539</v>
      </c>
      <c r="D275" s="55">
        <v>1</v>
      </c>
      <c r="E275" s="56" t="s">
        <v>101</v>
      </c>
      <c r="F275" s="146" t="s">
        <v>105</v>
      </c>
      <c r="G275" s="57" t="s">
        <v>9</v>
      </c>
      <c r="H275" s="58">
        <f>COUNTIF(I275:AJ275,"&gt;0")</f>
        <v>1</v>
      </c>
      <c r="I275" s="222">
        <v>11</v>
      </c>
    </row>
    <row r="276" spans="1:10" x14ac:dyDescent="0.25">
      <c r="A276" s="170"/>
      <c r="B276" s="171"/>
      <c r="C276" s="172"/>
      <c r="D276" s="171"/>
      <c r="E276" s="173"/>
      <c r="F276" s="174"/>
      <c r="G276" s="57" t="s">
        <v>10</v>
      </c>
      <c r="H276" s="58">
        <f>COUNTIF(I276:AJ276,"&gt;0")</f>
        <v>0</v>
      </c>
      <c r="I276" s="104"/>
    </row>
    <row r="277" spans="1:10" x14ac:dyDescent="0.25">
      <c r="A277" s="175"/>
      <c r="B277" s="48"/>
      <c r="C277" s="176"/>
      <c r="D277" s="48"/>
      <c r="E277" s="64"/>
      <c r="F277" s="144"/>
      <c r="G277" s="51" t="s">
        <v>4</v>
      </c>
      <c r="H277" s="52">
        <f>COUNTIF(I277:AI277,"=С")</f>
        <v>0</v>
      </c>
      <c r="I277" s="169"/>
    </row>
    <row r="278" spans="1:10" x14ac:dyDescent="0.25">
      <c r="A278" s="128" t="s">
        <v>49</v>
      </c>
      <c r="B278" s="55" t="s">
        <v>56</v>
      </c>
      <c r="C278" s="129">
        <v>63537</v>
      </c>
      <c r="D278" s="55">
        <v>1</v>
      </c>
      <c r="E278" s="56" t="s">
        <v>101</v>
      </c>
      <c r="F278" s="99" t="s">
        <v>107</v>
      </c>
      <c r="G278" s="57" t="s">
        <v>9</v>
      </c>
      <c r="H278" s="58">
        <f>COUNTIF(I278:AJ278,"&gt;0")</f>
        <v>2</v>
      </c>
      <c r="I278" s="100">
        <v>11</v>
      </c>
      <c r="J278">
        <v>11</v>
      </c>
    </row>
    <row r="279" spans="1:10" ht="15.75" thickBot="1" x14ac:dyDescent="0.3">
      <c r="A279" s="131"/>
      <c r="B279" s="132"/>
      <c r="C279" s="133"/>
      <c r="D279" s="132"/>
      <c r="E279" s="134"/>
      <c r="F279" s="135"/>
      <c r="G279" s="57" t="s">
        <v>10</v>
      </c>
      <c r="H279" s="58">
        <f>COUNTIF(I279:AJ279,"&gt;0")</f>
        <v>0</v>
      </c>
      <c r="I279" s="104"/>
    </row>
    <row r="280" spans="1:10" x14ac:dyDescent="0.25">
      <c r="A280" s="177"/>
      <c r="B280" s="178"/>
      <c r="C280" s="179"/>
      <c r="D280" s="178"/>
      <c r="E280" s="180"/>
      <c r="F280" s="181"/>
      <c r="G280" s="51" t="s">
        <v>4</v>
      </c>
      <c r="H280" s="52">
        <f>COUNTIF(I280:AI280,"=С")</f>
        <v>1</v>
      </c>
      <c r="I280" s="98" t="s">
        <v>5</v>
      </c>
    </row>
    <row r="281" spans="1:10" x14ac:dyDescent="0.25">
      <c r="A281" s="182" t="s">
        <v>49</v>
      </c>
      <c r="B281" s="183" t="s">
        <v>58</v>
      </c>
      <c r="C281" s="145">
        <v>63591</v>
      </c>
      <c r="D281" s="183">
        <v>1</v>
      </c>
      <c r="E281" s="184" t="s">
        <v>108</v>
      </c>
      <c r="F281" s="185" t="s">
        <v>109</v>
      </c>
      <c r="G281" s="57" t="s">
        <v>9</v>
      </c>
      <c r="H281" s="58">
        <f>COUNTIF(I281:AJ281,"&gt;0")</f>
        <v>1</v>
      </c>
      <c r="I281" s="100">
        <v>11</v>
      </c>
    </row>
    <row r="282" spans="1:10" x14ac:dyDescent="0.25">
      <c r="A282" s="186"/>
      <c r="B282" s="187"/>
      <c r="C282" s="188"/>
      <c r="D282" s="187"/>
      <c r="E282" s="189"/>
      <c r="F282" s="190"/>
      <c r="G282" s="57" t="s">
        <v>10</v>
      </c>
      <c r="H282" s="58">
        <f>COUNTIF(I282:AJ282,"&gt;0")</f>
        <v>0</v>
      </c>
      <c r="I282" s="104"/>
    </row>
    <row r="283" spans="1:10" x14ac:dyDescent="0.25">
      <c r="A283" s="175"/>
      <c r="B283" s="48"/>
      <c r="C283" s="176"/>
      <c r="D283" s="48"/>
      <c r="E283" s="64"/>
      <c r="F283" s="144"/>
      <c r="G283" s="51" t="s">
        <v>4</v>
      </c>
      <c r="H283" s="52">
        <f>COUNTIF(I283:AI283,"=С")</f>
        <v>0</v>
      </c>
      <c r="I283" s="140"/>
    </row>
    <row r="284" spans="1:10" x14ac:dyDescent="0.25">
      <c r="A284" s="128" t="s">
        <v>49</v>
      </c>
      <c r="B284" s="55" t="s">
        <v>127</v>
      </c>
      <c r="C284" s="145">
        <v>63364</v>
      </c>
      <c r="D284" s="55">
        <v>1</v>
      </c>
      <c r="E284" s="56" t="s">
        <v>108</v>
      </c>
      <c r="F284" s="141" t="s">
        <v>161</v>
      </c>
      <c r="G284" s="57" t="s">
        <v>9</v>
      </c>
      <c r="H284" s="58">
        <f>COUNTIF(I284:AJ284,"&gt;0")</f>
        <v>0</v>
      </c>
      <c r="I284" s="142"/>
    </row>
    <row r="285" spans="1:10" ht="15.75" thickBot="1" x14ac:dyDescent="0.3">
      <c r="A285" s="131"/>
      <c r="B285" s="132"/>
      <c r="C285" s="133"/>
      <c r="D285" s="132"/>
      <c r="E285" s="134"/>
      <c r="F285" s="135"/>
      <c r="G285" s="57" t="s">
        <v>10</v>
      </c>
      <c r="H285" s="58">
        <f>COUNTIF(I285:AJ285,"&gt;0")</f>
        <v>0</v>
      </c>
      <c r="I285" s="143"/>
    </row>
    <row r="286" spans="1:10" x14ac:dyDescent="0.25">
      <c r="A286" s="223"/>
      <c r="B286" s="224"/>
      <c r="C286" s="225" t="s">
        <v>21</v>
      </c>
      <c r="D286" s="226">
        <f>COUNTA(D106:D284)</f>
        <v>47</v>
      </c>
      <c r="E286" s="227"/>
      <c r="F286" s="227"/>
      <c r="G286" s="227"/>
      <c r="H286" s="228"/>
      <c r="I286" s="228"/>
    </row>
    <row r="287" spans="1:10" x14ac:dyDescent="0.25">
      <c r="A287" s="229"/>
      <c r="B287" s="230"/>
      <c r="C287" s="231" t="s">
        <v>21</v>
      </c>
      <c r="D287" s="232">
        <f>COUNTA(D292:D318)</f>
        <v>6</v>
      </c>
      <c r="E287" s="233"/>
      <c r="F287" s="234" t="s">
        <v>110</v>
      </c>
      <c r="G287" s="120"/>
      <c r="H287" s="120"/>
      <c r="I287" s="235">
        <f t="shared" ref="I287" si="19">SUM(I292:I318)/11</f>
        <v>0.72727272727272729</v>
      </c>
    </row>
    <row r="288" spans="1:10" x14ac:dyDescent="0.25">
      <c r="A288" s="236"/>
      <c r="B288" s="234"/>
      <c r="C288" s="237"/>
      <c r="D288" s="238"/>
      <c r="E288" s="234"/>
      <c r="F288" s="234" t="s">
        <v>111</v>
      </c>
      <c r="G288" s="118"/>
      <c r="H288" s="118"/>
      <c r="I288" s="163">
        <f t="shared" ref="I288" si="20">COUNTIF(I292:I318,"&gt;0")</f>
        <v>1</v>
      </c>
    </row>
    <row r="289" spans="1:9" x14ac:dyDescent="0.25">
      <c r="A289" s="239"/>
      <c r="B289" s="117"/>
      <c r="C289" s="240"/>
      <c r="D289" s="117"/>
      <c r="E289" s="117"/>
      <c r="F289" s="117" t="s">
        <v>42</v>
      </c>
      <c r="G289" s="118"/>
      <c r="H289" s="118"/>
      <c r="I289" s="119">
        <f t="shared" ref="I289" si="21">COUNT(I294,I306,I312,I315, I303, I300,I309,I297,I318)</f>
        <v>0</v>
      </c>
    </row>
    <row r="290" spans="1:9" x14ac:dyDescent="0.25">
      <c r="A290" s="241"/>
      <c r="B290" s="41"/>
      <c r="C290" s="242"/>
      <c r="D290" s="41"/>
      <c r="E290" s="41"/>
      <c r="F290" s="46" t="s">
        <v>112</v>
      </c>
      <c r="G290" s="41"/>
      <c r="H290" s="41"/>
      <c r="I290" s="41" t="s">
        <v>125</v>
      </c>
    </row>
    <row r="291" spans="1:9" ht="15.75" thickBot="1" x14ac:dyDescent="0.3">
      <c r="A291" s="241"/>
      <c r="B291" s="41"/>
      <c r="C291" s="242"/>
      <c r="D291" s="41"/>
      <c r="E291" s="41"/>
      <c r="F291" s="46"/>
      <c r="G291" s="41"/>
      <c r="H291" s="41"/>
      <c r="I291" s="41">
        <v>4</v>
      </c>
    </row>
    <row r="292" spans="1:9" x14ac:dyDescent="0.25">
      <c r="A292" s="122"/>
      <c r="B292" s="123"/>
      <c r="C292" s="124"/>
      <c r="D292" s="123"/>
      <c r="E292" s="125"/>
      <c r="F292" s="243"/>
      <c r="G292" s="51" t="s">
        <v>4</v>
      </c>
      <c r="H292" s="52">
        <f>COUNTIF(I292:AI292,"=С")</f>
        <v>0</v>
      </c>
      <c r="I292" s="169"/>
    </row>
    <row r="293" spans="1:9" x14ac:dyDescent="0.25">
      <c r="A293" s="128" t="s">
        <v>49</v>
      </c>
      <c r="B293" s="55" t="s">
        <v>127</v>
      </c>
      <c r="C293" s="129">
        <v>63510</v>
      </c>
      <c r="D293" s="55">
        <v>0.75</v>
      </c>
      <c r="E293" s="56" t="s">
        <v>162</v>
      </c>
      <c r="F293" s="244" t="s">
        <v>113</v>
      </c>
      <c r="G293" s="57" t="s">
        <v>9</v>
      </c>
      <c r="H293" s="58">
        <f>COUNTIF(I293:AJ293,"&gt;0")</f>
        <v>0</v>
      </c>
      <c r="I293" s="130"/>
    </row>
    <row r="294" spans="1:9" ht="15.75" thickBot="1" x14ac:dyDescent="0.3">
      <c r="A294" s="131"/>
      <c r="B294" s="132"/>
      <c r="C294" s="133"/>
      <c r="D294" s="132"/>
      <c r="E294" s="134" t="s">
        <v>114</v>
      </c>
      <c r="F294" s="245"/>
      <c r="G294" s="57" t="s">
        <v>10</v>
      </c>
      <c r="H294" s="58">
        <f>COUNTIF(I294:AJ294,"&gt;0")</f>
        <v>0</v>
      </c>
      <c r="I294" s="104"/>
    </row>
    <row r="295" spans="1:9" x14ac:dyDescent="0.25">
      <c r="A295" s="122"/>
      <c r="B295" s="123"/>
      <c r="C295" s="124"/>
      <c r="D295" s="48"/>
      <c r="E295" s="64"/>
      <c r="F295" s="246"/>
      <c r="G295" s="51" t="s">
        <v>4</v>
      </c>
      <c r="H295" s="52">
        <f>COUNTIF(I295:AI295,"=С")</f>
        <v>0</v>
      </c>
      <c r="I295" s="247"/>
    </row>
    <row r="296" spans="1:9" x14ac:dyDescent="0.25">
      <c r="A296" s="128" t="s">
        <v>49</v>
      </c>
      <c r="B296" s="55" t="s">
        <v>58</v>
      </c>
      <c r="C296" s="129">
        <v>63534</v>
      </c>
      <c r="D296" s="55"/>
      <c r="E296" s="56" t="s">
        <v>51</v>
      </c>
      <c r="F296" s="248" t="s">
        <v>115</v>
      </c>
      <c r="G296" s="57" t="s">
        <v>9</v>
      </c>
      <c r="H296" s="58">
        <f>COUNTIF(I296:AJ296,"&gt;0")</f>
        <v>0</v>
      </c>
      <c r="I296" s="142"/>
    </row>
    <row r="297" spans="1:9" ht="15.75" thickBot="1" x14ac:dyDescent="0.3">
      <c r="A297" s="170"/>
      <c r="B297" s="171"/>
      <c r="C297" s="172"/>
      <c r="D297" s="132"/>
      <c r="E297" s="134" t="s">
        <v>116</v>
      </c>
      <c r="F297" s="245"/>
      <c r="G297" s="57" t="s">
        <v>10</v>
      </c>
      <c r="H297" s="58">
        <f>COUNTIF(I297:AJ297,"&gt;0")</f>
        <v>0</v>
      </c>
      <c r="I297" s="143"/>
    </row>
    <row r="298" spans="1:9" x14ac:dyDescent="0.25">
      <c r="A298" s="122"/>
      <c r="B298" s="123"/>
      <c r="C298" s="124"/>
      <c r="D298" s="123"/>
      <c r="E298" s="125"/>
      <c r="F298" s="249"/>
      <c r="G298" s="51" t="s">
        <v>4</v>
      </c>
      <c r="H298" s="52">
        <f>COUNTIF(I298:AI298,"=С")</f>
        <v>0</v>
      </c>
      <c r="I298" s="169"/>
    </row>
    <row r="299" spans="1:9" x14ac:dyDescent="0.25">
      <c r="A299" s="128" t="s">
        <v>135</v>
      </c>
      <c r="B299" s="55" t="s">
        <v>50</v>
      </c>
      <c r="C299" s="129">
        <v>63531</v>
      </c>
      <c r="D299" s="55">
        <v>0.5</v>
      </c>
      <c r="E299" s="56" t="s">
        <v>76</v>
      </c>
      <c r="F299" s="250" t="s">
        <v>104</v>
      </c>
      <c r="G299" s="57" t="s">
        <v>9</v>
      </c>
      <c r="H299" s="58">
        <f>COUNTIF(I299:AJ299,"&gt;0")</f>
        <v>0</v>
      </c>
      <c r="I299" s="139" t="s">
        <v>53</v>
      </c>
    </row>
    <row r="300" spans="1:9" ht="15.75" thickBot="1" x14ac:dyDescent="0.3">
      <c r="A300" s="170"/>
      <c r="B300" s="171"/>
      <c r="C300" s="172"/>
      <c r="D300" s="171"/>
      <c r="E300" s="173"/>
      <c r="F300" s="251"/>
      <c r="G300" s="252" t="s">
        <v>10</v>
      </c>
      <c r="H300" s="253">
        <f>COUNTIF(I300:AJ300,"&gt;0")</f>
        <v>0</v>
      </c>
      <c r="I300" s="104"/>
    </row>
    <row r="301" spans="1:9" x14ac:dyDescent="0.25">
      <c r="A301" s="122"/>
      <c r="B301" s="123"/>
      <c r="C301" s="124"/>
      <c r="D301" s="55"/>
      <c r="E301" s="56"/>
      <c r="F301" s="248"/>
      <c r="G301" s="51" t="s">
        <v>4</v>
      </c>
      <c r="H301" s="52">
        <f>COUNTIF(I301:AI301,"=С")</f>
        <v>0</v>
      </c>
      <c r="I301" s="169"/>
    </row>
    <row r="302" spans="1:9" x14ac:dyDescent="0.25">
      <c r="A302" s="128" t="s">
        <v>49</v>
      </c>
      <c r="B302" s="55" t="s">
        <v>50</v>
      </c>
      <c r="C302" s="129">
        <v>63541</v>
      </c>
      <c r="D302" s="55"/>
      <c r="E302" s="56" t="s">
        <v>117</v>
      </c>
      <c r="F302" s="248" t="s">
        <v>118</v>
      </c>
      <c r="G302" s="57" t="s">
        <v>9</v>
      </c>
      <c r="H302" s="58">
        <f>COUNTIF(I302:AJ302,"&gt;0")</f>
        <v>0</v>
      </c>
      <c r="I302" s="130"/>
    </row>
    <row r="303" spans="1:9" ht="15.75" thickBot="1" x14ac:dyDescent="0.3">
      <c r="A303" s="170"/>
      <c r="B303" s="171"/>
      <c r="C303" s="172"/>
      <c r="D303" s="254"/>
      <c r="E303" s="255" t="s">
        <v>119</v>
      </c>
      <c r="F303" s="256"/>
      <c r="G303" s="57" t="s">
        <v>10</v>
      </c>
      <c r="H303" s="58">
        <f>COUNTIF(I303:AJ303,"&gt;0")</f>
        <v>0</v>
      </c>
      <c r="I303" s="104"/>
    </row>
    <row r="304" spans="1:9" x14ac:dyDescent="0.25">
      <c r="A304" s="122"/>
      <c r="B304" s="123"/>
      <c r="C304" s="124"/>
      <c r="D304" s="123"/>
      <c r="E304" s="125"/>
      <c r="F304" s="257"/>
      <c r="G304" s="51" t="s">
        <v>4</v>
      </c>
      <c r="H304" s="52">
        <f>COUNTIF(I304:AI304,"=С")</f>
        <v>0</v>
      </c>
      <c r="I304" s="169"/>
    </row>
    <row r="305" spans="1:9" x14ac:dyDescent="0.25">
      <c r="A305" s="128" t="s">
        <v>135</v>
      </c>
      <c r="B305" s="55" t="s">
        <v>58</v>
      </c>
      <c r="C305" s="129">
        <v>63446</v>
      </c>
      <c r="D305" s="55"/>
      <c r="E305" s="56" t="s">
        <v>67</v>
      </c>
      <c r="F305" s="258" t="s">
        <v>120</v>
      </c>
      <c r="G305" s="57" t="s">
        <v>9</v>
      </c>
      <c r="H305" s="58">
        <f>COUNTIF(I305:AJ305,"&gt;0")</f>
        <v>0</v>
      </c>
      <c r="I305" s="130"/>
    </row>
    <row r="306" spans="1:9" ht="15.75" thickBot="1" x14ac:dyDescent="0.3">
      <c r="A306" s="170"/>
      <c r="B306" s="171"/>
      <c r="C306" s="172"/>
      <c r="D306" s="171"/>
      <c r="E306" s="173"/>
      <c r="F306" s="259"/>
      <c r="G306" s="57" t="s">
        <v>10</v>
      </c>
      <c r="H306" s="58">
        <f>COUNTIF(I306:AJ306,"&gt;0")</f>
        <v>0</v>
      </c>
      <c r="I306" s="130"/>
    </row>
    <row r="307" spans="1:9" x14ac:dyDescent="0.25">
      <c r="A307" s="122"/>
      <c r="B307" s="123"/>
      <c r="C307" s="124"/>
      <c r="D307" s="55"/>
      <c r="E307" s="56"/>
      <c r="F307" s="248"/>
      <c r="G307" s="51" t="s">
        <v>4</v>
      </c>
      <c r="H307" s="52">
        <f>COUNTIF(I307:AI307,"=С")</f>
        <v>1</v>
      </c>
      <c r="I307" s="98" t="s">
        <v>5</v>
      </c>
    </row>
    <row r="308" spans="1:9" x14ac:dyDescent="0.25">
      <c r="A308" s="128" t="s">
        <v>49</v>
      </c>
      <c r="B308" s="55" t="s">
        <v>56</v>
      </c>
      <c r="C308" s="129">
        <v>63538</v>
      </c>
      <c r="D308" s="55">
        <v>0.75</v>
      </c>
      <c r="E308" s="56" t="s">
        <v>121</v>
      </c>
      <c r="F308" s="248" t="s">
        <v>65</v>
      </c>
      <c r="G308" s="57" t="s">
        <v>9</v>
      </c>
      <c r="H308" s="58">
        <f>COUNTIF(I308:AJ308,"&gt;0")</f>
        <v>1</v>
      </c>
      <c r="I308" s="100">
        <v>8</v>
      </c>
    </row>
    <row r="309" spans="1:9" ht="15.75" thickBot="1" x14ac:dyDescent="0.3">
      <c r="A309" s="131"/>
      <c r="B309" s="132"/>
      <c r="C309" s="133"/>
      <c r="D309" s="171"/>
      <c r="E309" s="173"/>
      <c r="F309" s="260"/>
      <c r="G309" s="57" t="s">
        <v>10</v>
      </c>
      <c r="H309" s="58">
        <f>COUNTIF(I309:AJ309,"&gt;0")</f>
        <v>0</v>
      </c>
      <c r="I309" s="130"/>
    </row>
    <row r="310" spans="1:9" x14ac:dyDescent="0.25">
      <c r="A310" s="122"/>
      <c r="B310" s="123"/>
      <c r="C310" s="124"/>
      <c r="D310" s="123"/>
      <c r="E310" s="125"/>
      <c r="F310" s="257"/>
      <c r="G310" s="51" t="s">
        <v>4</v>
      </c>
      <c r="H310" s="52">
        <f>COUNTIF(I310:AI310,"=С")</f>
        <v>0</v>
      </c>
      <c r="I310" s="169"/>
    </row>
    <row r="311" spans="1:9" x14ac:dyDescent="0.25">
      <c r="A311" s="128" t="s">
        <v>135</v>
      </c>
      <c r="B311" s="55" t="s">
        <v>56</v>
      </c>
      <c r="C311" s="129">
        <v>63532</v>
      </c>
      <c r="D311" s="55">
        <v>0.7</v>
      </c>
      <c r="E311" s="56" t="s">
        <v>122</v>
      </c>
      <c r="F311" s="258" t="s">
        <v>123</v>
      </c>
      <c r="G311" s="57" t="s">
        <v>9</v>
      </c>
      <c r="H311" s="58">
        <f>COUNTIF(I311:AJ311,"&gt;0")</f>
        <v>0</v>
      </c>
      <c r="I311" s="130"/>
    </row>
    <row r="312" spans="1:9" ht="15.75" thickBot="1" x14ac:dyDescent="0.3">
      <c r="A312" s="131"/>
      <c r="B312" s="132"/>
      <c r="C312" s="133"/>
      <c r="D312" s="132"/>
      <c r="E312" s="134"/>
      <c r="F312" s="261"/>
      <c r="G312" s="57" t="s">
        <v>10</v>
      </c>
      <c r="H312" s="58">
        <f>COUNTIF(I312:AJ312,"&gt;0")</f>
        <v>0</v>
      </c>
      <c r="I312" s="104"/>
    </row>
    <row r="313" spans="1:9" x14ac:dyDescent="0.25">
      <c r="A313" s="122"/>
      <c r="B313" s="123"/>
      <c r="C313" s="124"/>
      <c r="D313" s="123"/>
      <c r="E313" s="125"/>
      <c r="F313" s="262"/>
      <c r="G313" s="51" t="s">
        <v>4</v>
      </c>
      <c r="H313" s="52">
        <f>COUNTIF(I313:AI313,"=С")</f>
        <v>0</v>
      </c>
      <c r="I313" s="136"/>
    </row>
    <row r="314" spans="1:9" x14ac:dyDescent="0.25">
      <c r="A314" s="128" t="s">
        <v>49</v>
      </c>
      <c r="B314" s="55" t="s">
        <v>50</v>
      </c>
      <c r="C314" s="129">
        <v>63469</v>
      </c>
      <c r="D314" s="55">
        <v>0.75</v>
      </c>
      <c r="E314" s="56" t="s">
        <v>163</v>
      </c>
      <c r="F314" s="263" t="s">
        <v>52</v>
      </c>
      <c r="G314" s="57" t="s">
        <v>9</v>
      </c>
      <c r="H314" s="58">
        <f>COUNTIF(I314:AJ314,"&gt;0")</f>
        <v>0</v>
      </c>
      <c r="I314" s="130"/>
    </row>
    <row r="315" spans="1:9" ht="15.75" thickBot="1" x14ac:dyDescent="0.3">
      <c r="A315" s="131"/>
      <c r="B315" s="132"/>
      <c r="C315" s="133"/>
      <c r="D315" s="132"/>
      <c r="E315" s="134" t="s">
        <v>164</v>
      </c>
      <c r="F315" s="264"/>
      <c r="G315" s="57" t="s">
        <v>10</v>
      </c>
      <c r="H315" s="58">
        <f>COUNTIF(I315:AJ315,"&gt;0")</f>
        <v>0</v>
      </c>
      <c r="I315" s="104"/>
    </row>
    <row r="316" spans="1:9" x14ac:dyDescent="0.25">
      <c r="A316" s="128"/>
      <c r="B316" s="55"/>
      <c r="C316" s="129"/>
      <c r="D316" s="48"/>
      <c r="E316" s="64"/>
      <c r="F316" s="246"/>
      <c r="G316" s="51" t="s">
        <v>4</v>
      </c>
      <c r="H316" s="52">
        <f>COUNTIF(I316:AI316,"=С")</f>
        <v>1</v>
      </c>
      <c r="I316" s="98" t="s">
        <v>5</v>
      </c>
    </row>
    <row r="317" spans="1:9" x14ac:dyDescent="0.25">
      <c r="A317" s="128" t="s">
        <v>49</v>
      </c>
      <c r="B317" s="55" t="s">
        <v>127</v>
      </c>
      <c r="C317" s="129">
        <v>63478</v>
      </c>
      <c r="D317" s="55">
        <v>0.5</v>
      </c>
      <c r="E317" s="56" t="s">
        <v>93</v>
      </c>
      <c r="F317" s="248" t="s">
        <v>95</v>
      </c>
      <c r="G317" s="57" t="s">
        <v>9</v>
      </c>
      <c r="H317" s="58">
        <f>COUNTIF(I317:AJ317,"&gt;0")</f>
        <v>0</v>
      </c>
      <c r="I317" s="100"/>
    </row>
    <row r="318" spans="1:9" ht="15.75" thickBot="1" x14ac:dyDescent="0.3">
      <c r="A318" s="131"/>
      <c r="B318" s="132"/>
      <c r="C318" s="133"/>
      <c r="D318" s="132"/>
      <c r="E318" s="134"/>
      <c r="F318" s="245"/>
      <c r="G318" s="252" t="s">
        <v>10</v>
      </c>
      <c r="H318" s="253">
        <f>COUNTIF(I318:AJ318,"&gt;0")</f>
        <v>0</v>
      </c>
      <c r="I318" s="104"/>
    </row>
    <row r="322" spans="6:7" x14ac:dyDescent="0.25">
      <c r="G322" s="266"/>
    </row>
    <row r="323" spans="6:7" x14ac:dyDescent="0.25">
      <c r="G323" s="266"/>
    </row>
    <row r="324" spans="6:7" x14ac:dyDescent="0.25">
      <c r="G324" s="266"/>
    </row>
    <row r="325" spans="6:7" x14ac:dyDescent="0.25">
      <c r="G325" s="266"/>
    </row>
    <row r="335" spans="6:7" ht="15.75" thickBot="1" x14ac:dyDescent="0.3"/>
    <row r="336" spans="6:7" x14ac:dyDescent="0.25">
      <c r="F336" s="123" t="s">
        <v>56</v>
      </c>
    </row>
    <row r="337" spans="6:6" x14ac:dyDescent="0.25">
      <c r="F337" s="55" t="s">
        <v>56</v>
      </c>
    </row>
    <row r="338" spans="6:6" ht="15.75" thickBot="1" x14ac:dyDescent="0.3">
      <c r="F338" s="267" t="s">
        <v>56</v>
      </c>
    </row>
    <row r="339" spans="6:6" x14ac:dyDescent="0.25">
      <c r="F339" s="123" t="s">
        <v>56</v>
      </c>
    </row>
    <row r="340" spans="6:6" x14ac:dyDescent="0.25">
      <c r="F340" s="183" t="s">
        <v>56</v>
      </c>
    </row>
    <row r="341" spans="6:6" ht="15.75" thickBot="1" x14ac:dyDescent="0.3">
      <c r="F341" s="132" t="s">
        <v>56</v>
      </c>
    </row>
    <row r="342" spans="6:6" x14ac:dyDescent="0.25">
      <c r="F342" s="178" t="s">
        <v>56</v>
      </c>
    </row>
    <row r="343" spans="6:6" x14ac:dyDescent="0.25">
      <c r="F343" s="55" t="s">
        <v>56</v>
      </c>
    </row>
    <row r="344" spans="6:6" ht="15.75" thickBot="1" x14ac:dyDescent="0.3">
      <c r="F344" s="198" t="s">
        <v>56</v>
      </c>
    </row>
    <row r="345" spans="6:6" x14ac:dyDescent="0.25">
      <c r="F345" s="55" t="s">
        <v>56</v>
      </c>
    </row>
    <row r="346" spans="6:6" x14ac:dyDescent="0.25">
      <c r="F346" s="55" t="s">
        <v>56</v>
      </c>
    </row>
    <row r="347" spans="6:6" x14ac:dyDescent="0.25">
      <c r="F347" s="55" t="s">
        <v>56</v>
      </c>
    </row>
    <row r="348" spans="6:6" x14ac:dyDescent="0.25">
      <c r="F348" s="183" t="s">
        <v>56</v>
      </c>
    </row>
    <row r="349" spans="6:6" x14ac:dyDescent="0.25">
      <c r="F349" s="55" t="s">
        <v>56</v>
      </c>
    </row>
    <row r="350" spans="6:6" ht="15.75" thickBot="1" x14ac:dyDescent="0.3">
      <c r="F350" s="183" t="s">
        <v>56</v>
      </c>
    </row>
    <row r="351" spans="6:6" x14ac:dyDescent="0.25">
      <c r="F351" s="123" t="s">
        <v>56</v>
      </c>
    </row>
    <row r="352" spans="6:6" x14ac:dyDescent="0.25">
      <c r="F352" s="55" t="s">
        <v>56</v>
      </c>
    </row>
    <row r="353" spans="6:6" ht="15.75" thickBot="1" x14ac:dyDescent="0.3">
      <c r="F353" s="132" t="s">
        <v>56</v>
      </c>
    </row>
    <row r="354" spans="6:6" x14ac:dyDescent="0.25">
      <c r="F354" s="123" t="s">
        <v>58</v>
      </c>
    </row>
    <row r="355" spans="6:6" x14ac:dyDescent="0.25">
      <c r="F355" s="55" t="s">
        <v>58</v>
      </c>
    </row>
    <row r="356" spans="6:6" ht="15.75" thickBot="1" x14ac:dyDescent="0.3">
      <c r="F356" s="198" t="s">
        <v>58</v>
      </c>
    </row>
    <row r="357" spans="6:6" x14ac:dyDescent="0.25">
      <c r="F357" s="178" t="s">
        <v>58</v>
      </c>
    </row>
    <row r="358" spans="6:6" x14ac:dyDescent="0.25">
      <c r="F358" s="55" t="s">
        <v>58</v>
      </c>
    </row>
    <row r="359" spans="6:6" ht="15.75" thickBot="1" x14ac:dyDescent="0.3">
      <c r="F359" s="198" t="s">
        <v>58</v>
      </c>
    </row>
    <row r="360" spans="6:6" x14ac:dyDescent="0.25">
      <c r="F360" s="178" t="s">
        <v>58</v>
      </c>
    </row>
    <row r="361" spans="6:6" x14ac:dyDescent="0.25">
      <c r="F361" s="55" t="s">
        <v>58</v>
      </c>
    </row>
    <row r="362" spans="6:6" ht="15.75" thickBot="1" x14ac:dyDescent="0.3">
      <c r="F362" s="198" t="s">
        <v>58</v>
      </c>
    </row>
    <row r="363" spans="6:6" x14ac:dyDescent="0.25">
      <c r="F363" s="55" t="s">
        <v>58</v>
      </c>
    </row>
    <row r="364" spans="6:6" x14ac:dyDescent="0.25">
      <c r="F364" s="55" t="s">
        <v>58</v>
      </c>
    </row>
    <row r="365" spans="6:6" ht="15.75" thickBot="1" x14ac:dyDescent="0.3">
      <c r="F365" s="183" t="s">
        <v>58</v>
      </c>
    </row>
    <row r="366" spans="6:6" x14ac:dyDescent="0.25">
      <c r="F366" s="178" t="s">
        <v>58</v>
      </c>
    </row>
    <row r="367" spans="6:6" x14ac:dyDescent="0.25">
      <c r="F367" s="55" t="s">
        <v>58</v>
      </c>
    </row>
    <row r="368" spans="6:6" ht="15.75" thickBot="1" x14ac:dyDescent="0.3">
      <c r="F368" s="132" t="s">
        <v>58</v>
      </c>
    </row>
    <row r="369" spans="6:6" x14ac:dyDescent="0.25">
      <c r="F369" s="123" t="s">
        <v>58</v>
      </c>
    </row>
    <row r="370" spans="6:6" x14ac:dyDescent="0.25">
      <c r="F370" s="183" t="s">
        <v>58</v>
      </c>
    </row>
    <row r="371" spans="6:6" ht="15.75" thickBot="1" x14ac:dyDescent="0.3">
      <c r="F371" s="132" t="s">
        <v>58</v>
      </c>
    </row>
    <row r="372" spans="6:6" x14ac:dyDescent="0.25">
      <c r="F372" s="55" t="s">
        <v>58</v>
      </c>
    </row>
    <row r="373" spans="6:6" x14ac:dyDescent="0.25">
      <c r="F373" s="55" t="s">
        <v>50</v>
      </c>
    </row>
    <row r="374" spans="6:6" x14ac:dyDescent="0.25">
      <c r="F374" s="55" t="s">
        <v>50</v>
      </c>
    </row>
    <row r="375" spans="6:6" x14ac:dyDescent="0.25">
      <c r="F375" s="55" t="s">
        <v>50</v>
      </c>
    </row>
    <row r="376" spans="6:6" x14ac:dyDescent="0.25">
      <c r="F376" s="55" t="s">
        <v>50</v>
      </c>
    </row>
    <row r="377" spans="6:6" x14ac:dyDescent="0.25">
      <c r="F377" s="149" t="s">
        <v>50</v>
      </c>
    </row>
    <row r="378" spans="6:6" ht="15.75" thickBot="1" x14ac:dyDescent="0.3">
      <c r="F378" s="55" t="s">
        <v>50</v>
      </c>
    </row>
    <row r="379" spans="6:6" x14ac:dyDescent="0.25">
      <c r="F379" s="123" t="s">
        <v>50</v>
      </c>
    </row>
    <row r="380" spans="6:6" x14ac:dyDescent="0.25">
      <c r="F380" s="183" t="s">
        <v>50</v>
      </c>
    </row>
    <row r="381" spans="6:6" x14ac:dyDescent="0.25">
      <c r="F381" s="187" t="s">
        <v>50</v>
      </c>
    </row>
    <row r="382" spans="6:6" x14ac:dyDescent="0.25">
      <c r="F382" s="48" t="s">
        <v>50</v>
      </c>
    </row>
    <row r="383" spans="6:6" x14ac:dyDescent="0.25">
      <c r="F383" s="183" t="s">
        <v>50</v>
      </c>
    </row>
    <row r="384" spans="6:6" ht="15.75" thickBot="1" x14ac:dyDescent="0.3">
      <c r="F384" s="198" t="s">
        <v>50</v>
      </c>
    </row>
    <row r="385" spans="6:6" x14ac:dyDescent="0.25">
      <c r="F385" s="123" t="s">
        <v>50</v>
      </c>
    </row>
    <row r="386" spans="6:6" x14ac:dyDescent="0.25">
      <c r="F386" s="55" t="s">
        <v>50</v>
      </c>
    </row>
    <row r="387" spans="6:6" x14ac:dyDescent="0.25">
      <c r="F387" s="187" t="s">
        <v>50</v>
      </c>
    </row>
    <row r="388" spans="6:6" x14ac:dyDescent="0.25">
      <c r="F388" s="192" t="s">
        <v>50</v>
      </c>
    </row>
    <row r="389" spans="6:6" x14ac:dyDescent="0.25">
      <c r="F389" s="55" t="s">
        <v>50</v>
      </c>
    </row>
    <row r="390" spans="6:6" ht="15.75" thickBot="1" x14ac:dyDescent="0.3">
      <c r="F390" s="132" t="s">
        <v>50</v>
      </c>
    </row>
    <row r="391" spans="6:6" x14ac:dyDescent="0.25">
      <c r="F391" s="123" t="s">
        <v>50</v>
      </c>
    </row>
    <row r="392" spans="6:6" x14ac:dyDescent="0.25">
      <c r="F392" s="55" t="s">
        <v>127</v>
      </c>
    </row>
    <row r="393" spans="6:6" x14ac:dyDescent="0.25">
      <c r="F393" s="171" t="s">
        <v>127</v>
      </c>
    </row>
    <row r="394" spans="6:6" x14ac:dyDescent="0.25">
      <c r="F394" s="48" t="s">
        <v>127</v>
      </c>
    </row>
    <row r="395" spans="6:6" x14ac:dyDescent="0.25">
      <c r="F395" s="183" t="s">
        <v>127</v>
      </c>
    </row>
    <row r="396" spans="6:6" ht="15.75" thickBot="1" x14ac:dyDescent="0.3">
      <c r="F396" s="132" t="s">
        <v>127</v>
      </c>
    </row>
    <row r="397" spans="6:6" x14ac:dyDescent="0.25">
      <c r="F397" s="48" t="s">
        <v>127</v>
      </c>
    </row>
    <row r="398" spans="6:6" x14ac:dyDescent="0.25">
      <c r="F398" s="55" t="s">
        <v>127</v>
      </c>
    </row>
    <row r="399" spans="6:6" ht="15.75" thickBot="1" x14ac:dyDescent="0.3">
      <c r="F399" s="132" t="s">
        <v>127</v>
      </c>
    </row>
    <row r="400" spans="6:6" x14ac:dyDescent="0.25">
      <c r="F400" s="183" t="s">
        <v>127</v>
      </c>
    </row>
    <row r="401" spans="6:6" x14ac:dyDescent="0.25">
      <c r="F401" s="55" t="s">
        <v>127</v>
      </c>
    </row>
    <row r="402" spans="6:6" ht="15.75" thickBot="1" x14ac:dyDescent="0.3">
      <c r="F402" s="55" t="s">
        <v>127</v>
      </c>
    </row>
    <row r="403" spans="6:6" x14ac:dyDescent="0.25">
      <c r="F403" s="123" t="s">
        <v>127</v>
      </c>
    </row>
    <row r="404" spans="6:6" x14ac:dyDescent="0.25">
      <c r="F404" s="55" t="s">
        <v>127</v>
      </c>
    </row>
    <row r="405" spans="6:6" x14ac:dyDescent="0.25">
      <c r="F405" s="171" t="s">
        <v>127</v>
      </c>
    </row>
    <row r="406" spans="6:6" x14ac:dyDescent="0.25">
      <c r="F406" s="48" t="s">
        <v>127</v>
      </c>
    </row>
    <row r="407" spans="6:6" x14ac:dyDescent="0.25">
      <c r="F407" s="55"/>
    </row>
    <row r="408" spans="6:6" ht="15.75" thickBot="1" x14ac:dyDescent="0.3">
      <c r="F408" s="132"/>
    </row>
    <row r="409" spans="6:6" x14ac:dyDescent="0.25">
      <c r="F409" s="123"/>
    </row>
    <row r="410" spans="6:6" x14ac:dyDescent="0.25">
      <c r="F410" s="55"/>
    </row>
    <row r="411" spans="6:6" x14ac:dyDescent="0.25">
      <c r="F411" s="171"/>
    </row>
    <row r="412" spans="6:6" x14ac:dyDescent="0.25">
      <c r="F412" s="48"/>
    </row>
    <row r="413" spans="6:6" x14ac:dyDescent="0.25">
      <c r="F413" s="55"/>
    </row>
    <row r="414" spans="6:6" ht="15.75" thickBot="1" x14ac:dyDescent="0.3">
      <c r="F414" s="132"/>
    </row>
    <row r="415" spans="6:6" x14ac:dyDescent="0.25">
      <c r="F415" s="123"/>
    </row>
    <row r="416" spans="6:6" x14ac:dyDescent="0.25">
      <c r="F416" s="55"/>
    </row>
    <row r="417" spans="6:6" x14ac:dyDescent="0.25">
      <c r="F417" s="171"/>
    </row>
    <row r="418" spans="6:6" x14ac:dyDescent="0.25">
      <c r="F418" s="55"/>
    </row>
    <row r="419" spans="6:6" x14ac:dyDescent="0.25">
      <c r="F419" s="55"/>
    </row>
    <row r="420" spans="6:6" x14ac:dyDescent="0.25">
      <c r="F420" s="55"/>
    </row>
    <row r="421" spans="6:6" x14ac:dyDescent="0.25">
      <c r="F421" s="48"/>
    </row>
    <row r="422" spans="6:6" x14ac:dyDescent="0.25">
      <c r="F422" s="55"/>
    </row>
    <row r="423" spans="6:6" ht="15.75" thickBot="1" x14ac:dyDescent="0.3">
      <c r="F423" s="132"/>
    </row>
    <row r="424" spans="6:6" x14ac:dyDescent="0.25">
      <c r="F424" s="55"/>
    </row>
    <row r="425" spans="6:6" x14ac:dyDescent="0.25">
      <c r="F425" s="149"/>
    </row>
    <row r="426" spans="6:6" ht="15.75" thickBot="1" x14ac:dyDescent="0.3">
      <c r="F426" s="149"/>
    </row>
    <row r="427" spans="6:6" x14ac:dyDescent="0.25">
      <c r="F427" s="268"/>
    </row>
    <row r="428" spans="6:6" x14ac:dyDescent="0.25">
      <c r="F428" s="269"/>
    </row>
    <row r="429" spans="6:6" x14ac:dyDescent="0.25">
      <c r="F429" s="171"/>
    </row>
    <row r="430" spans="6:6" x14ac:dyDescent="0.25">
      <c r="F430" s="55"/>
    </row>
    <row r="431" spans="6:6" x14ac:dyDescent="0.25">
      <c r="F431" s="162"/>
    </row>
    <row r="432" spans="6:6" ht="15.75" thickBot="1" x14ac:dyDescent="0.3">
      <c r="F432" s="117"/>
    </row>
    <row r="433" spans="6:6" x14ac:dyDescent="0.25">
      <c r="F433" s="270"/>
    </row>
    <row r="434" spans="6:6" x14ac:dyDescent="0.25">
      <c r="F434" s="117"/>
    </row>
    <row r="435" spans="6:6" x14ac:dyDescent="0.25">
      <c r="F435" s="271"/>
    </row>
    <row r="436" spans="6:6" x14ac:dyDescent="0.25">
      <c r="F436" s="87"/>
    </row>
    <row r="437" spans="6:6" x14ac:dyDescent="0.25">
      <c r="F437" s="41"/>
    </row>
    <row r="438" spans="6:6" ht="15.75" thickBot="1" x14ac:dyDescent="0.3">
      <c r="F438" s="132"/>
    </row>
    <row r="439" spans="6:6" x14ac:dyDescent="0.25">
      <c r="F439" s="123"/>
    </row>
    <row r="440" spans="6:6" x14ac:dyDescent="0.25">
      <c r="F440" s="55"/>
    </row>
    <row r="441" spans="6:6" x14ac:dyDescent="0.25">
      <c r="F441" s="171"/>
    </row>
    <row r="442" spans="6:6" x14ac:dyDescent="0.25">
      <c r="F442" s="192"/>
    </row>
    <row r="443" spans="6:6" x14ac:dyDescent="0.25">
      <c r="F443" s="183"/>
    </row>
    <row r="444" spans="6:6" ht="15.75" thickBot="1" x14ac:dyDescent="0.3">
      <c r="F444" s="198"/>
    </row>
    <row r="445" spans="6:6" x14ac:dyDescent="0.25">
      <c r="F445" s="183"/>
    </row>
    <row r="446" spans="6:6" x14ac:dyDescent="0.25">
      <c r="F446" s="55"/>
    </row>
    <row r="447" spans="6:6" ht="15.75" thickBot="1" x14ac:dyDescent="0.3">
      <c r="F447" s="55"/>
    </row>
    <row r="448" spans="6:6" x14ac:dyDescent="0.25">
      <c r="F448" s="123"/>
    </row>
    <row r="449" spans="6:6" x14ac:dyDescent="0.25">
      <c r="F449" s="55"/>
    </row>
    <row r="450" spans="6:6" x14ac:dyDescent="0.25">
      <c r="F450" s="187"/>
    </row>
    <row r="451" spans="6:6" x14ac:dyDescent="0.25">
      <c r="F451" s="192"/>
    </row>
    <row r="452" spans="6:6" x14ac:dyDescent="0.25">
      <c r="F452" s="55"/>
    </row>
    <row r="453" spans="6:6" ht="15.75" thickBot="1" x14ac:dyDescent="0.3">
      <c r="F453" s="132"/>
    </row>
    <row r="454" spans="6:6" x14ac:dyDescent="0.25">
      <c r="F454" s="183"/>
    </row>
    <row r="455" spans="6:6" x14ac:dyDescent="0.25">
      <c r="F455" s="183"/>
    </row>
    <row r="456" spans="6:6" ht="15.75" thickBot="1" x14ac:dyDescent="0.3">
      <c r="F456" s="183"/>
    </row>
    <row r="457" spans="6:6" x14ac:dyDescent="0.25">
      <c r="F457" s="178"/>
    </row>
    <row r="458" spans="6:6" x14ac:dyDescent="0.25">
      <c r="F458" s="55"/>
    </row>
    <row r="459" spans="6:6" x14ac:dyDescent="0.25">
      <c r="F459" s="171"/>
    </row>
    <row r="460" spans="6:6" x14ac:dyDescent="0.25">
      <c r="F460" s="48"/>
    </row>
    <row r="461" spans="6:6" x14ac:dyDescent="0.25">
      <c r="F461" s="55"/>
    </row>
    <row r="462" spans="6:6" ht="15.75" thickBot="1" x14ac:dyDescent="0.3">
      <c r="F462" s="132"/>
    </row>
    <row r="463" spans="6:6" x14ac:dyDescent="0.25">
      <c r="F463" s="178"/>
    </row>
    <row r="464" spans="6:6" x14ac:dyDescent="0.25">
      <c r="F464" s="183"/>
    </row>
    <row r="465" spans="6:6" x14ac:dyDescent="0.25">
      <c r="F465" s="187"/>
    </row>
    <row r="466" spans="6:6" x14ac:dyDescent="0.25">
      <c r="F466" s="192"/>
    </row>
    <row r="467" spans="6:6" x14ac:dyDescent="0.25">
      <c r="F467" s="183"/>
    </row>
    <row r="468" spans="6:6" ht="15.75" thickBot="1" x14ac:dyDescent="0.3">
      <c r="F468" s="198"/>
    </row>
    <row r="469" spans="6:6" x14ac:dyDescent="0.25">
      <c r="F469" s="178"/>
    </row>
    <row r="470" spans="6:6" x14ac:dyDescent="0.25">
      <c r="F470" s="183"/>
    </row>
    <row r="471" spans="6:6" x14ac:dyDescent="0.25">
      <c r="F471" s="187"/>
    </row>
    <row r="472" spans="6:6" x14ac:dyDescent="0.25">
      <c r="F472" s="183"/>
    </row>
    <row r="473" spans="6:6" x14ac:dyDescent="0.25">
      <c r="F473" s="55"/>
    </row>
    <row r="474" spans="6:6" x14ac:dyDescent="0.25">
      <c r="F474" s="55"/>
    </row>
    <row r="475" spans="6:6" x14ac:dyDescent="0.25">
      <c r="F475" s="192"/>
    </row>
    <row r="476" spans="6:6" x14ac:dyDescent="0.25">
      <c r="F476" s="183"/>
    </row>
    <row r="477" spans="6:6" ht="15.75" thickBot="1" x14ac:dyDescent="0.3">
      <c r="F477" s="198"/>
    </row>
    <row r="478" spans="6:6" x14ac:dyDescent="0.25">
      <c r="F478" s="55"/>
    </row>
    <row r="479" spans="6:6" x14ac:dyDescent="0.25">
      <c r="F479" s="55"/>
    </row>
    <row r="480" spans="6:6" x14ac:dyDescent="0.25">
      <c r="F480" s="55"/>
    </row>
    <row r="481" spans="6:6" x14ac:dyDescent="0.25">
      <c r="F481" s="55"/>
    </row>
    <row r="482" spans="6:6" x14ac:dyDescent="0.25">
      <c r="F482" s="183"/>
    </row>
    <row r="483" spans="6:6" x14ac:dyDescent="0.25">
      <c r="F483" s="187"/>
    </row>
    <row r="484" spans="6:6" x14ac:dyDescent="0.25">
      <c r="F484" s="183"/>
    </row>
    <row r="485" spans="6:6" x14ac:dyDescent="0.25">
      <c r="F485" s="183"/>
    </row>
    <row r="486" spans="6:6" x14ac:dyDescent="0.25">
      <c r="F486" s="183"/>
    </row>
    <row r="487" spans="6:6" x14ac:dyDescent="0.25">
      <c r="F487" s="192"/>
    </row>
    <row r="488" spans="6:6" x14ac:dyDescent="0.25">
      <c r="F488" s="183"/>
    </row>
    <row r="489" spans="6:6" ht="15.75" thickBot="1" x14ac:dyDescent="0.3">
      <c r="F489" s="132"/>
    </row>
    <row r="490" spans="6:6" x14ac:dyDescent="0.25">
      <c r="F490" s="55"/>
    </row>
    <row r="491" spans="6:6" x14ac:dyDescent="0.25">
      <c r="F491" s="55"/>
    </row>
    <row r="492" spans="6:6" x14ac:dyDescent="0.25">
      <c r="F492" s="55"/>
    </row>
    <row r="493" spans="6:6" x14ac:dyDescent="0.25">
      <c r="F493" s="55"/>
    </row>
    <row r="494" spans="6:6" x14ac:dyDescent="0.25">
      <c r="F494" s="55"/>
    </row>
    <row r="495" spans="6:6" x14ac:dyDescent="0.25">
      <c r="F495" s="183"/>
    </row>
    <row r="496" spans="6:6" x14ac:dyDescent="0.25">
      <c r="F496" s="183"/>
    </row>
    <row r="497" spans="6:6" x14ac:dyDescent="0.25">
      <c r="F497" s="183"/>
    </row>
    <row r="498" spans="6:6" ht="15.75" thickBot="1" x14ac:dyDescent="0.3">
      <c r="F498" s="183"/>
    </row>
    <row r="499" spans="6:6" x14ac:dyDescent="0.25">
      <c r="F499" s="123"/>
    </row>
    <row r="500" spans="6:6" x14ac:dyDescent="0.25">
      <c r="F500" s="55"/>
    </row>
    <row r="501" spans="6:6" x14ac:dyDescent="0.25">
      <c r="F501" s="171"/>
    </row>
    <row r="502" spans="6:6" x14ac:dyDescent="0.25">
      <c r="F502" s="48"/>
    </row>
    <row r="503" spans="6:6" x14ac:dyDescent="0.25">
      <c r="F503" s="183"/>
    </row>
    <row r="504" spans="6:6" ht="15.75" thickBot="1" x14ac:dyDescent="0.3">
      <c r="F504" s="198"/>
    </row>
    <row r="505" spans="6:6" x14ac:dyDescent="0.25">
      <c r="F505" s="123"/>
    </row>
    <row r="506" spans="6:6" x14ac:dyDescent="0.25">
      <c r="F506" s="55"/>
    </row>
    <row r="507" spans="6:6" x14ac:dyDescent="0.25">
      <c r="F507" s="171"/>
    </row>
    <row r="508" spans="6:6" x14ac:dyDescent="0.25">
      <c r="F508" s="183"/>
    </row>
    <row r="509" spans="6:6" x14ac:dyDescent="0.25">
      <c r="F509" s="183"/>
    </row>
    <row r="510" spans="6:6" x14ac:dyDescent="0.25">
      <c r="F510" s="55"/>
    </row>
    <row r="511" spans="6:6" x14ac:dyDescent="0.25">
      <c r="F511" s="48"/>
    </row>
    <row r="512" spans="6:6" x14ac:dyDescent="0.25">
      <c r="F512" s="55"/>
    </row>
    <row r="513" spans="6:6" ht="15.75" thickBot="1" x14ac:dyDescent="0.3">
      <c r="F513" s="132"/>
    </row>
    <row r="514" spans="6:6" x14ac:dyDescent="0.25">
      <c r="F514" s="55"/>
    </row>
    <row r="515" spans="6:6" x14ac:dyDescent="0.25">
      <c r="F515" s="55"/>
    </row>
    <row r="516" spans="6:6" ht="15.75" thickBot="1" x14ac:dyDescent="0.3">
      <c r="F516" s="55"/>
    </row>
    <row r="517" spans="6:6" x14ac:dyDescent="0.25">
      <c r="F517" s="123"/>
    </row>
    <row r="518" spans="6:6" x14ac:dyDescent="0.25">
      <c r="F518" s="55"/>
    </row>
    <row r="519" spans="6:6" x14ac:dyDescent="0.25">
      <c r="F519" s="171"/>
    </row>
    <row r="520" spans="6:6" x14ac:dyDescent="0.25">
      <c r="F520" s="48"/>
    </row>
    <row r="521" spans="6:6" x14ac:dyDescent="0.25">
      <c r="F521" s="55"/>
    </row>
    <row r="522" spans="6:6" ht="15.75" thickBot="1" x14ac:dyDescent="0.3">
      <c r="F522" s="132"/>
    </row>
    <row r="523" spans="6:6" x14ac:dyDescent="0.25">
      <c r="F523" s="123"/>
    </row>
    <row r="524" spans="6:6" x14ac:dyDescent="0.25">
      <c r="F524" s="55"/>
    </row>
    <row r="525" spans="6:6" x14ac:dyDescent="0.25">
      <c r="F525" s="171"/>
    </row>
    <row r="526" spans="6:6" x14ac:dyDescent="0.25">
      <c r="F526" s="48"/>
    </row>
    <row r="527" spans="6:6" x14ac:dyDescent="0.25">
      <c r="F527" s="183"/>
    </row>
    <row r="528" spans="6:6" ht="15.75" thickBot="1" x14ac:dyDescent="0.3">
      <c r="F528" s="198"/>
    </row>
    <row r="529" spans="6:6" x14ac:dyDescent="0.25">
      <c r="F529" s="178"/>
    </row>
    <row r="530" spans="6:6" x14ac:dyDescent="0.25">
      <c r="F530" s="183"/>
    </row>
    <row r="531" spans="6:6" x14ac:dyDescent="0.25">
      <c r="F531" s="171"/>
    </row>
    <row r="532" spans="6:6" x14ac:dyDescent="0.25">
      <c r="F532" s="48"/>
    </row>
    <row r="533" spans="6:6" x14ac:dyDescent="0.25">
      <c r="F533" s="55"/>
    </row>
    <row r="534" spans="6:6" ht="15.75" thickBot="1" x14ac:dyDescent="0.3">
      <c r="F534" s="132"/>
    </row>
    <row r="535" spans="6:6" x14ac:dyDescent="0.25">
      <c r="F535" s="123"/>
    </row>
    <row r="536" spans="6:6" x14ac:dyDescent="0.25">
      <c r="F536" s="55"/>
    </row>
    <row r="537" spans="6:6" x14ac:dyDescent="0.25">
      <c r="F537" s="171"/>
    </row>
    <row r="538" spans="6:6" x14ac:dyDescent="0.25">
      <c r="F538" s="48"/>
    </row>
    <row r="539" spans="6:6" x14ac:dyDescent="0.25">
      <c r="F539" s="55"/>
    </row>
    <row r="540" spans="6:6" ht="15.75" thickBot="1" x14ac:dyDescent="0.3">
      <c r="F540" s="198"/>
    </row>
    <row r="541" spans="6:6" x14ac:dyDescent="0.25">
      <c r="F541" s="178"/>
    </row>
    <row r="542" spans="6:6" x14ac:dyDescent="0.25">
      <c r="F542" s="183"/>
    </row>
    <row r="543" spans="6:6" x14ac:dyDescent="0.25">
      <c r="F543" s="187"/>
    </row>
    <row r="544" spans="6:6" x14ac:dyDescent="0.25">
      <c r="F544" s="48"/>
    </row>
    <row r="545" spans="6:6" x14ac:dyDescent="0.25">
      <c r="F545" s="55"/>
    </row>
    <row r="546" spans="6:6" ht="15.75" thickBot="1" x14ac:dyDescent="0.3">
      <c r="F546" s="132"/>
    </row>
    <row r="547" spans="6:6" x14ac:dyDescent="0.25">
      <c r="F547" s="123"/>
    </row>
    <row r="548" spans="6:6" x14ac:dyDescent="0.25">
      <c r="F548" s="183"/>
    </row>
    <row r="549" spans="6:6" x14ac:dyDescent="0.25">
      <c r="F549" s="187"/>
    </row>
    <row r="550" spans="6:6" x14ac:dyDescent="0.25">
      <c r="F550" s="192"/>
    </row>
    <row r="551" spans="6:6" x14ac:dyDescent="0.25">
      <c r="F551" s="183"/>
    </row>
    <row r="552" spans="6:6" ht="15.75" thickBot="1" x14ac:dyDescent="0.3">
      <c r="F552" s="132"/>
    </row>
    <row r="553" spans="6:6" x14ac:dyDescent="0.25">
      <c r="F553" s="123"/>
    </row>
    <row r="554" spans="6:6" x14ac:dyDescent="0.25">
      <c r="F554" s="55"/>
    </row>
    <row r="555" spans="6:6" x14ac:dyDescent="0.25">
      <c r="F555" s="171"/>
    </row>
    <row r="556" spans="6:6" x14ac:dyDescent="0.25">
      <c r="F556" s="192"/>
    </row>
    <row r="557" spans="6:6" x14ac:dyDescent="0.25">
      <c r="F557" s="183"/>
    </row>
    <row r="558" spans="6:6" ht="15.75" thickBot="1" x14ac:dyDescent="0.3">
      <c r="F558" s="198"/>
    </row>
    <row r="559" spans="6:6" x14ac:dyDescent="0.25">
      <c r="F559" s="183"/>
    </row>
    <row r="560" spans="6:6" x14ac:dyDescent="0.25">
      <c r="F560" s="55"/>
    </row>
    <row r="561" spans="6:6" x14ac:dyDescent="0.25">
      <c r="F561" s="55"/>
    </row>
    <row r="562" spans="6:6" x14ac:dyDescent="0.25">
      <c r="F562" s="55"/>
    </row>
    <row r="563" spans="6:6" x14ac:dyDescent="0.25">
      <c r="F563" s="55"/>
    </row>
    <row r="564" spans="6:6" ht="15.75" thickBot="1" x14ac:dyDescent="0.3">
      <c r="F564" s="183"/>
    </row>
    <row r="565" spans="6:6" x14ac:dyDescent="0.25">
      <c r="F565" s="178"/>
    </row>
    <row r="566" spans="6:6" x14ac:dyDescent="0.25">
      <c r="F566" s="55"/>
    </row>
    <row r="567" spans="6:6" ht="15.75" thickBot="1" x14ac:dyDescent="0.3">
      <c r="F567" s="132"/>
    </row>
    <row r="568" spans="6:6" x14ac:dyDescent="0.25">
      <c r="F568" s="272"/>
    </row>
    <row r="569" spans="6:6" x14ac:dyDescent="0.25">
      <c r="F569" s="230"/>
    </row>
    <row r="570" spans="6:6" ht="15.75" thickBot="1" x14ac:dyDescent="0.3">
      <c r="F570" s="273"/>
    </row>
    <row r="571" spans="6:6" x14ac:dyDescent="0.25">
      <c r="F571" s="270"/>
    </row>
    <row r="572" spans="6:6" x14ac:dyDescent="0.25">
      <c r="F572" s="41"/>
    </row>
    <row r="573" spans="6:6" ht="15.75" thickBot="1" x14ac:dyDescent="0.3">
      <c r="F573" s="94"/>
    </row>
    <row r="574" spans="6:6" x14ac:dyDescent="0.25">
      <c r="F574" s="123"/>
    </row>
    <row r="575" spans="6:6" x14ac:dyDescent="0.25">
      <c r="F575" s="55"/>
    </row>
    <row r="576" spans="6:6" ht="15.75" thickBot="1" x14ac:dyDescent="0.3">
      <c r="F576" s="171"/>
    </row>
    <row r="577" spans="6:6" x14ac:dyDescent="0.25">
      <c r="F577" s="123"/>
    </row>
    <row r="578" spans="6:6" x14ac:dyDescent="0.25">
      <c r="F578" s="55"/>
    </row>
    <row r="579" spans="6:6" ht="15.75" thickBot="1" x14ac:dyDescent="0.3">
      <c r="F579" s="171"/>
    </row>
    <row r="580" spans="6:6" x14ac:dyDescent="0.25">
      <c r="F580" s="123"/>
    </row>
    <row r="581" spans="6:6" x14ac:dyDescent="0.25">
      <c r="F581" s="55"/>
    </row>
    <row r="582" spans="6:6" ht="15.75" thickBot="1" x14ac:dyDescent="0.3">
      <c r="F582" s="132"/>
    </row>
    <row r="583" spans="6:6" x14ac:dyDescent="0.25">
      <c r="F583" s="123"/>
    </row>
    <row r="584" spans="6:6" x14ac:dyDescent="0.25">
      <c r="F584" s="55"/>
    </row>
    <row r="585" spans="6:6" ht="15.75" thickBot="1" x14ac:dyDescent="0.3">
      <c r="F585" s="132"/>
    </row>
    <row r="586" spans="6:6" x14ac:dyDescent="0.25">
      <c r="F586" s="123"/>
    </row>
    <row r="587" spans="6:6" x14ac:dyDescent="0.25">
      <c r="F587" s="55"/>
    </row>
    <row r="588" spans="6:6" ht="15.75" thickBot="1" x14ac:dyDescent="0.3">
      <c r="F588" s="132"/>
    </row>
    <row r="589" spans="6:6" x14ac:dyDescent="0.25">
      <c r="F589" s="55"/>
    </row>
    <row r="590" spans="6:6" x14ac:dyDescent="0.25">
      <c r="F590" s="55"/>
    </row>
    <row r="591" spans="6:6" ht="15.75" thickBot="1" x14ac:dyDescent="0.3">
      <c r="F591" s="132"/>
    </row>
    <row r="592" spans="6:6" ht="15.75" thickBot="1" x14ac:dyDescent="0.3">
      <c r="F592" s="132"/>
    </row>
    <row r="593" spans="6:6" x14ac:dyDescent="0.25">
      <c r="F593" s="55"/>
    </row>
    <row r="594" spans="6:6" x14ac:dyDescent="0.25">
      <c r="F594" s="55"/>
    </row>
    <row r="595" spans="6:6" ht="15.75" thickBot="1" x14ac:dyDescent="0.3">
      <c r="F595" s="132"/>
    </row>
  </sheetData>
  <protectedRanges>
    <protectedRange algorithmName="SHA-512" hashValue="2kPuwHIiGKdeOydL9rOroQhXx4zNgLFUKQ2XfsZOTFNeQ9GDl/abcW5Usd6BS4gWv2kOEK/PrOo0bQg/JnVJfQ==" saltValue="wFP6yUwW6VYnT3/qh1DG/w==" spinCount="100000" sqref="I99" name="Диапазон1_1_1_9_1_2"/>
    <protectedRange algorithmName="SHA-512" hashValue="2kPuwHIiGKdeOydL9rOroQhXx4zNgLFUKQ2XfsZOTFNeQ9GDl/abcW5Usd6BS4gWv2kOEK/PrOo0bQg/JnVJfQ==" saltValue="wFP6yUwW6VYnT3/qh1DG/w==" spinCount="100000" sqref="I286" name="Диапазон1_1_1_9_1_2_2"/>
    <protectedRange algorithmName="SHA-512" hashValue="2kPuwHIiGKdeOydL9rOroQhXx4zNgLFUKQ2XfsZOTFNeQ9GDl/abcW5Usd6BS4gWv2kOEK/PrOo0bQg/JnVJfQ==" saltValue="wFP6yUwW6VYnT3/qh1DG/w==" spinCount="100000" sqref="H1 H292:H320 H106:H285 H3:H36 H54:H98" name="Диапазон1_1_3_2_1_3_3"/>
    <protectedRange algorithmName="SHA-512" hashValue="2kPuwHIiGKdeOydL9rOroQhXx4zNgLFUKQ2XfsZOTFNeQ9GDl/abcW5Usd6BS4gWv2kOEK/PrOo0bQg/JnVJfQ==" saltValue="wFP6yUwW6VYnT3/qh1DG/w==" spinCount="100000" sqref="H2" name="Диапазон1_1_3_1_2_1"/>
    <protectedRange algorithmName="SHA-512" hashValue="2kPuwHIiGKdeOydL9rOroQhXx4zNgLFUKQ2XfsZOTFNeQ9GDl/abcW5Usd6BS4gWv2kOEK/PrOo0bQg/JnVJfQ==" saltValue="wFP6yUwW6VYnT3/qh1DG/w==" spinCount="100000" sqref="H286" name="Диапазон1_1_1_9_1_1"/>
    <protectedRange algorithmName="SHA-512" hashValue="2kPuwHIiGKdeOydL9rOroQhXx4zNgLFUKQ2XfsZOTFNeQ9GDl/abcW5Usd6BS4gWv2kOEK/PrOo0bQg/JnVJfQ==" saltValue="wFP6yUwW6VYnT3/qh1DG/w==" spinCount="100000" sqref="H37:H40 H42" name="Диапазон1_1_9_1_1_1_2_2"/>
    <protectedRange algorithmName="SHA-512" hashValue="2kPuwHIiGKdeOydL9rOroQhXx4zNgLFUKQ2XfsZOTFNeQ9GDl/abcW5Usd6BS4gWv2kOEK/PrOo0bQg/JnVJfQ==" saltValue="wFP6yUwW6VYnT3/qh1DG/w==" spinCount="100000" sqref="G287:H287" name="Диапазон1_1_5_1_1_1"/>
  </protectedRanges>
  <conditionalFormatting sqref="I100 I289">
    <cfRule type="containsBlanks" dxfId="90" priority="89">
      <formula>LEN(TRIM(I100))=0</formula>
    </cfRule>
  </conditionalFormatting>
  <conditionalFormatting sqref="I100 I289">
    <cfRule type="cellIs" dxfId="89" priority="88" operator="equal">
      <formula>"С"</formula>
    </cfRule>
  </conditionalFormatting>
  <conditionalFormatting sqref="C322:C1048576 C99:C105 C52:C53 C1">
    <cfRule type="duplicateValues" dxfId="88" priority="87"/>
  </conditionalFormatting>
  <conditionalFormatting sqref="C289">
    <cfRule type="duplicateValues" dxfId="87" priority="86"/>
  </conditionalFormatting>
  <conditionalFormatting sqref="C190:C192">
    <cfRule type="duplicateValues" dxfId="86" priority="85"/>
  </conditionalFormatting>
  <conditionalFormatting sqref="C166:C168">
    <cfRule type="duplicateValues" dxfId="85" priority="84"/>
  </conditionalFormatting>
  <conditionalFormatting sqref="C193:C195">
    <cfRule type="duplicateValues" dxfId="84" priority="90"/>
  </conditionalFormatting>
  <conditionalFormatting sqref="C34:C36">
    <cfRule type="duplicateValues" dxfId="83" priority="83"/>
  </conditionalFormatting>
  <conditionalFormatting sqref="C57 C59">
    <cfRule type="duplicateValues" dxfId="82" priority="82"/>
  </conditionalFormatting>
  <conditionalFormatting sqref="C87:C89">
    <cfRule type="duplicateValues" dxfId="81" priority="81"/>
  </conditionalFormatting>
  <conditionalFormatting sqref="C90 C92">
    <cfRule type="duplicateValues" dxfId="80" priority="80"/>
  </conditionalFormatting>
  <conditionalFormatting sqref="C91">
    <cfRule type="duplicateValues" dxfId="79" priority="79"/>
  </conditionalFormatting>
  <conditionalFormatting sqref="C310:C312">
    <cfRule type="duplicateValues" dxfId="78" priority="78"/>
  </conditionalFormatting>
  <conditionalFormatting sqref="C304:C306">
    <cfRule type="duplicateValues" dxfId="77" priority="77"/>
  </conditionalFormatting>
  <conditionalFormatting sqref="C290:C291 C169:C174 C286">
    <cfRule type="duplicateValues" dxfId="76" priority="91"/>
  </conditionalFormatting>
  <conditionalFormatting sqref="C93 C95">
    <cfRule type="duplicateValues" dxfId="75" priority="76"/>
  </conditionalFormatting>
  <conditionalFormatting sqref="C94">
    <cfRule type="duplicateValues" dxfId="74" priority="75"/>
  </conditionalFormatting>
  <conditionalFormatting sqref="C301:C303">
    <cfRule type="duplicateValues" dxfId="73" priority="74"/>
  </conditionalFormatting>
  <conditionalFormatting sqref="C175:C177">
    <cfRule type="duplicateValues" dxfId="72" priority="72"/>
  </conditionalFormatting>
  <conditionalFormatting sqref="C178:C183">
    <cfRule type="duplicateValues" dxfId="71" priority="73"/>
  </conditionalFormatting>
  <conditionalFormatting sqref="C295:C297">
    <cfRule type="duplicateValues" dxfId="70" priority="71"/>
  </conditionalFormatting>
  <conditionalFormatting sqref="C316:C318">
    <cfRule type="duplicateValues" dxfId="69" priority="70"/>
  </conditionalFormatting>
  <conditionalFormatting sqref="C60:C65">
    <cfRule type="duplicateValues" dxfId="68" priority="92"/>
  </conditionalFormatting>
  <conditionalFormatting sqref="C313:C315">
    <cfRule type="duplicateValues" dxfId="67" priority="69"/>
  </conditionalFormatting>
  <conditionalFormatting sqref="C298:C300">
    <cfRule type="duplicateValues" dxfId="66" priority="66"/>
  </conditionalFormatting>
  <conditionalFormatting sqref="C84:C86">
    <cfRule type="duplicateValues" dxfId="65" priority="65"/>
  </conditionalFormatting>
  <conditionalFormatting sqref="C69:C74 C83 C81">
    <cfRule type="duplicateValues" dxfId="64" priority="64"/>
  </conditionalFormatting>
  <conditionalFormatting sqref="C66:C68 C54:C56">
    <cfRule type="duplicateValues" dxfId="63" priority="93"/>
  </conditionalFormatting>
  <conditionalFormatting sqref="C184:C186">
    <cfRule type="duplicateValues" dxfId="62" priority="62"/>
  </conditionalFormatting>
  <conditionalFormatting sqref="C187:C189">
    <cfRule type="duplicateValues" dxfId="61" priority="63"/>
  </conditionalFormatting>
  <conditionalFormatting sqref="C160:C162">
    <cfRule type="duplicateValues" dxfId="60" priority="60"/>
  </conditionalFormatting>
  <conditionalFormatting sqref="C163:C165">
    <cfRule type="duplicateValues" dxfId="59" priority="61"/>
  </conditionalFormatting>
  <conditionalFormatting sqref="C208:C210">
    <cfRule type="duplicateValues" dxfId="58" priority="59"/>
  </conditionalFormatting>
  <conditionalFormatting sqref="C96:C98">
    <cfRule type="duplicateValues" dxfId="57" priority="58"/>
  </conditionalFormatting>
  <conditionalFormatting sqref="C142:C144">
    <cfRule type="duplicateValues" dxfId="56" priority="57"/>
  </conditionalFormatting>
  <conditionalFormatting sqref="C136:C138">
    <cfRule type="duplicateValues" dxfId="55" priority="56"/>
  </conditionalFormatting>
  <conditionalFormatting sqref="C112:C114">
    <cfRule type="duplicateValues" dxfId="54" priority="54"/>
  </conditionalFormatting>
  <conditionalFormatting sqref="C115:C117">
    <cfRule type="duplicateValues" dxfId="53" priority="55"/>
  </conditionalFormatting>
  <conditionalFormatting sqref="C106:C108">
    <cfRule type="duplicateValues" dxfId="52" priority="52"/>
  </conditionalFormatting>
  <conditionalFormatting sqref="C109:C111">
    <cfRule type="duplicateValues" dxfId="51" priority="53"/>
  </conditionalFormatting>
  <conditionalFormatting sqref="C196:C198">
    <cfRule type="duplicateValues" dxfId="50" priority="50"/>
  </conditionalFormatting>
  <conditionalFormatting sqref="C202:C204">
    <cfRule type="duplicateValues" dxfId="49" priority="51"/>
  </conditionalFormatting>
  <conditionalFormatting sqref="C214 C220 C216 C222:C225">
    <cfRule type="duplicateValues" dxfId="48" priority="49"/>
  </conditionalFormatting>
  <conditionalFormatting sqref="C226:C228">
    <cfRule type="duplicateValues" dxfId="47" priority="47"/>
  </conditionalFormatting>
  <conditionalFormatting sqref="C229:C231">
    <cfRule type="duplicateValues" dxfId="46" priority="48"/>
  </conditionalFormatting>
  <conditionalFormatting sqref="C232:C234">
    <cfRule type="duplicateValues" dxfId="45" priority="45"/>
  </conditionalFormatting>
  <conditionalFormatting sqref="C238:C240">
    <cfRule type="duplicateValues" dxfId="44" priority="46"/>
  </conditionalFormatting>
  <conditionalFormatting sqref="C244:C246">
    <cfRule type="duplicateValues" dxfId="43" priority="43"/>
  </conditionalFormatting>
  <conditionalFormatting sqref="C247:C249">
    <cfRule type="duplicateValues" dxfId="42" priority="44"/>
  </conditionalFormatting>
  <conditionalFormatting sqref="C250:C252">
    <cfRule type="duplicateValues" dxfId="41" priority="41"/>
  </conditionalFormatting>
  <conditionalFormatting sqref="C253:C255">
    <cfRule type="duplicateValues" dxfId="40" priority="42"/>
  </conditionalFormatting>
  <conditionalFormatting sqref="C256:C258">
    <cfRule type="duplicateValues" dxfId="39" priority="39"/>
  </conditionalFormatting>
  <conditionalFormatting sqref="C259:C261">
    <cfRule type="duplicateValues" dxfId="38" priority="40"/>
  </conditionalFormatting>
  <conditionalFormatting sqref="C262:C264">
    <cfRule type="duplicateValues" dxfId="37" priority="37"/>
  </conditionalFormatting>
  <conditionalFormatting sqref="C265:C267">
    <cfRule type="duplicateValues" dxfId="36" priority="38"/>
  </conditionalFormatting>
  <conditionalFormatting sqref="C268:C270">
    <cfRule type="duplicateValues" dxfId="35" priority="35"/>
  </conditionalFormatting>
  <conditionalFormatting sqref="C271:C273">
    <cfRule type="duplicateValues" dxfId="34" priority="36"/>
  </conditionalFormatting>
  <conditionalFormatting sqref="C274:C276">
    <cfRule type="duplicateValues" dxfId="33" priority="33"/>
  </conditionalFormatting>
  <conditionalFormatting sqref="C277:C279">
    <cfRule type="duplicateValues" dxfId="32" priority="34"/>
  </conditionalFormatting>
  <conditionalFormatting sqref="C283 C285">
    <cfRule type="duplicateValues" dxfId="31" priority="31"/>
  </conditionalFormatting>
  <conditionalFormatting sqref="C280:C282">
    <cfRule type="duplicateValues" dxfId="30" priority="32"/>
  </conditionalFormatting>
  <conditionalFormatting sqref="C139 C141">
    <cfRule type="duplicateValues" dxfId="29" priority="30"/>
  </conditionalFormatting>
  <conditionalFormatting sqref="C130:C132">
    <cfRule type="duplicateValues" dxfId="28" priority="28"/>
  </conditionalFormatting>
  <conditionalFormatting sqref="C133:C135">
    <cfRule type="duplicateValues" dxfId="27" priority="29"/>
  </conditionalFormatting>
  <conditionalFormatting sqref="C151:C153">
    <cfRule type="duplicateValues" dxfId="26" priority="27"/>
  </conditionalFormatting>
  <conditionalFormatting sqref="C118:C120">
    <cfRule type="duplicateValues" dxfId="25" priority="25"/>
  </conditionalFormatting>
  <conditionalFormatting sqref="C121 C129 C123">
    <cfRule type="duplicateValues" dxfId="24" priority="26"/>
  </conditionalFormatting>
  <conditionalFormatting sqref="C235 C237">
    <cfRule type="duplicateValues" dxfId="23" priority="24"/>
  </conditionalFormatting>
  <conditionalFormatting sqref="C241 C243">
    <cfRule type="duplicateValues" dxfId="22" priority="23"/>
  </conditionalFormatting>
  <conditionalFormatting sqref="C199:C201">
    <cfRule type="duplicateValues" dxfId="21" priority="22"/>
  </conditionalFormatting>
  <conditionalFormatting sqref="C205:C207">
    <cfRule type="duplicateValues" dxfId="20" priority="21"/>
  </conditionalFormatting>
  <conditionalFormatting sqref="C145:C147">
    <cfRule type="duplicateValues" dxfId="19" priority="20"/>
  </conditionalFormatting>
  <conditionalFormatting sqref="C157:C159">
    <cfRule type="duplicateValues" dxfId="18" priority="19"/>
  </conditionalFormatting>
  <conditionalFormatting sqref="C217:C219">
    <cfRule type="duplicateValues" dxfId="17" priority="18"/>
  </conditionalFormatting>
  <conditionalFormatting sqref="C211:C213">
    <cfRule type="duplicateValues" dxfId="16" priority="17"/>
  </conditionalFormatting>
  <conditionalFormatting sqref="C82">
    <cfRule type="duplicateValues" dxfId="15" priority="16"/>
  </conditionalFormatting>
  <conditionalFormatting sqref="C78 C80">
    <cfRule type="duplicateValues" dxfId="14" priority="15"/>
  </conditionalFormatting>
  <conditionalFormatting sqref="C79">
    <cfRule type="duplicateValues" dxfId="13" priority="14"/>
  </conditionalFormatting>
  <conditionalFormatting sqref="C122">
    <cfRule type="duplicateValues" dxfId="12" priority="13"/>
  </conditionalFormatting>
  <conditionalFormatting sqref="C127:C128">
    <cfRule type="duplicateValues" dxfId="11" priority="12"/>
  </conditionalFormatting>
  <conditionalFormatting sqref="C124:C126">
    <cfRule type="duplicateValues" dxfId="10" priority="11"/>
  </conditionalFormatting>
  <conditionalFormatting sqref="C236">
    <cfRule type="duplicateValues" dxfId="9" priority="10"/>
  </conditionalFormatting>
  <conditionalFormatting sqref="C215">
    <cfRule type="duplicateValues" dxfId="8" priority="9"/>
  </conditionalFormatting>
  <conditionalFormatting sqref="C221">
    <cfRule type="duplicateValues" dxfId="7" priority="8"/>
  </conditionalFormatting>
  <conditionalFormatting sqref="C242">
    <cfRule type="duplicateValues" dxfId="6" priority="7"/>
  </conditionalFormatting>
  <conditionalFormatting sqref="C284">
    <cfRule type="duplicateValues" dxfId="5" priority="6"/>
  </conditionalFormatting>
  <conditionalFormatting sqref="C140">
    <cfRule type="duplicateValues" dxfId="4" priority="5"/>
  </conditionalFormatting>
  <conditionalFormatting sqref="C148:C150">
    <cfRule type="duplicateValues" dxfId="3" priority="4"/>
  </conditionalFormatting>
  <conditionalFormatting sqref="C154:C156">
    <cfRule type="duplicateValues" dxfId="2" priority="3"/>
  </conditionalFormatting>
  <conditionalFormatting sqref="C75 C77">
    <cfRule type="duplicateValues" dxfId="1" priority="2"/>
  </conditionalFormatting>
  <conditionalFormatting sqref="C76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Yury Golubev</dc:creator>
  <cp:lastModifiedBy>Yury Golubev</cp:lastModifiedBy>
  <dcterms:created xsi:type="dcterms:W3CDTF">2021-03-24T10:44:05Z</dcterms:created>
  <dcterms:modified xsi:type="dcterms:W3CDTF">2021-08-10T17:54:45Z</dcterms:modified>
</cp:coreProperties>
</file>