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thon for BI\Перерывы\"/>
    </mc:Choice>
  </mc:AlternateContent>
  <xr:revisionPtr revIDLastSave="0" documentId="13_ncr:1_{4886CE2D-0C1E-46DE-89CB-DDA46FFCFDC0}" xr6:coauthVersionLast="37" xr6:coauthVersionMax="37" xr10:uidLastSave="{00000000-0000-0000-0000-000000000000}"/>
  <bookViews>
    <workbookView xWindow="0" yWindow="0" windowWidth="16410" windowHeight="7545" xr2:uid="{AD563169-E1C9-438F-A343-C5E32F33954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4" i="1" l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I360" i="1"/>
  <c r="I359" i="1"/>
  <c r="D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I167" i="1"/>
  <c r="I166" i="1"/>
  <c r="I165" i="1"/>
  <c r="D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I83" i="1"/>
  <c r="I82" i="1"/>
  <c r="I81" i="1"/>
  <c r="D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I47" i="1"/>
  <c r="I46" i="1"/>
  <c r="I45" i="1"/>
  <c r="I44" i="1"/>
  <c r="I43" i="1" s="1"/>
  <c r="I40" i="1"/>
  <c r="D36" i="1"/>
  <c r="D35" i="1"/>
  <c r="H34" i="1"/>
  <c r="H33" i="1"/>
  <c r="H32" i="1"/>
  <c r="H31" i="1"/>
  <c r="H30" i="1"/>
  <c r="H29" i="1"/>
  <c r="H28" i="1"/>
  <c r="H27" i="1"/>
  <c r="H26" i="1"/>
  <c r="H25" i="1"/>
  <c r="H24" i="1"/>
  <c r="H23" i="1"/>
  <c r="D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I38" i="1" l="1"/>
  <c r="I41" i="1"/>
  <c r="I42" i="1" s="1"/>
  <c r="I37" i="1"/>
  <c r="I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Николенко Ольга Олеговна (Руководитель группы)</author>
    <author>evgenia.alexandrova</author>
    <author>Врабий Ольга Александровна (Руководитель группы)</author>
    <author>Автор</author>
  </authors>
  <commentList>
    <comment ref="I24" authorId="0" shapeId="0" xr:uid="{0F98F889-6385-4498-84F0-255792C40EC5}">
      <text>
        <r>
          <rPr>
            <b/>
            <sz val="9"/>
            <color indexed="81"/>
            <rFont val="Tahoma"/>
            <family val="2"/>
            <charset val="204"/>
          </rPr>
          <t>Николенко Ольга Олеговна (Руководитель группы):</t>
        </r>
        <r>
          <rPr>
            <sz val="9"/>
            <color indexed="81"/>
            <rFont val="Tahoma"/>
            <family val="2"/>
            <charset val="204"/>
          </rPr>
          <t xml:space="preserve">
отработка за 20.05.</t>
        </r>
      </text>
    </comment>
    <comment ref="I150" authorId="1" shapeId="0" xr:uid="{4CCC8E83-7D18-4F70-A282-03326F3711FA}">
      <text>
        <r>
          <rPr>
            <b/>
            <sz val="9"/>
            <color indexed="81"/>
            <rFont val="Tahoma"/>
            <family val="2"/>
            <charset val="204"/>
          </rPr>
          <t>evgenia.alexandrova:</t>
        </r>
        <r>
          <rPr>
            <sz val="9"/>
            <color indexed="81"/>
            <rFont val="Tahoma"/>
            <family val="2"/>
            <charset val="204"/>
          </rPr>
          <t xml:space="preserve">
отработает 17.04
</t>
        </r>
      </text>
    </comment>
    <comment ref="I153" authorId="0" shapeId="0" xr:uid="{AA98CAD6-D034-445D-86A3-43EB11487F2F}">
      <text>
        <r>
          <rPr>
            <b/>
            <sz val="9"/>
            <color indexed="81"/>
            <rFont val="Tahoma"/>
            <family val="2"/>
            <charset val="204"/>
          </rPr>
          <t>Николенко Ольга Олеговна (Руководитель группы):</t>
        </r>
        <r>
          <rPr>
            <sz val="9"/>
            <color indexed="81"/>
            <rFont val="Tahoma"/>
            <family val="2"/>
            <charset val="204"/>
          </rPr>
          <t xml:space="preserve">
отработала 01.05.
</t>
        </r>
      </text>
    </comment>
    <comment ref="I243" authorId="2" shapeId="0" xr:uid="{EE89D0A9-5F42-4DAB-9BB6-9B2108FE23E9}">
      <text>
        <r>
          <rPr>
            <b/>
            <sz val="9"/>
            <color indexed="81"/>
            <rFont val="Tahoma"/>
            <family val="2"/>
            <charset val="204"/>
          </rPr>
          <t>Врабий Ольга Александровна (Руководитель группы):</t>
        </r>
        <r>
          <rPr>
            <sz val="9"/>
            <color indexed="81"/>
            <rFont val="Tahoma"/>
            <family val="2"/>
            <charset val="204"/>
          </rPr>
          <t xml:space="preserve">
работает за Савину Е
</t>
        </r>
      </text>
    </comment>
    <comment ref="I309" authorId="2" shapeId="0" xr:uid="{C1452C85-A898-42E9-A17C-E07B90FA702A}">
      <text>
        <r>
          <rPr>
            <b/>
            <sz val="9"/>
            <color indexed="81"/>
            <rFont val="Tahoma"/>
            <family val="2"/>
            <charset val="204"/>
          </rPr>
          <t>Врабий Ольга Александровна (Руководитель группы):</t>
        </r>
        <r>
          <rPr>
            <sz val="9"/>
            <color indexed="81"/>
            <rFont val="Tahoma"/>
            <family val="2"/>
            <charset val="204"/>
          </rPr>
          <t xml:space="preserve">
работает Фаустова А
</t>
        </r>
      </text>
    </comment>
    <comment ref="I315" authorId="0" shapeId="0" xr:uid="{FC1A7304-C8A0-43DB-8661-98DEF496C3F7}">
      <text>
        <r>
          <rPr>
            <b/>
            <sz val="9"/>
            <color indexed="81"/>
            <rFont val="Tahoma"/>
            <family val="2"/>
            <charset val="204"/>
          </rPr>
          <t>Николенко Ольга Олеговна (Руководитель группы):</t>
        </r>
        <r>
          <rPr>
            <sz val="9"/>
            <color indexed="81"/>
            <rFont val="Tahoma"/>
            <family val="2"/>
            <charset val="204"/>
          </rPr>
          <t xml:space="preserve">
отработка за апрель
</t>
        </r>
      </text>
    </comment>
    <comment ref="E373" authorId="1" shapeId="0" xr:uid="{68A1504F-822A-4748-A439-BC135B8E0B92}">
      <text>
        <r>
          <rPr>
            <b/>
            <sz val="9"/>
            <color indexed="81"/>
            <rFont val="Tahoma"/>
            <family val="2"/>
            <charset val="204"/>
          </rPr>
          <t>evgenia.alexandrova:</t>
        </r>
        <r>
          <rPr>
            <sz val="9"/>
            <color indexed="81"/>
            <rFont val="Tahoma"/>
            <family val="2"/>
            <charset val="204"/>
          </rPr>
          <t xml:space="preserve">
график 8.30 до 11.30 с 01.03.2021
</t>
        </r>
      </text>
    </comment>
    <comment ref="E397" authorId="3" shapeId="0" xr:uid="{636A96D4-6385-4820-A7ED-F00FA6334BB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 01.11 переходит на график с 16:30 до 19:00, до 01.11 график работы с 21:00 до 24:00
</t>
        </r>
      </text>
    </comment>
  </commentList>
</comments>
</file>

<file path=xl/sharedStrings.xml><?xml version="1.0" encoding="utf-8"?>
<sst xmlns="http://schemas.openxmlformats.org/spreadsheetml/2006/main" count="957" uniqueCount="194">
  <si>
    <t>ГР</t>
  </si>
  <si>
    <t>ДОБ</t>
  </si>
  <si>
    <t>ЧАСЫ</t>
  </si>
  <si>
    <t>АДМИНЫ И ПРЕТЕНЗИИ</t>
  </si>
  <si>
    <t xml:space="preserve"> план</t>
  </si>
  <si>
    <t>С</t>
  </si>
  <si>
    <t>08:00-17:00</t>
  </si>
  <si>
    <t>Булыгина Людмила Владимировна</t>
  </si>
  <si>
    <t xml:space="preserve"> факт</t>
  </si>
  <si>
    <t>доп смена</t>
  </si>
  <si>
    <t>07:30-19:30</t>
  </si>
  <si>
    <t>Александрова Евгения Валерьевна</t>
  </si>
  <si>
    <t>Николенко Ольга Олеговна</t>
  </si>
  <si>
    <t xml:space="preserve">Фон Наталья Викторовна </t>
  </si>
  <si>
    <t>Врабий Ольга Александровна</t>
  </si>
  <si>
    <t>О</t>
  </si>
  <si>
    <t>чел</t>
  </si>
  <si>
    <t>08:00-20:00</t>
  </si>
  <si>
    <t>07:00-19:00</t>
  </si>
  <si>
    <t>У</t>
  </si>
  <si>
    <t>СТАРШИЕ СПЕЦИАЛИСТЫ КОНТАКТ-ЦЕНТРА</t>
  </si>
  <si>
    <t>Сичкарь Ольга Константиновна</t>
  </si>
  <si>
    <t>Кузнецова Ирина Игоревна</t>
  </si>
  <si>
    <t>Белякова Вероника Сергеевна</t>
  </si>
  <si>
    <t>Спиридонова Гульнара Радиковна</t>
  </si>
  <si>
    <t>ставок</t>
  </si>
  <si>
    <t>Больничные за смену</t>
  </si>
  <si>
    <t>Отпуска за смену</t>
  </si>
  <si>
    <t xml:space="preserve">Кол-во специалистов в сутки (00:00-00:00) </t>
  </si>
  <si>
    <t>Общее кол-во часов в сутки</t>
  </si>
  <si>
    <t>кол-во ставок за сутки</t>
  </si>
  <si>
    <t>кол-во ставок 2/2 (без ночных)</t>
  </si>
  <si>
    <t>кол-во ставок в доп за сутки 11 ч</t>
  </si>
  <si>
    <t>Кол-во доп часов за сутки</t>
  </si>
  <si>
    <t>кол-во спецов в ночь в доп</t>
  </si>
  <si>
    <t>кол-во спецов в ночь</t>
  </si>
  <si>
    <t>кол-во ставок в ночь</t>
  </si>
  <si>
    <t>НОЧНАЯ СМЕНА</t>
  </si>
  <si>
    <t>3Ф</t>
  </si>
  <si>
    <t>20:00-08:00</t>
  </si>
  <si>
    <t>Шелеменкова Елена Александровна</t>
  </si>
  <si>
    <t>Бердова Альбина Николаевна</t>
  </si>
  <si>
    <t>4Н</t>
  </si>
  <si>
    <t>Любенко Юлия Владимировна</t>
  </si>
  <si>
    <t>1А</t>
  </si>
  <si>
    <t>19:00-07:00</t>
  </si>
  <si>
    <t>Ташлыкова Екатерина Игоревна</t>
  </si>
  <si>
    <t>Пахомова Алина Владимировна</t>
  </si>
  <si>
    <t>2В</t>
  </si>
  <si>
    <t>Бердова Наталья Николаевна</t>
  </si>
  <si>
    <t>Жубрева  Анастасия Павловна</t>
  </si>
  <si>
    <t>кол-во специалистов в смену в доп часах</t>
  </si>
  <si>
    <t>кол-во специалистов в смену</t>
  </si>
  <si>
    <t>кол-во ставок 5/2 в смену</t>
  </si>
  <si>
    <t>ОПЕРАТОРЫ 5/2</t>
  </si>
  <si>
    <t>6:30-15:30</t>
  </si>
  <si>
    <t>Кучерявая Анна Николаевна</t>
  </si>
  <si>
    <t>07:00-16:00</t>
  </si>
  <si>
    <t>Жердева Юлия Владимировна</t>
  </si>
  <si>
    <t>Щергина Ольга Олеговна</t>
  </si>
  <si>
    <t>Яловская Анна Евгеньевна</t>
  </si>
  <si>
    <t>07:30-16:30</t>
  </si>
  <si>
    <t>Гурбан Екатерина Сергеевна</t>
  </si>
  <si>
    <t>Страхова Наталья Юрьевна</t>
  </si>
  <si>
    <t>Баранова Наталья Николаевна</t>
  </si>
  <si>
    <t>Васильченко Елена Олеговна</t>
  </si>
  <si>
    <t>Павлова Жанна Александровна</t>
  </si>
  <si>
    <t>Слизова Анастасия Денисовна</t>
  </si>
  <si>
    <t>Гайнутдинова Елена Владимировна</t>
  </si>
  <si>
    <t>Мишина Екатерина Валерьевна</t>
  </si>
  <si>
    <t>Тунаева Наиля Рашидьевна</t>
  </si>
  <si>
    <t>09:00-18:00</t>
  </si>
  <si>
    <t>Пивоварова Виктория Васильевна</t>
  </si>
  <si>
    <t>Коваленко Наталья Геннадьевна</t>
  </si>
  <si>
    <t xml:space="preserve"> Хотылева Оксана Игоревна</t>
  </si>
  <si>
    <t>Зотова Анна Вадимовна</t>
  </si>
  <si>
    <t>10:00-19:00</t>
  </si>
  <si>
    <t>Исхакова Айгуль Ильдусовна</t>
  </si>
  <si>
    <t>Прокудина Светлана Александровна</t>
  </si>
  <si>
    <t xml:space="preserve">Петухова Наталия Сергеевна    </t>
  </si>
  <si>
    <t>Ткачева София Александровна</t>
  </si>
  <si>
    <t xml:space="preserve">кол-во спецов в доп часах </t>
  </si>
  <si>
    <t xml:space="preserve">кол-во людей в смену </t>
  </si>
  <si>
    <t>кол-во ставок 2/2 день</t>
  </si>
  <si>
    <t>ОПЕРАТОРЫ 2/2</t>
  </si>
  <si>
    <t>06:00-18:00</t>
  </si>
  <si>
    <t>08:30-20:30</t>
  </si>
  <si>
    <t>Сухарева Елена Александровна</t>
  </si>
  <si>
    <t>06:30-18:30</t>
  </si>
  <si>
    <t>Шаповалов Игорь Валентинович</t>
  </si>
  <si>
    <t>Пирогова Ольга Олеговна</t>
  </si>
  <si>
    <t>09:00-21:00</t>
  </si>
  <si>
    <t>Скибина Ирина Андреевна</t>
  </si>
  <si>
    <t>Логачева (Силкина) Валентина Викторовна</t>
  </si>
  <si>
    <t>2B</t>
  </si>
  <si>
    <t>Громова Виктория Романовна</t>
  </si>
  <si>
    <t>Пахомова Лилия Сергеевна</t>
  </si>
  <si>
    <t>Куприяшина Ирина Владимировна</t>
  </si>
  <si>
    <t>Оганесян Анна Левоновна</t>
  </si>
  <si>
    <t>Поделякина Александра Васильевна</t>
  </si>
  <si>
    <t xml:space="preserve">Галкина Екатерина Владимировна </t>
  </si>
  <si>
    <t>Ревазян Карине Валодовна</t>
  </si>
  <si>
    <t>Подолян Оксана Михайловна</t>
  </si>
  <si>
    <t>Яценко Наталья Игоревна</t>
  </si>
  <si>
    <t>Гнускина Ульяна Андреевна</t>
  </si>
  <si>
    <t>Маткаш Сабрина Ионовна</t>
  </si>
  <si>
    <t>Семенова Александра Георгиевна</t>
  </si>
  <si>
    <t>Толкованова Анастасия Валерьевна</t>
  </si>
  <si>
    <t>Колесова Ирина Валерьевна</t>
  </si>
  <si>
    <t>Сидоренко Ольга Геннадьевна</t>
  </si>
  <si>
    <t>Вакансия</t>
  </si>
  <si>
    <t>Зарицкая Ольга Сергеевна</t>
  </si>
  <si>
    <t xml:space="preserve">Горденкова Ольга Александровна </t>
  </si>
  <si>
    <t>Шишова Ольга Александровна</t>
  </si>
  <si>
    <t>Миронова Маргарита Валерьевна</t>
  </si>
  <si>
    <t>Пальчикова Кристина Владимировна</t>
  </si>
  <si>
    <t>Федосеева Валерия Александровна</t>
  </si>
  <si>
    <t xml:space="preserve">Маликова Светлана Станиславовна </t>
  </si>
  <si>
    <t xml:space="preserve">Чухляева Татьяна Михайловна    </t>
  </si>
  <si>
    <t>Никитина Елена Викторовна</t>
  </si>
  <si>
    <t>Булкина Ирина Владимировна</t>
  </si>
  <si>
    <t>Лукьянова Антонина Евгеньевна оформл.15.02.21</t>
  </si>
  <si>
    <t>Савина Евгения Эдуардовна</t>
  </si>
  <si>
    <t>Морозова Татьяна Николаевна</t>
  </si>
  <si>
    <t>10:00-22:00</t>
  </si>
  <si>
    <t>Рзаева Аида Азадалиевна</t>
  </si>
  <si>
    <t>Максимова Наталия Михайловна</t>
  </si>
  <si>
    <t>Полежаева Полина Николаевна</t>
  </si>
  <si>
    <t>Овчинникова Регина Евгеньевна</t>
  </si>
  <si>
    <t>Ибраимова Айжамал Замирбековна</t>
  </si>
  <si>
    <t>Минасян Регина Вячеславовна</t>
  </si>
  <si>
    <t>11:00-23:00</t>
  </si>
  <si>
    <t>Филимонова Ольга Викторовна</t>
  </si>
  <si>
    <t>Маковская Елена Владимировна</t>
  </si>
  <si>
    <t>Кол-во ставок 11ч.</t>
  </si>
  <si>
    <t>Кол-во спецов с неполным днем</t>
  </si>
  <si>
    <t>НЕПОЛНЫЙ РАБОЧИЙ ДЕНЬ</t>
  </si>
  <si>
    <t>7:00-14:25</t>
  </si>
  <si>
    <t>Лемешова Анастасия Евгеньевна</t>
  </si>
  <si>
    <t>9:30 - 17:30</t>
  </si>
  <si>
    <t>Мальцева Анна Анатольевна</t>
  </si>
  <si>
    <t>09:00-13:00</t>
  </si>
  <si>
    <t xml:space="preserve">Ванюхина Мария Владимировна </t>
  </si>
  <si>
    <t>18:00-21:00</t>
  </si>
  <si>
    <t>Журавлева Дарья Сергеевна</t>
  </si>
  <si>
    <t>9:00-14:30</t>
  </si>
  <si>
    <t>Хижук Виктория Александровна</t>
  </si>
  <si>
    <t>07:00-12:30</t>
  </si>
  <si>
    <t xml:space="preserve">Нефедычева Анастасия Васильевна </t>
  </si>
  <si>
    <t>09:00-14:30</t>
  </si>
  <si>
    <t>Харламова Оксана Борисовна</t>
  </si>
  <si>
    <t>Потапенко Наталья Анатольевна</t>
  </si>
  <si>
    <t>08:30-11:30</t>
  </si>
  <si>
    <t>Вакилова Регина Федорисовна</t>
  </si>
  <si>
    <t>20:00-23:00</t>
  </si>
  <si>
    <t>Лебедева Вероника Геннадьевна</t>
  </si>
  <si>
    <t xml:space="preserve">Хохлова Софья Сергеевна </t>
  </si>
  <si>
    <t xml:space="preserve">1А </t>
  </si>
  <si>
    <t xml:space="preserve">Дяткова Татьяна Сергеевна </t>
  </si>
  <si>
    <t>7:00-16:00</t>
  </si>
  <si>
    <t>Тарасова Ольга Игоревна</t>
  </si>
  <si>
    <t>Осадчая Анжелика Олеговна</t>
  </si>
  <si>
    <t>Ковалева Екатерина Александровна</t>
  </si>
  <si>
    <t xml:space="preserve">Гребешков Евгений Борисович </t>
  </si>
  <si>
    <t>2Н</t>
  </si>
  <si>
    <t>Ганькина Мария Анатольевна</t>
  </si>
  <si>
    <t>Ивашкина Ольга Александровна</t>
  </si>
  <si>
    <t>Синцева Елена Ильяровна</t>
  </si>
  <si>
    <t>Фаустова Анна Алексеевна</t>
  </si>
  <si>
    <t>Мелконян Мери Аракеловна</t>
  </si>
  <si>
    <t>Газарова Эльвира Тагир кызы(оформ 12.04.)</t>
  </si>
  <si>
    <t>Еремина Анастасия Александровна(оф 12.04.)</t>
  </si>
  <si>
    <t>Тимофеева Людмила Борисовна оформл.30.03</t>
  </si>
  <si>
    <t>Кузнецова Надежда Игоревна(оформ 12.04.)</t>
  </si>
  <si>
    <t>Гринченко Анастасия Сергеевна</t>
  </si>
  <si>
    <t>НН</t>
  </si>
  <si>
    <t>Кулакова Светлана Александровна</t>
  </si>
  <si>
    <t>Ванагс Анна Юрьевна</t>
  </si>
  <si>
    <t>Гопкало Марина Игоревна</t>
  </si>
  <si>
    <t>8:30 - 13:00</t>
  </si>
  <si>
    <t>Фролова Надежда Анатольевна</t>
  </si>
  <si>
    <t>График работы  МАЙ 2021 г</t>
  </si>
  <si>
    <t>МАЙ</t>
  </si>
  <si>
    <t>ВТ</t>
  </si>
  <si>
    <t>А</t>
  </si>
  <si>
    <t xml:space="preserve">Баткаева Елена Николаевна </t>
  </si>
  <si>
    <t xml:space="preserve">Булкина Мария Александровна </t>
  </si>
  <si>
    <t xml:space="preserve">Цугуй Алена Франковна </t>
  </si>
  <si>
    <t>Чумерина Ольга Николаевна оформл.20.02.</t>
  </si>
  <si>
    <t>0,3</t>
  </si>
  <si>
    <t>Дяткова Т</t>
  </si>
  <si>
    <t>ув 18.04.</t>
  </si>
  <si>
    <t>Кёолий Екатерина Андреевна</t>
  </si>
  <si>
    <t>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</si>
</sst>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"/>
  </numFmts>
  <fonts count="38" x14ac:knownFonts="1">
    <font>
      <sz val="11"/>
      <color theme="1"/>
      <name val="Calibri"/>
      <family val="2"/>
      <charset val="204"/>
      <scheme val="minor"/>
    </font>
    <font>
      <b/>
      <sz val="9"/>
      <name val="Century"/>
      <family val="1"/>
      <charset val="204"/>
    </font>
    <font>
      <sz val="9"/>
      <name val="Century"/>
      <family val="1"/>
      <charset val="204"/>
    </font>
    <font>
      <b/>
      <sz val="9"/>
      <color theme="3"/>
      <name val="Century"/>
      <family val="1"/>
      <charset val="204"/>
    </font>
    <font>
      <b/>
      <sz val="9"/>
      <color theme="1"/>
      <name val="Century"/>
      <family val="1"/>
      <charset val="204"/>
    </font>
    <font>
      <sz val="9"/>
      <color theme="1"/>
      <name val="Century"/>
      <family val="1"/>
      <charset val="204"/>
    </font>
    <font>
      <b/>
      <sz val="9"/>
      <color theme="0"/>
      <name val="Century"/>
      <family val="1"/>
      <charset val="204"/>
    </font>
    <font>
      <sz val="9"/>
      <color theme="0"/>
      <name val="Calibri"/>
      <family val="2"/>
      <charset val="204"/>
      <scheme val="minor"/>
    </font>
    <font>
      <b/>
      <sz val="8"/>
      <color theme="0"/>
      <name val="Century"/>
      <family val="1"/>
      <charset val="204"/>
    </font>
    <font>
      <b/>
      <sz val="8"/>
      <name val="Century"/>
      <family val="1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entury"/>
      <family val="1"/>
      <charset val="204"/>
    </font>
    <font>
      <sz val="8"/>
      <color theme="9" tint="-9.9978637043366805E-2"/>
      <name val="Century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rgb="FFFF0000"/>
      <name val="Century"/>
      <family val="1"/>
      <charset val="204"/>
    </font>
    <font>
      <b/>
      <sz val="10"/>
      <color theme="0"/>
      <name val="Century"/>
      <family val="1"/>
      <charset val="204"/>
    </font>
    <font>
      <sz val="10.5"/>
      <color theme="1"/>
      <name val="Century"/>
      <family val="1"/>
      <charset val="204"/>
    </font>
    <font>
      <b/>
      <sz val="9"/>
      <color rgb="FFFF0000"/>
      <name val="Century"/>
      <family val="1"/>
      <charset val="204"/>
    </font>
    <font>
      <sz val="8"/>
      <name val="Century"/>
      <family val="1"/>
      <charset val="204"/>
    </font>
    <font>
      <sz val="10"/>
      <color theme="1"/>
      <name val="Century"/>
      <family val="1"/>
      <charset val="204"/>
    </font>
    <font>
      <b/>
      <sz val="8"/>
      <color theme="9" tint="-0.749992370372631"/>
      <name val="Century"/>
      <family val="1"/>
      <charset val="204"/>
    </font>
    <font>
      <sz val="9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color theme="1" tint="0.34998626667073579"/>
      <name val="Century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0"/>
      <name val="Century"/>
      <family val="1"/>
      <charset val="204"/>
    </font>
    <font>
      <b/>
      <sz val="10"/>
      <color theme="9" tint="-0.749992370372631"/>
      <name val="Century"/>
      <family val="1"/>
      <charset val="204"/>
    </font>
    <font>
      <sz val="10"/>
      <color theme="0" tint="-0.34998626667073579"/>
      <name val="Century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color theme="9" tint="-0.749992370372631"/>
      <name val="Century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b/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05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3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5" xfId="0" applyFont="1" applyFill="1" applyBorder="1"/>
    <xf numFmtId="0" fontId="10" fillId="3" borderId="0" xfId="0" applyFont="1" applyFill="1"/>
    <xf numFmtId="0" fontId="11" fillId="5" borderId="2" xfId="0" applyFont="1" applyFill="1" applyBorder="1"/>
    <xf numFmtId="0" fontId="11" fillId="5" borderId="4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top"/>
    </xf>
    <xf numFmtId="0" fontId="1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1" xfId="0" applyFont="1" applyFill="1" applyBorder="1" applyAlignment="1">
      <alignment vertical="center"/>
    </xf>
    <xf numFmtId="0" fontId="11" fillId="5" borderId="5" xfId="0" applyFont="1" applyFill="1" applyBorder="1"/>
    <xf numFmtId="0" fontId="11" fillId="5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top"/>
    </xf>
    <xf numFmtId="0" fontId="11" fillId="6" borderId="0" xfId="0" applyFont="1" applyFill="1" applyAlignment="1">
      <alignment horizontal="center" vertical="top"/>
    </xf>
    <xf numFmtId="0" fontId="9" fillId="3" borderId="7" xfId="0" applyFont="1" applyFill="1" applyBorder="1" applyAlignment="1">
      <alignment horizontal="center" vertical="center"/>
    </xf>
    <xf numFmtId="0" fontId="10" fillId="3" borderId="6" xfId="0" applyFont="1" applyFill="1" applyBorder="1"/>
    <xf numFmtId="0" fontId="10" fillId="3" borderId="7" xfId="0" applyFont="1" applyFill="1" applyBorder="1"/>
    <xf numFmtId="0" fontId="11" fillId="5" borderId="6" xfId="0" applyFont="1" applyFill="1" applyBorder="1"/>
    <xf numFmtId="0" fontId="11" fillId="5" borderId="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2" fillId="3" borderId="3" xfId="0" applyFont="1" applyFill="1" applyBorder="1" applyAlignment="1">
      <alignment horizontal="center" vertical="top"/>
    </xf>
    <xf numFmtId="0" fontId="12" fillId="6" borderId="3" xfId="0" applyFont="1" applyFill="1" applyBorder="1" applyAlignment="1">
      <alignment horizontal="center" vertical="top"/>
    </xf>
    <xf numFmtId="0" fontId="14" fillId="6" borderId="7" xfId="0" applyFont="1" applyFill="1" applyBorder="1" applyAlignment="1">
      <alignment horizontal="center" vertical="top"/>
    </xf>
    <xf numFmtId="0" fontId="11" fillId="6" borderId="7" xfId="0" applyFont="1" applyFill="1" applyBorder="1" applyAlignment="1">
      <alignment horizontal="center" vertical="top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10" fillId="3" borderId="2" xfId="0" applyFont="1" applyFill="1" applyBorder="1"/>
    <xf numFmtId="0" fontId="10" fillId="3" borderId="3" xfId="0" applyFont="1" applyFill="1" applyBorder="1"/>
    <xf numFmtId="0" fontId="9" fillId="3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top"/>
    </xf>
    <xf numFmtId="0" fontId="9" fillId="7" borderId="5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13" fillId="7" borderId="6" xfId="0" applyFont="1" applyFill="1" applyBorder="1"/>
    <xf numFmtId="0" fontId="9" fillId="7" borderId="7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3" fillId="0" borderId="2" xfId="0" applyFont="1" applyBorder="1"/>
    <xf numFmtId="0" fontId="18" fillId="3" borderId="4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3" fillId="0" borderId="5" xfId="0" applyFont="1" applyBorder="1"/>
    <xf numFmtId="0" fontId="18" fillId="3" borderId="1" xfId="0" applyFont="1" applyFill="1" applyBorder="1" applyAlignment="1">
      <alignment horizontal="left" vertical="center"/>
    </xf>
    <xf numFmtId="0" fontId="13" fillId="0" borderId="6" xfId="0" applyFont="1" applyBorder="1"/>
    <xf numFmtId="0" fontId="18" fillId="3" borderId="8" xfId="0" applyFont="1" applyFill="1" applyBorder="1" applyAlignment="1">
      <alignment horizontal="left" vertical="center"/>
    </xf>
    <xf numFmtId="0" fontId="9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vertical="center"/>
    </xf>
    <xf numFmtId="0" fontId="11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center" vertical="center"/>
    </xf>
    <xf numFmtId="1" fontId="8" fillId="8" borderId="0" xfId="0" applyNumberFormat="1" applyFont="1" applyFill="1" applyAlignment="1">
      <alignment horizontal="center" vertical="center"/>
    </xf>
    <xf numFmtId="0" fontId="8" fillId="9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right" vertical="center"/>
    </xf>
    <xf numFmtId="0" fontId="8" fillId="10" borderId="0" xfId="0" applyFont="1" applyFill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13" fillId="7" borderId="5" xfId="0" applyFont="1" applyFill="1" applyBorder="1"/>
    <xf numFmtId="0" fontId="18" fillId="7" borderId="1" xfId="0" applyFont="1" applyFill="1" applyBorder="1" applyAlignment="1">
      <alignment horizontal="left" vertical="center"/>
    </xf>
    <xf numFmtId="0" fontId="1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9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vertical="center"/>
    </xf>
    <xf numFmtId="0" fontId="11" fillId="12" borderId="0" xfId="0" applyFont="1" applyFill="1" applyAlignment="1">
      <alignment vertical="center"/>
    </xf>
    <xf numFmtId="0" fontId="11" fillId="12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top"/>
    </xf>
    <xf numFmtId="0" fontId="8" fillId="12" borderId="0" xfId="0" applyFont="1" applyFill="1" applyAlignment="1">
      <alignment horizontal="left" vertical="center"/>
    </xf>
    <xf numFmtId="0" fontId="23" fillId="10" borderId="0" xfId="0" applyFont="1" applyFill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vertical="center"/>
    </xf>
    <xf numFmtId="0" fontId="25" fillId="5" borderId="2" xfId="0" applyFont="1" applyFill="1" applyBorder="1"/>
    <xf numFmtId="0" fontId="25" fillId="5" borderId="4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top"/>
    </xf>
    <xf numFmtId="0" fontId="25" fillId="6" borderId="3" xfId="0" applyFont="1" applyFill="1" applyBorder="1" applyAlignment="1">
      <alignment horizontal="center" vertical="top"/>
    </xf>
    <xf numFmtId="0" fontId="25" fillId="3" borderId="5" xfId="0" applyFont="1" applyFill="1" applyBorder="1"/>
    <xf numFmtId="0" fontId="24" fillId="3" borderId="0" xfId="0" applyFont="1" applyFill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4" fillId="3" borderId="5" xfId="0" applyFont="1" applyFill="1" applyBorder="1" applyAlignment="1">
      <alignment horizontal="center" vertical="center"/>
    </xf>
    <xf numFmtId="0" fontId="25" fillId="3" borderId="0" xfId="0" applyFont="1" applyFill="1" applyAlignment="1">
      <alignment vertical="center"/>
    </xf>
    <xf numFmtId="0" fontId="25" fillId="5" borderId="5" xfId="0" applyFont="1" applyFill="1" applyBorder="1"/>
    <xf numFmtId="0" fontId="25" fillId="5" borderId="0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top"/>
    </xf>
    <xf numFmtId="0" fontId="25" fillId="6" borderId="0" xfId="0" applyFont="1" applyFill="1" applyAlignment="1">
      <alignment horizontal="center" vertical="top"/>
    </xf>
    <xf numFmtId="0" fontId="25" fillId="6" borderId="0" xfId="0" applyFont="1" applyFill="1" applyBorder="1" applyAlignment="1">
      <alignment horizontal="center" vertical="top"/>
    </xf>
    <xf numFmtId="0" fontId="25" fillId="3" borderId="0" xfId="0" applyFont="1" applyFill="1" applyBorder="1" applyAlignment="1">
      <alignment horizontal="center" vertical="top"/>
    </xf>
    <xf numFmtId="0" fontId="25" fillId="0" borderId="6" xfId="0" applyFont="1" applyBorder="1"/>
    <xf numFmtId="0" fontId="24" fillId="3" borderId="7" xfId="0" applyFont="1" applyFill="1" applyBorder="1" applyAlignment="1">
      <alignment horizontal="center" vertical="center"/>
    </xf>
    <xf numFmtId="0" fontId="24" fillId="3" borderId="8" xfId="0" applyFont="1" applyFill="1" applyBorder="1" applyAlignment="1">
      <alignment horizontal="center" vertical="center"/>
    </xf>
    <xf numFmtId="0" fontId="25" fillId="0" borderId="7" xfId="0" applyFont="1" applyBorder="1"/>
    <xf numFmtId="0" fontId="25" fillId="5" borderId="6" xfId="0" applyFont="1" applyFill="1" applyBorder="1"/>
    <xf numFmtId="0" fontId="25" fillId="5" borderId="8" xfId="0" applyFont="1" applyFill="1" applyBorder="1" applyAlignment="1">
      <alignment horizontal="center" vertical="center"/>
    </xf>
    <xf numFmtId="0" fontId="25" fillId="6" borderId="7" xfId="0" applyFont="1" applyFill="1" applyBorder="1" applyAlignment="1">
      <alignment horizontal="center" vertical="top"/>
    </xf>
    <xf numFmtId="0" fontId="24" fillId="7" borderId="5" xfId="0" applyFont="1" applyFill="1" applyBorder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25" fillId="7" borderId="0" xfId="0" applyFont="1" applyFill="1" applyAlignment="1">
      <alignment vertical="center"/>
    </xf>
    <xf numFmtId="0" fontId="25" fillId="5" borderId="1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 vertical="center"/>
    </xf>
    <xf numFmtId="0" fontId="24" fillId="7" borderId="8" xfId="0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vertical="center"/>
    </xf>
    <xf numFmtId="0" fontId="24" fillId="3" borderId="6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3" borderId="0" xfId="0" applyFont="1" applyFill="1"/>
    <xf numFmtId="0" fontId="25" fillId="0" borderId="0" xfId="0" applyFont="1"/>
    <xf numFmtId="0" fontId="25" fillId="3" borderId="7" xfId="0" applyFont="1" applyFill="1" applyBorder="1"/>
    <xf numFmtId="0" fontId="25" fillId="0" borderId="5" xfId="0" applyFont="1" applyBorder="1"/>
    <xf numFmtId="0" fontId="25" fillId="3" borderId="7" xfId="0" applyFont="1" applyFill="1" applyBorder="1" applyAlignment="1">
      <alignment vertical="center"/>
    </xf>
    <xf numFmtId="0" fontId="25" fillId="3" borderId="7" xfId="0" applyFont="1" applyFill="1" applyBorder="1" applyAlignment="1">
      <alignment horizontal="center" vertical="top"/>
    </xf>
    <xf numFmtId="0" fontId="25" fillId="3" borderId="4" xfId="0" applyFont="1" applyFill="1" applyBorder="1" applyAlignment="1">
      <alignment horizontal="left" vertical="center"/>
    </xf>
    <xf numFmtId="0" fontId="25" fillId="3" borderId="1" xfId="0" applyFont="1" applyFill="1" applyBorder="1" applyAlignment="1">
      <alignment horizontal="left" vertical="center"/>
    </xf>
    <xf numFmtId="0" fontId="25" fillId="3" borderId="8" xfId="0" applyFont="1" applyFill="1" applyBorder="1" applyAlignment="1">
      <alignment horizontal="left" vertical="center"/>
    </xf>
    <xf numFmtId="0" fontId="24" fillId="7" borderId="2" xfId="0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vertical="center"/>
    </xf>
    <xf numFmtId="0" fontId="25" fillId="7" borderId="0" xfId="0" applyFont="1" applyFill="1"/>
    <xf numFmtId="0" fontId="24" fillId="7" borderId="7" xfId="0" applyFont="1" applyFill="1" applyBorder="1" applyAlignment="1">
      <alignment horizontal="center" vertical="top"/>
    </xf>
    <xf numFmtId="0" fontId="25" fillId="7" borderId="6" xfId="0" applyFont="1" applyFill="1" applyBorder="1"/>
    <xf numFmtId="0" fontId="25" fillId="7" borderId="7" xfId="0" applyFont="1" applyFill="1" applyBorder="1"/>
    <xf numFmtId="0" fontId="24" fillId="3" borderId="3" xfId="0" applyFont="1" applyFill="1" applyBorder="1" applyAlignment="1">
      <alignment horizontal="center" vertical="top"/>
    </xf>
    <xf numFmtId="0" fontId="24" fillId="3" borderId="0" xfId="0" applyFont="1" applyFill="1" applyAlignment="1">
      <alignment horizontal="center" vertical="top"/>
    </xf>
    <xf numFmtId="0" fontId="24" fillId="3" borderId="7" xfId="0" applyFont="1" applyFill="1" applyBorder="1" applyAlignment="1">
      <alignment horizontal="center" vertical="top"/>
    </xf>
    <xf numFmtId="0" fontId="25" fillId="3" borderId="6" xfId="0" applyFont="1" applyFill="1" applyBorder="1"/>
    <xf numFmtId="0" fontId="24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vertical="center"/>
    </xf>
    <xf numFmtId="0" fontId="26" fillId="13" borderId="0" xfId="0" applyFont="1" applyFill="1" applyAlignment="1">
      <alignment horizontal="center" vertical="center"/>
    </xf>
    <xf numFmtId="0" fontId="27" fillId="13" borderId="0" xfId="0" applyFont="1" applyFill="1" applyAlignment="1">
      <alignment vertical="center"/>
    </xf>
    <xf numFmtId="0" fontId="27" fillId="6" borderId="0" xfId="0" applyFont="1" applyFill="1" applyAlignment="1">
      <alignment horizontal="center" vertical="top"/>
    </xf>
    <xf numFmtId="0" fontId="26" fillId="12" borderId="0" xfId="0" applyFont="1" applyFill="1" applyAlignment="1">
      <alignment horizontal="left" vertical="center"/>
    </xf>
    <xf numFmtId="0" fontId="26" fillId="10" borderId="0" xfId="0" applyFont="1" applyFill="1" applyAlignment="1">
      <alignment horizontal="center" vertical="center"/>
    </xf>
    <xf numFmtId="1" fontId="26" fillId="10" borderId="0" xfId="0" applyNumberFormat="1" applyFont="1" applyFill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vertical="center"/>
    </xf>
    <xf numFmtId="0" fontId="24" fillId="3" borderId="11" xfId="0" applyFont="1" applyFill="1" applyBorder="1" applyAlignment="1">
      <alignment horizontal="center" vertical="center"/>
    </xf>
    <xf numFmtId="0" fontId="24" fillId="14" borderId="9" xfId="0" applyFont="1" applyFill="1" applyBorder="1" applyAlignment="1">
      <alignment horizontal="center" vertical="center"/>
    </xf>
    <xf numFmtId="0" fontId="24" fillId="14" borderId="11" xfId="0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center" vertical="center"/>
    </xf>
    <xf numFmtId="0" fontId="24" fillId="3" borderId="13" xfId="0" applyFont="1" applyFill="1" applyBorder="1" applyAlignment="1">
      <alignment horizontal="center" vertical="center"/>
    </xf>
    <xf numFmtId="0" fontId="25" fillId="3" borderId="12" xfId="0" applyFont="1" applyFill="1" applyBorder="1" applyAlignment="1">
      <alignment vertical="center"/>
    </xf>
    <xf numFmtId="0" fontId="25" fillId="3" borderId="14" xfId="0" applyFont="1" applyFill="1" applyBorder="1" applyAlignment="1">
      <alignment vertical="center"/>
    </xf>
    <xf numFmtId="0" fontId="24" fillId="7" borderId="9" xfId="0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0" fontId="24" fillId="7" borderId="11" xfId="0" applyFont="1" applyFill="1" applyBorder="1" applyAlignment="1">
      <alignment horizontal="center" vertical="center"/>
    </xf>
    <xf numFmtId="0" fontId="24" fillId="7" borderId="12" xfId="0" applyFont="1" applyFill="1" applyBorder="1" applyAlignment="1">
      <alignment horizontal="center" vertical="center"/>
    </xf>
    <xf numFmtId="0" fontId="24" fillId="7" borderId="13" xfId="0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vertical="center"/>
    </xf>
    <xf numFmtId="0" fontId="24" fillId="3" borderId="15" xfId="0" applyFont="1" applyFill="1" applyBorder="1" applyAlignment="1">
      <alignment horizontal="center" vertical="center"/>
    </xf>
    <xf numFmtId="0" fontId="24" fillId="3" borderId="17" xfId="0" applyFont="1" applyFill="1" applyBorder="1" applyAlignment="1">
      <alignment horizontal="center" vertical="center"/>
    </xf>
    <xf numFmtId="0" fontId="24" fillId="14" borderId="18" xfId="0" applyFont="1" applyFill="1" applyBorder="1" applyAlignment="1">
      <alignment horizontal="center" vertical="center"/>
    </xf>
    <xf numFmtId="0" fontId="25" fillId="14" borderId="18" xfId="0" applyFont="1" applyFill="1" applyBorder="1" applyAlignment="1">
      <alignment vertical="center"/>
    </xf>
    <xf numFmtId="0" fontId="25" fillId="14" borderId="19" xfId="0" applyFont="1" applyFill="1" applyBorder="1" applyAlignment="1">
      <alignment vertical="center"/>
    </xf>
    <xf numFmtId="0" fontId="24" fillId="14" borderId="0" xfId="0" applyFont="1" applyFill="1" applyBorder="1" applyAlignment="1">
      <alignment horizontal="center" vertical="center"/>
    </xf>
    <xf numFmtId="0" fontId="25" fillId="14" borderId="0" xfId="0" applyFont="1" applyFill="1" applyBorder="1" applyAlignment="1">
      <alignment vertical="center"/>
    </xf>
    <xf numFmtId="0" fontId="25" fillId="14" borderId="10" xfId="0" applyFont="1" applyFill="1" applyBorder="1" applyAlignment="1">
      <alignment vertical="center"/>
    </xf>
    <xf numFmtId="0" fontId="24" fillId="14" borderId="7" xfId="0" applyFont="1" applyFill="1" applyBorder="1" applyAlignment="1">
      <alignment horizontal="center" vertical="center"/>
    </xf>
    <xf numFmtId="0" fontId="25" fillId="14" borderId="7" xfId="0" applyFont="1" applyFill="1" applyBorder="1" applyAlignment="1">
      <alignment vertical="center"/>
    </xf>
    <xf numFmtId="0" fontId="25" fillId="14" borderId="16" xfId="0" applyFont="1" applyFill="1" applyBorder="1" applyAlignment="1">
      <alignment vertical="center"/>
    </xf>
    <xf numFmtId="0" fontId="24" fillId="7" borderId="15" xfId="0" applyFont="1" applyFill="1" applyBorder="1" applyAlignment="1">
      <alignment horizontal="center" vertical="center"/>
    </xf>
    <xf numFmtId="0" fontId="24" fillId="14" borderId="1" xfId="0" applyFont="1" applyFill="1" applyBorder="1" applyAlignment="1">
      <alignment horizontal="center" vertical="center"/>
    </xf>
    <xf numFmtId="0" fontId="24" fillId="14" borderId="0" xfId="0" applyFont="1" applyFill="1" applyAlignment="1">
      <alignment horizontal="center" vertical="center"/>
    </xf>
    <xf numFmtId="0" fontId="25" fillId="14" borderId="0" xfId="0" applyFont="1" applyFill="1" applyAlignment="1">
      <alignment vertical="center"/>
    </xf>
    <xf numFmtId="0" fontId="24" fillId="14" borderId="12" xfId="0" applyFont="1" applyFill="1" applyBorder="1" applyAlignment="1">
      <alignment horizontal="center" vertical="center"/>
    </xf>
    <xf numFmtId="0" fontId="24" fillId="14" borderId="13" xfId="0" applyFont="1" applyFill="1" applyBorder="1" applyAlignment="1">
      <alignment horizontal="center" vertical="center"/>
    </xf>
    <xf numFmtId="0" fontId="25" fillId="14" borderId="12" xfId="0" applyFont="1" applyFill="1" applyBorder="1" applyAlignment="1">
      <alignment vertical="center"/>
    </xf>
    <xf numFmtId="0" fontId="25" fillId="14" borderId="14" xfId="0" applyFont="1" applyFill="1" applyBorder="1" applyAlignment="1">
      <alignment vertical="center"/>
    </xf>
    <xf numFmtId="0" fontId="24" fillId="14" borderId="15" xfId="0" applyFont="1" applyFill="1" applyBorder="1" applyAlignment="1">
      <alignment horizontal="center" vertical="center"/>
    </xf>
    <xf numFmtId="0" fontId="24" fillId="14" borderId="8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3" borderId="20" xfId="0" applyFont="1" applyFill="1" applyBorder="1" applyAlignment="1">
      <alignment horizontal="center" vertical="center"/>
    </xf>
    <xf numFmtId="0" fontId="24" fillId="3" borderId="18" xfId="0" applyFont="1" applyFill="1" applyBorder="1" applyAlignment="1">
      <alignment horizontal="center" vertical="center"/>
    </xf>
    <xf numFmtId="0" fontId="25" fillId="3" borderId="18" xfId="0" applyFont="1" applyFill="1" applyBorder="1" applyAlignment="1">
      <alignment vertical="center"/>
    </xf>
    <xf numFmtId="0" fontId="28" fillId="10" borderId="9" xfId="0" applyFont="1" applyFill="1" applyBorder="1" applyAlignment="1">
      <alignment horizontal="center" vertical="center"/>
    </xf>
    <xf numFmtId="0" fontId="28" fillId="10" borderId="0" xfId="0" applyFont="1" applyFill="1" applyAlignment="1">
      <alignment horizontal="center" vertical="center"/>
    </xf>
    <xf numFmtId="0" fontId="15" fillId="10" borderId="10" xfId="0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9" fillId="10" borderId="0" xfId="0" applyFont="1" applyFill="1" applyAlignment="1">
      <alignment vertical="center"/>
    </xf>
    <xf numFmtId="0" fontId="15" fillId="10" borderId="0" xfId="0" applyFont="1" applyFill="1" applyAlignment="1">
      <alignment vertical="center"/>
    </xf>
    <xf numFmtId="0" fontId="19" fillId="10" borderId="0" xfId="0" applyFont="1" applyFill="1" applyAlignment="1">
      <alignment horizontal="center" vertical="center"/>
    </xf>
    <xf numFmtId="1" fontId="15" fillId="12" borderId="0" xfId="0" applyNumberFormat="1" applyFont="1" applyFill="1" applyAlignment="1">
      <alignment horizontal="center" vertical="center"/>
    </xf>
    <xf numFmtId="0" fontId="15" fillId="10" borderId="9" xfId="0" applyFont="1" applyFill="1" applyBorder="1" applyAlignment="1">
      <alignment vertical="center"/>
    </xf>
    <xf numFmtId="0" fontId="15" fillId="12" borderId="0" xfId="0" applyFont="1" applyFill="1" applyAlignment="1">
      <alignment horizontal="center" vertical="center"/>
    </xf>
    <xf numFmtId="0" fontId="29" fillId="4" borderId="18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30" fillId="3" borderId="0" xfId="0" applyFont="1" applyFill="1" applyBorder="1" applyAlignment="1">
      <alignment horizontal="center" vertical="top"/>
    </xf>
    <xf numFmtId="0" fontId="30" fillId="3" borderId="3" xfId="0" applyFont="1" applyFill="1" applyBorder="1" applyAlignment="1">
      <alignment horizontal="center" vertical="top"/>
    </xf>
    <xf numFmtId="0" fontId="8" fillId="4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0" xfId="0" applyFill="1"/>
    <xf numFmtId="0" fontId="8" fillId="3" borderId="7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33" fillId="3" borderId="0" xfId="0" applyFont="1" applyFill="1" applyBorder="1" applyAlignment="1">
      <alignment horizontal="center" vertical="top"/>
    </xf>
    <xf numFmtId="0" fontId="12" fillId="3" borderId="0" xfId="0" applyFont="1" applyFill="1" applyBorder="1" applyAlignment="1">
      <alignment horizontal="center" vertical="top"/>
    </xf>
    <xf numFmtId="0" fontId="13" fillId="7" borderId="2" xfId="0" applyFont="1" applyFill="1" applyBorder="1"/>
    <xf numFmtId="0" fontId="5" fillId="7" borderId="0" xfId="0" applyFont="1" applyFill="1" applyBorder="1" applyAlignment="1">
      <alignment vertical="center"/>
    </xf>
    <xf numFmtId="0" fontId="18" fillId="7" borderId="8" xfId="0" applyFont="1" applyFill="1" applyBorder="1" applyAlignment="1">
      <alignment horizontal="left" vertical="center"/>
    </xf>
    <xf numFmtId="0" fontId="1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vertical="center"/>
    </xf>
    <xf numFmtId="0" fontId="25" fillId="15" borderId="0" xfId="0" applyFont="1" applyFill="1" applyAlignment="1">
      <alignment vertical="center"/>
    </xf>
    <xf numFmtId="0" fontId="1" fillId="15" borderId="6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vertical="center"/>
    </xf>
    <xf numFmtId="0" fontId="25" fillId="5" borderId="3" xfId="0" applyFont="1" applyFill="1" applyBorder="1" applyAlignment="1">
      <alignment horizontal="center" vertical="center"/>
    </xf>
    <xf numFmtId="0" fontId="25" fillId="5" borderId="7" xfId="0" applyFont="1" applyFill="1" applyBorder="1" applyAlignment="1">
      <alignment horizontal="center" vertical="center"/>
    </xf>
    <xf numFmtId="0" fontId="24" fillId="14" borderId="20" xfId="0" applyFont="1" applyFill="1" applyBorder="1" applyAlignment="1">
      <alignment horizontal="center" vertical="center"/>
    </xf>
    <xf numFmtId="0" fontId="24" fillId="14" borderId="17" xfId="0" applyFont="1" applyFill="1" applyBorder="1" applyAlignment="1">
      <alignment horizontal="center" vertical="center"/>
    </xf>
    <xf numFmtId="0" fontId="25" fillId="5" borderId="3" xfId="0" applyFont="1" applyFill="1" applyBorder="1"/>
    <xf numFmtId="0" fontId="25" fillId="5" borderId="0" xfId="0" applyFont="1" applyFill="1" applyBorder="1"/>
    <xf numFmtId="0" fontId="25" fillId="5" borderId="7" xfId="0" applyFont="1" applyFill="1" applyBorder="1"/>
    <xf numFmtId="0" fontId="25" fillId="5" borderId="21" xfId="0" applyFont="1" applyFill="1" applyBorder="1"/>
    <xf numFmtId="0" fontId="25" fillId="5" borderId="9" xfId="0" applyFont="1" applyFill="1" applyBorder="1"/>
    <xf numFmtId="0" fontId="25" fillId="5" borderId="15" xfId="0" applyFont="1" applyFill="1" applyBorder="1"/>
    <xf numFmtId="0" fontId="24" fillId="7" borderId="20" xfId="0" applyFont="1" applyFill="1" applyBorder="1" applyAlignment="1">
      <alignment horizontal="center" vertical="center"/>
    </xf>
    <xf numFmtId="0" fontId="24" fillId="7" borderId="18" xfId="0" applyFont="1" applyFill="1" applyBorder="1" applyAlignment="1">
      <alignment horizontal="center" vertical="center"/>
    </xf>
    <xf numFmtId="0" fontId="24" fillId="7" borderId="22" xfId="0" applyFont="1" applyFill="1" applyBorder="1" applyAlignment="1">
      <alignment horizontal="center" vertical="center"/>
    </xf>
    <xf numFmtId="0" fontId="25" fillId="7" borderId="18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top"/>
    </xf>
    <xf numFmtId="164" fontId="4" fillId="3" borderId="0" xfId="0" applyNumberFormat="1" applyFont="1" applyFill="1" applyAlignment="1">
      <alignment vertical="center"/>
    </xf>
    <xf numFmtId="17" fontId="6" fillId="4" borderId="4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/>
    </xf>
    <xf numFmtId="0" fontId="10" fillId="3" borderId="0" xfId="0" applyFont="1" applyFill="1" applyAlignment="1">
      <alignment horizontal="left"/>
    </xf>
    <xf numFmtId="0" fontId="5" fillId="3" borderId="4" xfId="0" applyFont="1" applyFill="1" applyBorder="1" applyAlignment="1">
      <alignment horizontal="left" vertical="center"/>
    </xf>
    <xf numFmtId="0" fontId="11" fillId="17" borderId="0" xfId="0" applyFont="1" applyFill="1" applyAlignment="1">
      <alignment horizontal="center" vertical="top"/>
    </xf>
    <xf numFmtId="0" fontId="5" fillId="3" borderId="8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11" fillId="18" borderId="0" xfId="0" applyFont="1" applyFill="1" applyBorder="1" applyAlignment="1">
      <alignment horizontal="center" vertical="top"/>
    </xf>
    <xf numFmtId="0" fontId="9" fillId="3" borderId="24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21" fillId="0" borderId="2" xfId="0" applyFont="1" applyBorder="1"/>
    <xf numFmtId="0" fontId="22" fillId="0" borderId="2" xfId="0" applyFont="1" applyBorder="1"/>
    <xf numFmtId="0" fontId="36" fillId="3" borderId="1" xfId="0" applyFont="1" applyFill="1" applyBorder="1" applyAlignment="1">
      <alignment horizontal="center" vertical="center"/>
    </xf>
    <xf numFmtId="0" fontId="22" fillId="0" borderId="5" xfId="0" applyFont="1" applyBorder="1"/>
    <xf numFmtId="0" fontId="22" fillId="7" borderId="2" xfId="0" applyFont="1" applyFill="1" applyBorder="1"/>
    <xf numFmtId="0" fontId="2" fillId="7" borderId="4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36" fillId="15" borderId="2" xfId="0" applyFont="1" applyFill="1" applyBorder="1" applyAlignment="1">
      <alignment horizontal="center" vertical="center"/>
    </xf>
    <xf numFmtId="0" fontId="36" fillId="15" borderId="3" xfId="0" applyFont="1" applyFill="1" applyBorder="1" applyAlignment="1">
      <alignment horizontal="center" vertical="center"/>
    </xf>
    <xf numFmtId="0" fontId="36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left" vertical="center"/>
    </xf>
    <xf numFmtId="0" fontId="36" fillId="15" borderId="5" xfId="0" applyFont="1" applyFill="1" applyBorder="1" applyAlignment="1">
      <alignment horizontal="center" vertical="center"/>
    </xf>
    <xf numFmtId="0" fontId="36" fillId="15" borderId="0" xfId="0" applyFont="1" applyFill="1" applyAlignment="1">
      <alignment horizontal="center" vertical="center"/>
    </xf>
    <xf numFmtId="0" fontId="36" fillId="15" borderId="1" xfId="0" applyFont="1" applyFill="1" applyBorder="1" applyAlignment="1">
      <alignment horizontal="center" vertical="center"/>
    </xf>
    <xf numFmtId="0" fontId="25" fillId="15" borderId="0" xfId="0" applyFont="1" applyFill="1" applyBorder="1" applyAlignment="1">
      <alignment horizontal="left" vertical="center"/>
    </xf>
    <xf numFmtId="0" fontId="36" fillId="15" borderId="6" xfId="0" applyFont="1" applyFill="1" applyBorder="1" applyAlignment="1">
      <alignment horizontal="center" vertical="center"/>
    </xf>
    <xf numFmtId="0" fontId="36" fillId="15" borderId="7" xfId="0" applyFont="1" applyFill="1" applyBorder="1" applyAlignment="1">
      <alignment horizontal="center" vertical="center"/>
    </xf>
    <xf numFmtId="0" fontId="36" fillId="15" borderId="8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horizontal="left" vertical="center"/>
    </xf>
    <xf numFmtId="0" fontId="11" fillId="11" borderId="0" xfId="0" applyFont="1" applyFill="1" applyAlignment="1">
      <alignment horizontal="left" vertical="center"/>
    </xf>
    <xf numFmtId="0" fontId="25" fillId="19" borderId="5" xfId="0" applyFont="1" applyFill="1" applyBorder="1"/>
    <xf numFmtId="0" fontId="24" fillId="19" borderId="3" xfId="0" applyFont="1" applyFill="1" applyBorder="1" applyAlignment="1">
      <alignment horizontal="center" vertical="center"/>
    </xf>
    <xf numFmtId="0" fontId="24" fillId="19" borderId="4" xfId="0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5" fillId="19" borderId="3" xfId="0" applyFont="1" applyFill="1" applyBorder="1" applyAlignment="1">
      <alignment vertical="center"/>
    </xf>
    <xf numFmtId="0" fontId="25" fillId="19" borderId="4" xfId="0" applyFont="1" applyFill="1" applyBorder="1" applyAlignment="1">
      <alignment horizontal="left" vertical="center"/>
    </xf>
    <xf numFmtId="0" fontId="24" fillId="19" borderId="0" xfId="0" applyFont="1" applyFill="1" applyAlignment="1">
      <alignment horizontal="center" vertical="center"/>
    </xf>
    <xf numFmtId="0" fontId="24" fillId="19" borderId="1" xfId="0" applyFont="1" applyFill="1" applyBorder="1" applyAlignment="1">
      <alignment horizontal="center" vertical="center"/>
    </xf>
    <xf numFmtId="0" fontId="24" fillId="19" borderId="5" xfId="0" applyFont="1" applyFill="1" applyBorder="1" applyAlignment="1">
      <alignment horizontal="center" vertical="center"/>
    </xf>
    <xf numFmtId="0" fontId="25" fillId="19" borderId="0" xfId="0" applyFont="1" applyFill="1" applyAlignment="1">
      <alignment vertical="center"/>
    </xf>
    <xf numFmtId="0" fontId="25" fillId="19" borderId="1" xfId="0" applyFont="1" applyFill="1" applyBorder="1" applyAlignment="1">
      <alignment horizontal="left" vertical="center"/>
    </xf>
    <xf numFmtId="0" fontId="25" fillId="19" borderId="6" xfId="0" applyFont="1" applyFill="1" applyBorder="1"/>
    <xf numFmtId="0" fontId="24" fillId="19" borderId="7" xfId="0" applyFont="1" applyFill="1" applyBorder="1" applyAlignment="1">
      <alignment horizontal="center" vertical="center"/>
    </xf>
    <xf numFmtId="0" fontId="24" fillId="19" borderId="8" xfId="0" applyFont="1" applyFill="1" applyBorder="1" applyAlignment="1">
      <alignment horizontal="center" vertical="center"/>
    </xf>
    <xf numFmtId="0" fontId="25" fillId="19" borderId="7" xfId="0" applyFont="1" applyFill="1" applyBorder="1"/>
    <xf numFmtId="0" fontId="25" fillId="19" borderId="8" xfId="0" applyFont="1" applyFill="1" applyBorder="1" applyAlignment="1">
      <alignment horizontal="left"/>
    </xf>
    <xf numFmtId="0" fontId="25" fillId="0" borderId="8" xfId="0" applyFont="1" applyBorder="1" applyAlignment="1">
      <alignment horizontal="left"/>
    </xf>
    <xf numFmtId="0" fontId="25" fillId="7" borderId="0" xfId="0" applyFont="1" applyFill="1" applyAlignment="1">
      <alignment horizontal="left" vertical="center"/>
    </xf>
    <xf numFmtId="0" fontId="25" fillId="7" borderId="1" xfId="0" applyFont="1" applyFill="1" applyBorder="1" applyAlignment="1">
      <alignment horizontal="left" vertical="center"/>
    </xf>
    <xf numFmtId="0" fontId="25" fillId="7" borderId="8" xfId="0" applyFont="1" applyFill="1" applyBorder="1" applyAlignment="1">
      <alignment horizontal="left" vertical="center"/>
    </xf>
    <xf numFmtId="0" fontId="34" fillId="0" borderId="0" xfId="0" applyFont="1" applyAlignment="1">
      <alignment horizontal="left"/>
    </xf>
    <xf numFmtId="0" fontId="25" fillId="5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4" fillId="20" borderId="2" xfId="0" applyFont="1" applyFill="1" applyBorder="1" applyAlignment="1">
      <alignment horizontal="center" vertical="center"/>
    </xf>
    <xf numFmtId="0" fontId="24" fillId="20" borderId="3" xfId="0" applyFont="1" applyFill="1" applyBorder="1" applyAlignment="1">
      <alignment horizontal="center" vertical="center"/>
    </xf>
    <xf numFmtId="0" fontId="24" fillId="20" borderId="4" xfId="0" applyFont="1" applyFill="1" applyBorder="1" applyAlignment="1">
      <alignment horizontal="center" vertical="center"/>
    </xf>
    <xf numFmtId="0" fontId="25" fillId="20" borderId="3" xfId="0" applyFont="1" applyFill="1" applyBorder="1" applyAlignment="1">
      <alignment vertical="center"/>
    </xf>
    <xf numFmtId="0" fontId="25" fillId="20" borderId="4" xfId="0" applyFont="1" applyFill="1" applyBorder="1" applyAlignment="1">
      <alignment horizontal="left" vertical="center"/>
    </xf>
    <xf numFmtId="0" fontId="24" fillId="20" borderId="5" xfId="0" applyFont="1" applyFill="1" applyBorder="1" applyAlignment="1">
      <alignment horizontal="center" vertical="center"/>
    </xf>
    <xf numFmtId="0" fontId="24" fillId="20" borderId="0" xfId="0" applyFont="1" applyFill="1" applyAlignment="1">
      <alignment horizontal="center" vertical="center"/>
    </xf>
    <xf numFmtId="0" fontId="24" fillId="20" borderId="1" xfId="0" applyFont="1" applyFill="1" applyBorder="1" applyAlignment="1">
      <alignment horizontal="center" vertical="center"/>
    </xf>
    <xf numFmtId="0" fontId="25" fillId="20" borderId="0" xfId="0" applyFont="1" applyFill="1" applyAlignment="1">
      <alignment vertical="center"/>
    </xf>
    <xf numFmtId="0" fontId="25" fillId="20" borderId="1" xfId="0" applyFont="1" applyFill="1" applyBorder="1" applyAlignment="1">
      <alignment horizontal="left" vertical="center"/>
    </xf>
    <xf numFmtId="0" fontId="24" fillId="20" borderId="6" xfId="0" applyFont="1" applyFill="1" applyBorder="1" applyAlignment="1">
      <alignment horizontal="center" vertical="center"/>
    </xf>
    <xf numFmtId="0" fontId="24" fillId="20" borderId="7" xfId="0" applyFont="1" applyFill="1" applyBorder="1" applyAlignment="1">
      <alignment horizontal="center" vertical="center"/>
    </xf>
    <xf numFmtId="0" fontId="24" fillId="20" borderId="8" xfId="0" applyFont="1" applyFill="1" applyBorder="1" applyAlignment="1">
      <alignment horizontal="center" vertical="center"/>
    </xf>
    <xf numFmtId="0" fontId="25" fillId="20" borderId="7" xfId="0" applyFont="1" applyFill="1" applyBorder="1" applyAlignment="1">
      <alignment vertical="center"/>
    </xf>
    <xf numFmtId="0" fontId="25" fillId="20" borderId="8" xfId="0" applyFont="1" applyFill="1" applyBorder="1" applyAlignment="1">
      <alignment horizontal="left" vertical="center"/>
    </xf>
    <xf numFmtId="0" fontId="24" fillId="3" borderId="0" xfId="0" applyFont="1" applyFill="1"/>
    <xf numFmtId="0" fontId="11" fillId="21" borderId="0" xfId="0" applyFont="1" applyFill="1" applyAlignment="1">
      <alignment horizontal="center" vertical="top"/>
    </xf>
    <xf numFmtId="0" fontId="25" fillId="7" borderId="4" xfId="0" applyFont="1" applyFill="1" applyBorder="1" applyAlignment="1">
      <alignment horizontal="left" vertical="center" wrapText="1"/>
    </xf>
    <xf numFmtId="0" fontId="25" fillId="7" borderId="1" xfId="0" applyFont="1" applyFill="1" applyBorder="1" applyAlignment="1">
      <alignment horizontal="left" vertical="center" wrapText="1"/>
    </xf>
    <xf numFmtId="0" fontId="25" fillId="7" borderId="8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left"/>
    </xf>
    <xf numFmtId="0" fontId="27" fillId="13" borderId="0" xfId="0" applyFont="1" applyFill="1" applyAlignment="1">
      <alignment horizontal="left" vertical="center"/>
    </xf>
    <xf numFmtId="0" fontId="26" fillId="4" borderId="1" xfId="0" applyFont="1" applyFill="1" applyBorder="1" applyAlignment="1">
      <alignment horizontal="left" vertical="center"/>
    </xf>
    <xf numFmtId="0" fontId="24" fillId="7" borderId="17" xfId="0" applyFont="1" applyFill="1" applyBorder="1" applyAlignment="1">
      <alignment horizontal="center" vertical="center"/>
    </xf>
    <xf numFmtId="0" fontId="25" fillId="7" borderId="19" xfId="0" applyFont="1" applyFill="1" applyBorder="1" applyAlignment="1">
      <alignment horizontal="left" vertical="center"/>
    </xf>
    <xf numFmtId="0" fontId="25" fillId="7" borderId="10" xfId="0" applyFont="1" applyFill="1" applyBorder="1" applyAlignment="1">
      <alignment horizontal="left" vertical="center"/>
    </xf>
    <xf numFmtId="0" fontId="25" fillId="7" borderId="16" xfId="0" applyFont="1" applyFill="1" applyBorder="1" applyAlignment="1">
      <alignment horizontal="left" vertical="center"/>
    </xf>
    <xf numFmtId="0" fontId="25" fillId="14" borderId="19" xfId="0" applyFont="1" applyFill="1" applyBorder="1" applyAlignment="1">
      <alignment horizontal="left" vertical="center"/>
    </xf>
    <xf numFmtId="0" fontId="24" fillId="14" borderId="10" xfId="0" applyFont="1" applyFill="1" applyBorder="1" applyAlignment="1">
      <alignment horizontal="left" vertical="center"/>
    </xf>
    <xf numFmtId="0" fontId="25" fillId="14" borderId="14" xfId="0" applyFont="1" applyFill="1" applyBorder="1" applyAlignment="1">
      <alignment horizontal="left" vertical="center"/>
    </xf>
    <xf numFmtId="0" fontId="25" fillId="3" borderId="19" xfId="0" applyFont="1" applyFill="1" applyBorder="1" applyAlignment="1">
      <alignment horizontal="left" vertical="center"/>
    </xf>
    <xf numFmtId="0" fontId="25" fillId="3" borderId="10" xfId="0" applyFont="1" applyFill="1" applyBorder="1" applyAlignment="1">
      <alignment horizontal="left" vertical="center"/>
    </xf>
    <xf numFmtId="0" fontId="25" fillId="3" borderId="16" xfId="0" applyFont="1" applyFill="1" applyBorder="1" applyAlignment="1">
      <alignment horizontal="left" vertical="center"/>
    </xf>
    <xf numFmtId="0" fontId="25" fillId="14" borderId="10" xfId="0" applyFont="1" applyFill="1" applyBorder="1" applyAlignment="1">
      <alignment horizontal="left" vertical="center"/>
    </xf>
    <xf numFmtId="0" fontId="25" fillId="14" borderId="10" xfId="0" applyFont="1" applyFill="1" applyBorder="1" applyAlignment="1">
      <alignment horizontal="left"/>
    </xf>
    <xf numFmtId="0" fontId="25" fillId="7" borderId="14" xfId="0" applyFont="1" applyFill="1" applyBorder="1" applyAlignment="1">
      <alignment horizontal="left" vertical="center"/>
    </xf>
    <xf numFmtId="0" fontId="25" fillId="3" borderId="10" xfId="0" applyFont="1" applyFill="1" applyBorder="1" applyAlignment="1">
      <alignment horizontal="left"/>
    </xf>
    <xf numFmtId="0" fontId="25" fillId="3" borderId="14" xfId="0" applyFont="1" applyFill="1" applyBorder="1" applyAlignment="1">
      <alignment horizontal="left" vertical="center"/>
    </xf>
    <xf numFmtId="0" fontId="37" fillId="3" borderId="10" xfId="0" applyFont="1" applyFill="1" applyBorder="1" applyAlignment="1">
      <alignment horizontal="left" vertical="center"/>
    </xf>
    <xf numFmtId="0" fontId="24" fillId="19" borderId="22" xfId="0" applyFont="1" applyFill="1" applyBorder="1" applyAlignment="1">
      <alignment horizontal="center" vertical="center"/>
    </xf>
    <xf numFmtId="0" fontId="25" fillId="19" borderId="18" xfId="0" applyFont="1" applyFill="1" applyBorder="1" applyAlignment="1">
      <alignment vertical="center"/>
    </xf>
    <xf numFmtId="0" fontId="25" fillId="19" borderId="19" xfId="0" applyFont="1" applyFill="1" applyBorder="1" applyAlignment="1">
      <alignment horizontal="left" vertical="center"/>
    </xf>
    <xf numFmtId="0" fontId="25" fillId="19" borderId="0" xfId="0" applyFont="1" applyFill="1" applyBorder="1" applyAlignment="1">
      <alignment vertical="center"/>
    </xf>
    <xf numFmtId="0" fontId="24" fillId="19" borderId="6" xfId="0" applyFont="1" applyFill="1" applyBorder="1" applyAlignment="1">
      <alignment horizontal="center" vertical="center"/>
    </xf>
    <xf numFmtId="0" fontId="25" fillId="19" borderId="7" xfId="0" applyFont="1" applyFill="1" applyBorder="1" applyAlignment="1">
      <alignment vertical="center"/>
    </xf>
    <xf numFmtId="0" fontId="25" fillId="19" borderId="16" xfId="0" applyFont="1" applyFill="1" applyBorder="1" applyAlignment="1">
      <alignment horizontal="left" vertical="center"/>
    </xf>
    <xf numFmtId="0" fontId="35" fillId="3" borderId="0" xfId="0" applyFont="1" applyFill="1" applyBorder="1" applyAlignment="1">
      <alignment horizontal="center" vertical="center"/>
    </xf>
    <xf numFmtId="0" fontId="24" fillId="3" borderId="23" xfId="0" applyFont="1" applyFill="1" applyBorder="1" applyAlignment="1">
      <alignment horizontal="center" vertical="center"/>
    </xf>
    <xf numFmtId="0" fontId="25" fillId="14" borderId="0" xfId="0" applyFont="1" applyFill="1" applyBorder="1" applyAlignment="1">
      <alignment horizontal="left"/>
    </xf>
    <xf numFmtId="0" fontId="24" fillId="22" borderId="20" xfId="0" applyFont="1" applyFill="1" applyBorder="1" applyAlignment="1">
      <alignment horizontal="center" vertical="center"/>
    </xf>
    <xf numFmtId="0" fontId="24" fillId="22" borderId="18" xfId="0" applyFont="1" applyFill="1" applyBorder="1" applyAlignment="1">
      <alignment horizontal="center" vertical="center"/>
    </xf>
    <xf numFmtId="0" fontId="24" fillId="22" borderId="17" xfId="0" applyFont="1" applyFill="1" applyBorder="1" applyAlignment="1">
      <alignment horizontal="center" vertical="center"/>
    </xf>
    <xf numFmtId="0" fontId="25" fillId="22" borderId="18" xfId="0" applyFont="1" applyFill="1" applyBorder="1" applyAlignment="1">
      <alignment vertical="center"/>
    </xf>
    <xf numFmtId="0" fontId="25" fillId="22" borderId="19" xfId="0" applyFont="1" applyFill="1" applyBorder="1" applyAlignment="1">
      <alignment horizontal="left" vertical="center"/>
    </xf>
    <xf numFmtId="0" fontId="24" fillId="22" borderId="9" xfId="0" applyFont="1" applyFill="1" applyBorder="1" applyAlignment="1">
      <alignment horizontal="center" vertical="center"/>
    </xf>
    <xf numFmtId="0" fontId="24" fillId="22" borderId="0" xfId="0" applyFont="1" applyFill="1" applyAlignment="1">
      <alignment horizontal="center" vertical="center"/>
    </xf>
    <xf numFmtId="0" fontId="24" fillId="22" borderId="1" xfId="0" applyFont="1" applyFill="1" applyBorder="1" applyAlignment="1">
      <alignment horizontal="center" vertical="center"/>
    </xf>
    <xf numFmtId="0" fontId="25" fillId="22" borderId="0" xfId="0" applyFont="1" applyFill="1" applyAlignment="1">
      <alignment vertical="center"/>
    </xf>
    <xf numFmtId="0" fontId="25" fillId="22" borderId="10" xfId="0" applyFont="1" applyFill="1" applyBorder="1" applyAlignment="1">
      <alignment horizontal="left" vertical="center"/>
    </xf>
    <xf numFmtId="0" fontId="24" fillId="22" borderId="15" xfId="0" applyFont="1" applyFill="1" applyBorder="1" applyAlignment="1">
      <alignment horizontal="center" vertical="center"/>
    </xf>
    <xf numFmtId="0" fontId="24" fillId="22" borderId="7" xfId="0" applyFont="1" applyFill="1" applyBorder="1" applyAlignment="1">
      <alignment horizontal="center" vertical="center"/>
    </xf>
    <xf numFmtId="0" fontId="24" fillId="22" borderId="8" xfId="0" applyFont="1" applyFill="1" applyBorder="1" applyAlignment="1">
      <alignment horizontal="center" vertical="center"/>
    </xf>
    <xf numFmtId="0" fontId="25" fillId="22" borderId="7" xfId="0" applyFont="1" applyFill="1" applyBorder="1" applyAlignment="1">
      <alignment vertical="center"/>
    </xf>
    <xf numFmtId="0" fontId="25" fillId="22" borderId="16" xfId="0" applyFont="1" applyFill="1" applyBorder="1" applyAlignment="1">
      <alignment horizontal="left" vertical="center"/>
    </xf>
    <xf numFmtId="0" fontId="25" fillId="5" borderId="0" xfId="0" applyFont="1" applyFill="1"/>
    <xf numFmtId="0" fontId="25" fillId="14" borderId="16" xfId="0" applyFont="1" applyFill="1" applyBorder="1" applyAlignment="1">
      <alignment horizontal="left" vertical="center"/>
    </xf>
    <xf numFmtId="0" fontId="18" fillId="3" borderId="10" xfId="0" applyFont="1" applyFill="1" applyBorder="1" applyAlignment="1">
      <alignment horizontal="left" vertical="center"/>
    </xf>
    <xf numFmtId="0" fontId="25" fillId="16" borderId="0" xfId="0" applyFont="1" applyFill="1" applyBorder="1" applyAlignment="1">
      <alignment horizontal="center" vertical="top"/>
    </xf>
    <xf numFmtId="0" fontId="25" fillId="18" borderId="0" xfId="0" applyFont="1" applyFill="1" applyBorder="1" applyAlignment="1">
      <alignment horizontal="center" vertical="top"/>
    </xf>
    <xf numFmtId="0" fontId="15" fillId="10" borderId="0" xfId="0" applyFont="1" applyFill="1" applyAlignment="1">
      <alignment horizontal="left" vertical="center"/>
    </xf>
    <xf numFmtId="0" fontId="29" fillId="4" borderId="1" xfId="0" applyFont="1" applyFill="1" applyBorder="1" applyAlignment="1">
      <alignment horizontal="left" vertical="center"/>
    </xf>
    <xf numFmtId="0" fontId="30" fillId="6" borderId="3" xfId="0" applyFont="1" applyFill="1" applyBorder="1" applyAlignment="1">
      <alignment horizontal="center" vertical="top"/>
    </xf>
    <xf numFmtId="0" fontId="25" fillId="22" borderId="0" xfId="0" applyFont="1" applyFill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CFE8-D5F5-4ABE-921F-9F49D57CEDCC}">
  <dimension ref="A2:I409"/>
  <sheetViews>
    <sheetView tabSelected="1" topLeftCell="A82" workbookViewId="0">
      <selection activeCell="J92" sqref="J92"/>
    </sheetView>
  </sheetViews>
  <sheetFormatPr defaultRowHeight="15" x14ac:dyDescent="0.25"/>
  <cols>
    <col min="1" max="1" width="3.140625" customWidth="1"/>
    <col min="2" max="2" width="4.140625" customWidth="1"/>
    <col min="3" max="3" width="8.140625" customWidth="1"/>
    <col min="4" max="4" width="5.85546875" customWidth="1"/>
    <col min="5" max="5" width="12.7109375" customWidth="1"/>
    <col min="6" max="6" width="32.42578125" style="396" bestFit="1" customWidth="1"/>
    <col min="7" max="7" width="8.7109375" customWidth="1"/>
    <col min="8" max="8" width="6.85546875" customWidth="1"/>
    <col min="9" max="9" width="6.140625" customWidth="1"/>
  </cols>
  <sheetData>
    <row r="2" spans="1:9" x14ac:dyDescent="0.25">
      <c r="B2" s="1"/>
      <c r="C2" s="1"/>
      <c r="D2" s="1"/>
      <c r="E2" s="2"/>
      <c r="F2" s="258" t="s">
        <v>181</v>
      </c>
      <c r="G2" s="3"/>
      <c r="H2" s="4"/>
      <c r="I2" s="259"/>
    </row>
    <row r="3" spans="1:9" x14ac:dyDescent="0.25">
      <c r="A3" s="44"/>
      <c r="B3" s="5"/>
      <c r="C3" s="5"/>
      <c r="D3" s="5"/>
      <c r="E3" s="5">
        <v>2021</v>
      </c>
      <c r="F3" s="260" t="s">
        <v>182</v>
      </c>
      <c r="G3" s="5"/>
      <c r="H3" s="5"/>
      <c r="I3" s="6"/>
    </row>
    <row r="4" spans="1:9" x14ac:dyDescent="0.25">
      <c r="A4" s="226"/>
      <c r="B4" s="7"/>
      <c r="C4" s="7"/>
      <c r="D4" s="7"/>
      <c r="E4" s="7"/>
      <c r="F4" s="261"/>
      <c r="G4" s="7"/>
      <c r="H4" s="7"/>
      <c r="I4" s="8" t="s">
        <v>183</v>
      </c>
    </row>
    <row r="5" spans="1:9" x14ac:dyDescent="0.25">
      <c r="A5" s="9"/>
      <c r="B5" s="9" t="s">
        <v>0</v>
      </c>
      <c r="C5" s="9" t="s">
        <v>1</v>
      </c>
      <c r="D5" s="10"/>
      <c r="E5" s="10" t="s">
        <v>2</v>
      </c>
      <c r="F5" s="262" t="s">
        <v>3</v>
      </c>
      <c r="G5" s="10"/>
      <c r="H5" s="10"/>
      <c r="I5" s="9">
        <v>4</v>
      </c>
    </row>
    <row r="6" spans="1:9" x14ac:dyDescent="0.25">
      <c r="A6" s="227"/>
      <c r="B6" s="12"/>
      <c r="C6" s="12"/>
      <c r="D6" s="13"/>
      <c r="E6" s="14"/>
      <c r="F6" s="263"/>
      <c r="G6" s="15" t="s">
        <v>4</v>
      </c>
      <c r="H6" s="16">
        <f>COUNTIF(I6:AJ6,"=С")</f>
        <v>1</v>
      </c>
      <c r="I6" s="17" t="s">
        <v>5</v>
      </c>
    </row>
    <row r="7" spans="1:9" x14ac:dyDescent="0.25">
      <c r="A7" s="227"/>
      <c r="B7" s="12"/>
      <c r="C7" s="12">
        <v>63143</v>
      </c>
      <c r="D7" s="18">
        <v>1</v>
      </c>
      <c r="E7" s="19" t="s">
        <v>6</v>
      </c>
      <c r="F7" s="264" t="s">
        <v>7</v>
      </c>
      <c r="G7" s="21" t="s">
        <v>8</v>
      </c>
      <c r="H7" s="22">
        <f>COUNTIF(I7:AJ7,"&gt;0")</f>
        <v>1</v>
      </c>
      <c r="I7" s="23">
        <v>8</v>
      </c>
    </row>
    <row r="8" spans="1:9" x14ac:dyDescent="0.25">
      <c r="A8" s="228"/>
      <c r="B8" s="25"/>
      <c r="C8" s="25"/>
      <c r="D8" s="26"/>
      <c r="E8" s="27"/>
      <c r="F8" s="265"/>
      <c r="G8" s="28" t="s">
        <v>9</v>
      </c>
      <c r="H8" s="29">
        <f>COUNTIF(I8:AJ8,"&gt;0")</f>
        <v>0</v>
      </c>
      <c r="I8" s="24"/>
    </row>
    <row r="9" spans="1:9" x14ac:dyDescent="0.25">
      <c r="A9" s="229"/>
      <c r="B9" s="12"/>
      <c r="C9" s="30"/>
      <c r="D9" s="31"/>
      <c r="E9" s="19"/>
      <c r="F9" s="264"/>
      <c r="G9" s="15" t="s">
        <v>4</v>
      </c>
      <c r="H9" s="16">
        <f>COUNTIF(I9:AJ9,"=С")</f>
        <v>1</v>
      </c>
      <c r="I9" s="32" t="s">
        <v>5</v>
      </c>
    </row>
    <row r="10" spans="1:9" x14ac:dyDescent="0.25">
      <c r="A10" s="227"/>
      <c r="B10" s="12"/>
      <c r="C10" s="30">
        <v>63101</v>
      </c>
      <c r="D10" s="31">
        <v>1</v>
      </c>
      <c r="E10" s="19" t="s">
        <v>10</v>
      </c>
      <c r="F10" s="264" t="s">
        <v>11</v>
      </c>
      <c r="G10" s="21" t="s">
        <v>8</v>
      </c>
      <c r="H10" s="22">
        <f>COUNTIF(I10:AJ10,"&gt;0")</f>
        <v>1</v>
      </c>
      <c r="I10" s="23">
        <v>11</v>
      </c>
    </row>
    <row r="11" spans="1:9" x14ac:dyDescent="0.25">
      <c r="A11" s="228"/>
      <c r="B11" s="12"/>
      <c r="C11" s="30"/>
      <c r="D11" s="14"/>
      <c r="E11" s="14"/>
      <c r="F11" s="266"/>
      <c r="G11" s="28" t="s">
        <v>9</v>
      </c>
      <c r="H11" s="29">
        <f>COUNTIF(I11:AJ11,"&gt;0")</f>
        <v>0</v>
      </c>
      <c r="I11" s="34"/>
    </row>
    <row r="12" spans="1:9" x14ac:dyDescent="0.25">
      <c r="A12" s="230"/>
      <c r="B12" s="37"/>
      <c r="C12" s="37"/>
      <c r="D12" s="38"/>
      <c r="E12" s="39"/>
      <c r="F12" s="267"/>
      <c r="G12" s="15" t="s">
        <v>4</v>
      </c>
      <c r="H12" s="16">
        <f>COUNTIF(I12:AJ12,"=С")</f>
        <v>1</v>
      </c>
      <c r="I12" s="32" t="s">
        <v>5</v>
      </c>
    </row>
    <row r="13" spans="1:9" x14ac:dyDescent="0.25">
      <c r="A13" s="230"/>
      <c r="B13" s="12"/>
      <c r="C13" s="12">
        <v>63179</v>
      </c>
      <c r="D13" s="18">
        <v>1</v>
      </c>
      <c r="E13" s="19" t="s">
        <v>10</v>
      </c>
      <c r="F13" s="264" t="s">
        <v>12</v>
      </c>
      <c r="G13" s="21" t="s">
        <v>8</v>
      </c>
      <c r="H13" s="22">
        <f>COUNTIF(I13:AJ13,"&gt;0")</f>
        <v>1</v>
      </c>
      <c r="I13" s="268">
        <v>11</v>
      </c>
    </row>
    <row r="14" spans="1:9" x14ac:dyDescent="0.25">
      <c r="A14" s="228"/>
      <c r="B14" s="25"/>
      <c r="C14" s="25"/>
      <c r="D14" s="13"/>
      <c r="E14" s="14"/>
      <c r="F14" s="263"/>
      <c r="G14" s="28" t="s">
        <v>9</v>
      </c>
      <c r="H14" s="29">
        <f>COUNTIF(I14:AJ14,"&gt;0")</f>
        <v>0</v>
      </c>
      <c r="I14" s="34"/>
    </row>
    <row r="15" spans="1:9" x14ac:dyDescent="0.25">
      <c r="A15" s="230"/>
      <c r="B15" s="37"/>
      <c r="C15" s="40"/>
      <c r="D15" s="41"/>
      <c r="E15" s="42"/>
      <c r="F15" s="267"/>
      <c r="G15" s="15" t="s">
        <v>4</v>
      </c>
      <c r="H15" s="16">
        <f>COUNTIF(I15:AJ15,"=С")</f>
        <v>0</v>
      </c>
      <c r="I15" s="33"/>
    </row>
    <row r="16" spans="1:9" x14ac:dyDescent="0.25">
      <c r="A16" s="230"/>
      <c r="B16" s="12"/>
      <c r="C16" s="30">
        <v>63158</v>
      </c>
      <c r="D16" s="18">
        <v>1</v>
      </c>
      <c r="E16" s="19" t="s">
        <v>10</v>
      </c>
      <c r="F16" s="264" t="s">
        <v>13</v>
      </c>
      <c r="G16" s="21" t="s">
        <v>8</v>
      </c>
      <c r="H16" s="22">
        <f>COUNTIF(I16:AJ16,"&gt;0")</f>
        <v>0</v>
      </c>
      <c r="I16" s="24"/>
    </row>
    <row r="17" spans="1:9" x14ac:dyDescent="0.25">
      <c r="A17" s="228"/>
      <c r="B17" s="25"/>
      <c r="C17" s="43"/>
      <c r="D17" s="26"/>
      <c r="E17" s="27"/>
      <c r="F17" s="265"/>
      <c r="G17" s="28" t="s">
        <v>9</v>
      </c>
      <c r="H17" s="29">
        <f>COUNTIF(I17:AJ17,"&gt;0")</f>
        <v>0</v>
      </c>
      <c r="I17" s="34"/>
    </row>
    <row r="18" spans="1:9" x14ac:dyDescent="0.25">
      <c r="A18" s="230"/>
      <c r="B18" s="37"/>
      <c r="C18" s="40"/>
      <c r="D18" s="38"/>
      <c r="E18" s="39"/>
      <c r="F18" s="267"/>
      <c r="G18" s="15" t="s">
        <v>4</v>
      </c>
      <c r="H18" s="16">
        <f>COUNTIF(I18:AJ18,"=С")</f>
        <v>0</v>
      </c>
      <c r="I18" s="33"/>
    </row>
    <row r="19" spans="1:9" x14ac:dyDescent="0.25">
      <c r="A19" s="230"/>
      <c r="B19" s="12"/>
      <c r="C19" s="30">
        <v>63103</v>
      </c>
      <c r="D19" s="18">
        <v>1</v>
      </c>
      <c r="E19" s="19" t="s">
        <v>10</v>
      </c>
      <c r="F19" s="264" t="s">
        <v>14</v>
      </c>
      <c r="G19" s="21" t="s">
        <v>8</v>
      </c>
      <c r="H19" s="22">
        <f>COUNTIF(I19:AJ19,"&gt;0")</f>
        <v>0</v>
      </c>
      <c r="I19" s="24"/>
    </row>
    <row r="20" spans="1:9" x14ac:dyDescent="0.25">
      <c r="A20" s="231"/>
      <c r="B20" s="25"/>
      <c r="C20" s="43"/>
      <c r="D20" s="13"/>
      <c r="E20" s="27"/>
      <c r="F20" s="269"/>
      <c r="G20" s="28" t="s">
        <v>9</v>
      </c>
      <c r="H20" s="29">
        <f>COUNTIF(I20:AJ20,"&gt;0")</f>
        <v>0</v>
      </c>
      <c r="I20" s="34"/>
    </row>
    <row r="21" spans="1:9" x14ac:dyDescent="0.25">
      <c r="A21" s="58"/>
      <c r="B21" s="59"/>
      <c r="C21" s="5" t="s">
        <v>16</v>
      </c>
      <c r="D21" s="5">
        <f>COUNTA(D7:D20)</f>
        <v>5</v>
      </c>
      <c r="E21" s="5"/>
      <c r="F21" s="270" t="s">
        <v>20</v>
      </c>
      <c r="G21" s="45"/>
      <c r="H21" s="45"/>
      <c r="I21" s="8" t="s">
        <v>183</v>
      </c>
    </row>
    <row r="22" spans="1:9" x14ac:dyDescent="0.25">
      <c r="A22" s="60"/>
      <c r="B22" s="61"/>
      <c r="C22" s="10"/>
      <c r="D22" s="10"/>
      <c r="E22" s="10"/>
      <c r="F22" s="262"/>
      <c r="G22" s="46"/>
      <c r="H22" s="46"/>
      <c r="I22" s="9">
        <v>4</v>
      </c>
    </row>
    <row r="23" spans="1:9" x14ac:dyDescent="0.25">
      <c r="A23" s="62"/>
      <c r="B23" s="37"/>
      <c r="C23" s="63"/>
      <c r="D23" s="50"/>
      <c r="E23" s="39"/>
      <c r="F23" s="267"/>
      <c r="G23" s="21" t="s">
        <v>4</v>
      </c>
      <c r="H23" s="22">
        <f>COUNTIF(I23:AJ23,"=С")</f>
        <v>1</v>
      </c>
      <c r="I23" s="235" t="s">
        <v>5</v>
      </c>
    </row>
    <row r="24" spans="1:9" x14ac:dyDescent="0.25">
      <c r="A24" s="11" t="s">
        <v>15</v>
      </c>
      <c r="B24" s="12"/>
      <c r="C24" s="64">
        <v>63185</v>
      </c>
      <c r="D24" s="31">
        <v>1</v>
      </c>
      <c r="E24" s="19" t="s">
        <v>17</v>
      </c>
      <c r="F24" s="264" t="s">
        <v>21</v>
      </c>
      <c r="G24" s="21" t="s">
        <v>8</v>
      </c>
      <c r="H24" s="22">
        <f>COUNTIF(I24:AJ24,"&gt;0")</f>
        <v>1</v>
      </c>
      <c r="I24" s="271">
        <v>11</v>
      </c>
    </row>
    <row r="25" spans="1:9" x14ac:dyDescent="0.25">
      <c r="A25" s="65"/>
      <c r="B25" s="12"/>
      <c r="C25" s="66"/>
      <c r="D25" s="51"/>
      <c r="E25" s="48"/>
      <c r="F25" s="269"/>
      <c r="G25" s="21" t="s">
        <v>9</v>
      </c>
      <c r="H25" s="22">
        <f>COUNTIF(I25:AJ25,"&gt;0")</f>
        <v>0</v>
      </c>
      <c r="I25" s="35"/>
    </row>
    <row r="26" spans="1:9" x14ac:dyDescent="0.25">
      <c r="A26" s="36"/>
      <c r="B26" s="37"/>
      <c r="C26" s="40"/>
      <c r="D26" s="50"/>
      <c r="E26" s="39"/>
      <c r="F26" s="267"/>
      <c r="G26" s="15" t="s">
        <v>4</v>
      </c>
      <c r="H26" s="16">
        <f>COUNTIF(I26:AJ26,"=С")</f>
        <v>0</v>
      </c>
      <c r="I26" s="33"/>
    </row>
    <row r="27" spans="1:9" x14ac:dyDescent="0.25">
      <c r="A27" s="11" t="s">
        <v>15</v>
      </c>
      <c r="B27" s="12"/>
      <c r="C27" s="30">
        <v>63144</v>
      </c>
      <c r="D27" s="31">
        <v>1</v>
      </c>
      <c r="E27" s="19" t="s">
        <v>17</v>
      </c>
      <c r="F27" s="264" t="s">
        <v>22</v>
      </c>
      <c r="G27" s="21" t="s">
        <v>8</v>
      </c>
      <c r="H27" s="22">
        <f>COUNTIF(I27:AJ27,"&gt;0")</f>
        <v>0</v>
      </c>
      <c r="I27" s="232"/>
    </row>
    <row r="28" spans="1:9" x14ac:dyDescent="0.25">
      <c r="A28" s="47"/>
      <c r="B28" s="25"/>
      <c r="C28" s="43"/>
      <c r="D28" s="51"/>
      <c r="E28" s="48"/>
      <c r="F28" s="269"/>
      <c r="G28" s="28" t="s">
        <v>9</v>
      </c>
      <c r="H28" s="29">
        <f>COUNTIF(I28:AJ28,"&gt;0")</f>
        <v>0</v>
      </c>
      <c r="I28" s="35"/>
    </row>
    <row r="29" spans="1:9" x14ac:dyDescent="0.25">
      <c r="A29" s="62"/>
      <c r="B29" s="37"/>
      <c r="C29" s="63"/>
      <c r="D29" s="50"/>
      <c r="E29" s="39"/>
      <c r="F29" s="267"/>
      <c r="G29" s="15" t="s">
        <v>4</v>
      </c>
      <c r="H29" s="16">
        <f>COUNTIF(I29:AJ29,"=С")</f>
        <v>1</v>
      </c>
      <c r="I29" s="32" t="s">
        <v>5</v>
      </c>
    </row>
    <row r="30" spans="1:9" x14ac:dyDescent="0.25">
      <c r="A30" s="11" t="s">
        <v>15</v>
      </c>
      <c r="B30" s="12"/>
      <c r="C30" s="64">
        <v>63027</v>
      </c>
      <c r="D30" s="31">
        <v>1</v>
      </c>
      <c r="E30" s="19" t="s">
        <v>17</v>
      </c>
      <c r="F30" s="264" t="s">
        <v>23</v>
      </c>
      <c r="G30" s="21" t="s">
        <v>8</v>
      </c>
      <c r="H30" s="22">
        <f>COUNTIF(I30:AJ30,"&gt;0")</f>
        <v>1</v>
      </c>
      <c r="I30" s="234">
        <v>11</v>
      </c>
    </row>
    <row r="31" spans="1:9" x14ac:dyDescent="0.25">
      <c r="A31" s="67"/>
      <c r="B31" s="25"/>
      <c r="C31" s="68"/>
      <c r="D31" s="51"/>
      <c r="E31" s="48"/>
      <c r="F31" s="269"/>
      <c r="G31" s="21" t="s">
        <v>9</v>
      </c>
      <c r="H31" s="22">
        <f>COUNTIF(I31:AJ31,"&gt;0")</f>
        <v>0</v>
      </c>
      <c r="I31" s="35"/>
    </row>
    <row r="32" spans="1:9" x14ac:dyDescent="0.25">
      <c r="A32" s="65"/>
      <c r="B32" s="12"/>
      <c r="C32" s="66"/>
      <c r="D32" s="50"/>
      <c r="E32" s="39"/>
      <c r="F32" s="267"/>
      <c r="G32" s="15" t="s">
        <v>4</v>
      </c>
      <c r="H32" s="16">
        <f>COUNTIF(I32:AJ32,"=С")</f>
        <v>0</v>
      </c>
      <c r="I32" s="33"/>
    </row>
    <row r="33" spans="1:9" x14ac:dyDescent="0.25">
      <c r="A33" s="11" t="s">
        <v>15</v>
      </c>
      <c r="B33" s="84"/>
      <c r="C33" s="272">
        <v>63041</v>
      </c>
      <c r="D33" s="18">
        <v>1</v>
      </c>
      <c r="E33" s="19" t="s">
        <v>45</v>
      </c>
      <c r="F33" s="20" t="s">
        <v>46</v>
      </c>
      <c r="G33" s="21" t="s">
        <v>8</v>
      </c>
      <c r="H33" s="22">
        <f>COUNTIF(I33:AJ33,"&gt;0")</f>
        <v>0</v>
      </c>
      <c r="I33" s="232"/>
    </row>
    <row r="34" spans="1:9" x14ac:dyDescent="0.25">
      <c r="A34" s="67"/>
      <c r="B34" s="25"/>
      <c r="C34" s="68"/>
      <c r="D34" s="51"/>
      <c r="E34" s="48"/>
      <c r="F34" s="269"/>
      <c r="G34" s="21" t="s">
        <v>9</v>
      </c>
      <c r="H34" s="22">
        <f>COUNTIF(I34:AJ34,"&gt;0")</f>
        <v>0</v>
      </c>
      <c r="I34" s="35"/>
    </row>
    <row r="35" spans="1:9" x14ac:dyDescent="0.25">
      <c r="A35" s="69"/>
      <c r="B35" s="69"/>
      <c r="C35" s="69" t="s">
        <v>16</v>
      </c>
      <c r="D35" s="69">
        <f>COUNTA(D23:D34)</f>
        <v>4</v>
      </c>
      <c r="E35" s="70"/>
      <c r="F35" s="73"/>
      <c r="G35" s="70"/>
      <c r="H35" s="71"/>
      <c r="I35" s="70"/>
    </row>
    <row r="36" spans="1:9" x14ac:dyDescent="0.25">
      <c r="A36" s="69"/>
      <c r="B36" s="69"/>
      <c r="C36" s="69" t="s">
        <v>25</v>
      </c>
      <c r="D36" s="69">
        <f>SUM(D23:D34)</f>
        <v>4</v>
      </c>
      <c r="E36" s="70"/>
      <c r="F36" s="73"/>
      <c r="G36" s="70"/>
      <c r="H36" s="71"/>
      <c r="I36" s="70"/>
    </row>
    <row r="37" spans="1:9" x14ac:dyDescent="0.25">
      <c r="A37" s="69"/>
      <c r="B37" s="69"/>
      <c r="C37" s="69"/>
      <c r="D37" s="69"/>
      <c r="E37" s="70"/>
      <c r="F37" s="73" t="s">
        <v>26</v>
      </c>
      <c r="G37" s="70"/>
      <c r="H37" s="71"/>
      <c r="I37" s="70">
        <f t="shared" ref="I37" ca="1" si="0">COUNTIFS(I62:I452,"Б",OFFSET(I62:I452,-1,0),"С")</f>
        <v>0</v>
      </c>
    </row>
    <row r="38" spans="1:9" x14ac:dyDescent="0.25">
      <c r="A38" s="69"/>
      <c r="B38" s="69"/>
      <c r="C38" s="69"/>
      <c r="D38" s="69"/>
      <c r="E38" s="70"/>
      <c r="F38" s="73" t="s">
        <v>27</v>
      </c>
      <c r="G38" s="70"/>
      <c r="H38" s="71"/>
      <c r="I38" s="70">
        <f t="shared" ref="I38" ca="1" si="1">COUNTIFS(I62:I452,"О",OFFSET(I62:I452,-1,0),"С")+COUNTIFS(I62:I452,"А",OFFSET(I62:I452,-1,0),"С")+COUNTIFS(I62:I452,"НН",OFFSET(I62:I452,-1,0),"С")</f>
        <v>5</v>
      </c>
    </row>
    <row r="39" spans="1:9" x14ac:dyDescent="0.25">
      <c r="A39" s="72"/>
      <c r="B39" s="72"/>
      <c r="C39" s="72"/>
      <c r="D39" s="72"/>
      <c r="E39" s="73"/>
      <c r="F39" s="74" t="s">
        <v>28</v>
      </c>
      <c r="G39" s="75"/>
      <c r="H39" s="75"/>
      <c r="I39" s="76">
        <f t="shared" ref="I39" si="2">SUM(I46,I83,I167,I360)</f>
        <v>62</v>
      </c>
    </row>
    <row r="40" spans="1:9" x14ac:dyDescent="0.25">
      <c r="A40" s="72"/>
      <c r="B40" s="72"/>
      <c r="C40" s="72"/>
      <c r="D40" s="72"/>
      <c r="E40" s="73"/>
      <c r="F40" s="74" t="s">
        <v>29</v>
      </c>
      <c r="G40" s="75"/>
      <c r="H40" s="76"/>
      <c r="I40" s="76">
        <f t="shared" ref="I40" si="3">SUM(I50:I79,I86:I163,I170:I358,I363:I404)</f>
        <v>558.4</v>
      </c>
    </row>
    <row r="41" spans="1:9" x14ac:dyDescent="0.25">
      <c r="A41" s="74"/>
      <c r="B41" s="74"/>
      <c r="C41" s="74"/>
      <c r="D41" s="74"/>
      <c r="E41" s="74"/>
      <c r="F41" s="74" t="s">
        <v>30</v>
      </c>
      <c r="G41" s="75"/>
      <c r="H41" s="75"/>
      <c r="I41" s="76">
        <f t="shared" ref="I41" si="4">SUM(I47,I83,I167,I359)</f>
        <v>54.036363636363639</v>
      </c>
    </row>
    <row r="42" spans="1:9" x14ac:dyDescent="0.25">
      <c r="A42" s="74"/>
      <c r="B42" s="74"/>
      <c r="C42" s="74"/>
      <c r="D42" s="74"/>
      <c r="E42" s="74"/>
      <c r="F42" s="74" t="s">
        <v>31</v>
      </c>
      <c r="G42" s="75"/>
      <c r="H42" s="75"/>
      <c r="I42" s="76">
        <f t="shared" ref="I42" si="5">I41-I83-I47</f>
        <v>31.036363636363639</v>
      </c>
    </row>
    <row r="43" spans="1:9" x14ac:dyDescent="0.25">
      <c r="A43" s="77"/>
      <c r="B43" s="77"/>
      <c r="C43" s="77"/>
      <c r="D43" s="77"/>
      <c r="E43" s="77"/>
      <c r="F43" s="77" t="s">
        <v>32</v>
      </c>
      <c r="G43" s="75"/>
      <c r="H43" s="75"/>
      <c r="I43" s="76">
        <f t="shared" ref="I43" si="6">I44/11</f>
        <v>0.18181818181818182</v>
      </c>
    </row>
    <row r="44" spans="1:9" x14ac:dyDescent="0.25">
      <c r="A44" s="77"/>
      <c r="B44" s="77"/>
      <c r="C44" s="77"/>
      <c r="D44" s="77"/>
      <c r="E44" s="77"/>
      <c r="F44" s="77" t="s">
        <v>33</v>
      </c>
      <c r="G44" s="75"/>
      <c r="H44" s="75"/>
      <c r="I44" s="75">
        <f t="shared" ref="I44" si="7">SUM(I64,I67,I70,I79,I100,I103,I133,I139,I145,I148,I160,I163,I205,I208,I223,I226,I238,I241,I244,I259,I262,I265,I268,I271,I274,I277,I283,I304,I310,I322,I328,I331,I334,I358,I380,I386,I398,I401,I377,I214,I106,I118,I124,I130,I151,I196,I199,I307,I121,I157,I202,I253,I256,I319,I374,I178,I229,I325,I136,I142,I232,I235,I97,I389,I73,I76,I355,I94,I184,I313,I280,I172,I286,I301,I154,I127,I109,I88,I112,I250,I247,I289,I292,I295,I298,I316,I349,I352,I368,I371,I392,I395,I91,I365,I115,I175,I181,I187,I190,I193,I211,I217,I220,I337,I340,I343,I346,I383,I404)</f>
        <v>2</v>
      </c>
    </row>
    <row r="45" spans="1:9" x14ac:dyDescent="0.25">
      <c r="A45" s="78"/>
      <c r="B45" s="79"/>
      <c r="C45" s="79"/>
      <c r="D45" s="79"/>
      <c r="E45" s="79"/>
      <c r="F45" s="78" t="s">
        <v>34</v>
      </c>
      <c r="G45" s="80"/>
      <c r="H45" s="80"/>
      <c r="I45" s="81">
        <f t="shared" ref="I45" si="8">I46-I47</f>
        <v>2</v>
      </c>
    </row>
    <row r="46" spans="1:9" x14ac:dyDescent="0.25">
      <c r="A46" s="78"/>
      <c r="B46" s="79"/>
      <c r="C46" s="79"/>
      <c r="D46" s="79"/>
      <c r="E46" s="79"/>
      <c r="F46" s="78" t="s">
        <v>35</v>
      </c>
      <c r="G46" s="80"/>
      <c r="H46" s="80"/>
      <c r="I46" s="80">
        <f t="shared" ref="I46" si="9">COUNTIF(I50:I79,"&gt;0")</f>
        <v>5</v>
      </c>
    </row>
    <row r="47" spans="1:9" x14ac:dyDescent="0.25">
      <c r="A47" s="78"/>
      <c r="B47" s="79"/>
      <c r="C47" s="79"/>
      <c r="D47" s="79"/>
      <c r="E47" s="79"/>
      <c r="F47" s="78" t="s">
        <v>36</v>
      </c>
      <c r="G47" s="80"/>
      <c r="H47" s="80"/>
      <c r="I47" s="80">
        <f t="shared" ref="I47" si="10">SUM(I63,I66,I69,I72,I75,I78)/11</f>
        <v>3</v>
      </c>
    </row>
    <row r="48" spans="1:9" x14ac:dyDescent="0.25">
      <c r="A48" s="8"/>
      <c r="B48" s="8"/>
      <c r="C48" s="8"/>
      <c r="D48" s="8"/>
      <c r="E48" s="8"/>
      <c r="F48" s="273" t="s">
        <v>37</v>
      </c>
      <c r="G48" s="82"/>
      <c r="H48" s="8"/>
      <c r="I48" s="8" t="s">
        <v>183</v>
      </c>
    </row>
    <row r="49" spans="1:9" x14ac:dyDescent="0.25">
      <c r="A49" s="8"/>
      <c r="B49" s="8"/>
      <c r="C49" s="8"/>
      <c r="D49" s="8"/>
      <c r="E49" s="8"/>
      <c r="F49" s="273"/>
      <c r="G49" s="8"/>
      <c r="H49" s="8"/>
      <c r="I49" s="9">
        <v>4</v>
      </c>
    </row>
    <row r="50" spans="1:9" x14ac:dyDescent="0.25">
      <c r="A50" s="274"/>
      <c r="B50" s="50"/>
      <c r="C50" s="83"/>
      <c r="D50" s="50"/>
      <c r="E50" s="39"/>
      <c r="F50" s="267"/>
      <c r="G50" s="21" t="s">
        <v>4</v>
      </c>
      <c r="H50" s="22">
        <f>COUNTIF(I50:AJ50,"=С")</f>
        <v>0</v>
      </c>
      <c r="I50" s="33"/>
    </row>
    <row r="51" spans="1:9" x14ac:dyDescent="0.25">
      <c r="A51" s="11" t="s">
        <v>15</v>
      </c>
      <c r="B51" s="12" t="s">
        <v>38</v>
      </c>
      <c r="C51" s="64">
        <v>63177</v>
      </c>
      <c r="D51" s="31">
        <v>1</v>
      </c>
      <c r="E51" s="19" t="s">
        <v>39</v>
      </c>
      <c r="F51" s="264" t="s">
        <v>40</v>
      </c>
      <c r="G51" s="21" t="s">
        <v>8</v>
      </c>
      <c r="H51" s="22">
        <f>COUNTIF(I51:AJ51,"&gt;0")</f>
        <v>0</v>
      </c>
      <c r="I51" s="24"/>
    </row>
    <row r="52" spans="1:9" x14ac:dyDescent="0.25">
      <c r="A52" s="65"/>
      <c r="B52" s="12"/>
      <c r="C52" s="66"/>
      <c r="D52" s="51"/>
      <c r="E52" s="48"/>
      <c r="F52" s="269"/>
      <c r="G52" s="21" t="s">
        <v>9</v>
      </c>
      <c r="H52" s="22">
        <f>COUNTIF(I52:AJ52,"&gt;0")</f>
        <v>0</v>
      </c>
      <c r="I52" s="52"/>
    </row>
    <row r="53" spans="1:9" x14ac:dyDescent="0.25">
      <c r="A53" s="275"/>
      <c r="B53" s="37"/>
      <c r="C53" s="63"/>
      <c r="D53" s="50"/>
      <c r="E53" s="39"/>
      <c r="F53" s="267"/>
      <c r="G53" s="21" t="s">
        <v>4</v>
      </c>
      <c r="H53" s="22">
        <f>COUNTIF(I53:AJ53,"=С")</f>
        <v>0</v>
      </c>
      <c r="I53" s="33"/>
    </row>
    <row r="54" spans="1:9" x14ac:dyDescent="0.25">
      <c r="A54" s="11" t="s">
        <v>15</v>
      </c>
      <c r="B54" s="12" t="s">
        <v>38</v>
      </c>
      <c r="C54" s="64">
        <v>63158</v>
      </c>
      <c r="D54" s="31">
        <v>1</v>
      </c>
      <c r="E54" s="19" t="s">
        <v>39</v>
      </c>
      <c r="F54" s="264" t="s">
        <v>41</v>
      </c>
      <c r="G54" s="21" t="s">
        <v>8</v>
      </c>
      <c r="H54" s="22">
        <f>COUNTIF(I54:AJ54,"&gt;0")</f>
        <v>0</v>
      </c>
      <c r="I54" s="24"/>
    </row>
    <row r="55" spans="1:9" x14ac:dyDescent="0.25">
      <c r="A55" s="65"/>
      <c r="B55" s="12"/>
      <c r="C55" s="66"/>
      <c r="D55" s="51"/>
      <c r="E55" s="48"/>
      <c r="F55" s="269"/>
      <c r="G55" s="21" t="s">
        <v>9</v>
      </c>
      <c r="H55" s="22">
        <f>COUNTIF(I55:AJ55,"&gt;0")</f>
        <v>0</v>
      </c>
      <c r="I55" s="52"/>
    </row>
    <row r="56" spans="1:9" x14ac:dyDescent="0.25">
      <c r="A56" s="275"/>
      <c r="B56" s="37"/>
      <c r="C56" s="63"/>
      <c r="D56" s="50"/>
      <c r="E56" s="39"/>
      <c r="F56" s="267"/>
      <c r="G56" s="21" t="s">
        <v>4</v>
      </c>
      <c r="H56" s="22">
        <f>COUNTIF(I56:AJ56,"=С")</f>
        <v>1</v>
      </c>
      <c r="I56" s="32" t="s">
        <v>5</v>
      </c>
    </row>
    <row r="57" spans="1:9" x14ac:dyDescent="0.25">
      <c r="A57" s="11" t="s">
        <v>15</v>
      </c>
      <c r="B57" s="12" t="s">
        <v>48</v>
      </c>
      <c r="C57" s="64">
        <v>63062</v>
      </c>
      <c r="D57" s="31">
        <v>1</v>
      </c>
      <c r="E57" s="19" t="s">
        <v>45</v>
      </c>
      <c r="F57" s="264" t="s">
        <v>49</v>
      </c>
      <c r="G57" s="21" t="s">
        <v>8</v>
      </c>
      <c r="H57" s="22">
        <f>COUNTIF(I57:AJ57,"&gt;0")</f>
        <v>1</v>
      </c>
      <c r="I57" s="23">
        <v>11</v>
      </c>
    </row>
    <row r="58" spans="1:9" x14ac:dyDescent="0.25">
      <c r="A58" s="65"/>
      <c r="B58" s="12"/>
      <c r="C58" s="66"/>
      <c r="D58" s="51"/>
      <c r="E58" s="48"/>
      <c r="F58" s="269"/>
      <c r="G58" s="21" t="s">
        <v>9</v>
      </c>
      <c r="H58" s="22">
        <f>COUNTIF(I58:AJ58,"&gt;0")</f>
        <v>0</v>
      </c>
      <c r="I58" s="52"/>
    </row>
    <row r="59" spans="1:9" x14ac:dyDescent="0.25">
      <c r="A59" s="275"/>
      <c r="B59" s="37"/>
      <c r="C59" s="63"/>
      <c r="D59" s="50"/>
      <c r="E59" s="39"/>
      <c r="F59" s="267"/>
      <c r="G59" s="21" t="s">
        <v>4</v>
      </c>
      <c r="H59" s="22">
        <f>COUNTIF(I59:AJ59,"=С")</f>
        <v>1</v>
      </c>
      <c r="I59" s="32" t="s">
        <v>5</v>
      </c>
    </row>
    <row r="60" spans="1:9" x14ac:dyDescent="0.25">
      <c r="A60" s="11" t="s">
        <v>15</v>
      </c>
      <c r="B60" s="12" t="s">
        <v>38</v>
      </c>
      <c r="C60" s="64">
        <v>63139</v>
      </c>
      <c r="D60" s="31">
        <v>1</v>
      </c>
      <c r="E60" s="19" t="s">
        <v>39</v>
      </c>
      <c r="F60" s="264" t="s">
        <v>43</v>
      </c>
      <c r="G60" s="21" t="s">
        <v>8</v>
      </c>
      <c r="H60" s="22">
        <f>COUNTIF(I60:AJ60,"&gt;0")</f>
        <v>1</v>
      </c>
      <c r="I60" s="23">
        <v>11</v>
      </c>
    </row>
    <row r="61" spans="1:9" x14ac:dyDescent="0.25">
      <c r="A61" s="65"/>
      <c r="B61" s="12"/>
      <c r="C61" s="66"/>
      <c r="D61" s="51"/>
      <c r="E61" s="48"/>
      <c r="F61" s="269"/>
      <c r="G61" s="21" t="s">
        <v>9</v>
      </c>
      <c r="H61" s="22">
        <f>COUNTIF(I61:AJ61,"&gt;0")</f>
        <v>0</v>
      </c>
      <c r="I61" s="52"/>
    </row>
    <row r="62" spans="1:9" x14ac:dyDescent="0.25">
      <c r="A62" s="275"/>
      <c r="B62" s="37"/>
      <c r="C62" s="63"/>
      <c r="D62" s="50"/>
      <c r="E62" s="39"/>
      <c r="F62" s="267"/>
      <c r="G62" s="21" t="s">
        <v>4</v>
      </c>
      <c r="H62" s="22">
        <f>COUNTIF(I62:AJ62,"=С")</f>
        <v>1</v>
      </c>
      <c r="I62" s="32" t="s">
        <v>5</v>
      </c>
    </row>
    <row r="63" spans="1:9" x14ac:dyDescent="0.25">
      <c r="A63" s="11" t="s">
        <v>15</v>
      </c>
      <c r="B63" s="12" t="s">
        <v>48</v>
      </c>
      <c r="C63" s="276">
        <v>63528</v>
      </c>
      <c r="D63" s="18">
        <v>1</v>
      </c>
      <c r="E63" s="19" t="s">
        <v>45</v>
      </c>
      <c r="F63" s="264" t="s">
        <v>117</v>
      </c>
      <c r="G63" s="21" t="s">
        <v>8</v>
      </c>
      <c r="H63" s="22">
        <f>COUNTIF(I63:AJ63,"&gt;0")</f>
        <v>1</v>
      </c>
      <c r="I63" s="23">
        <v>11</v>
      </c>
    </row>
    <row r="64" spans="1:9" x14ac:dyDescent="0.25">
      <c r="A64" s="277"/>
      <c r="B64" s="12"/>
      <c r="C64" s="66"/>
      <c r="D64" s="51"/>
      <c r="E64" s="48"/>
      <c r="F64" s="269"/>
      <c r="G64" s="21" t="s">
        <v>9</v>
      </c>
      <c r="H64" s="22">
        <f>COUNTIF(I64:AJ64,"&gt;0")</f>
        <v>0</v>
      </c>
      <c r="I64" s="52"/>
    </row>
    <row r="65" spans="1:9" x14ac:dyDescent="0.25">
      <c r="A65" s="278"/>
      <c r="B65" s="85"/>
      <c r="C65" s="86"/>
      <c r="D65" s="87"/>
      <c r="E65" s="88"/>
      <c r="F65" s="279"/>
      <c r="G65" s="21" t="s">
        <v>4</v>
      </c>
      <c r="H65" s="22">
        <f>COUNTIF(I65:AJ65,"=С")</f>
        <v>1</v>
      </c>
      <c r="I65" s="32" t="s">
        <v>5</v>
      </c>
    </row>
    <row r="66" spans="1:9" x14ac:dyDescent="0.25">
      <c r="A66" s="53" t="s">
        <v>19</v>
      </c>
      <c r="B66" s="54" t="s">
        <v>157</v>
      </c>
      <c r="C66" s="89">
        <v>63198</v>
      </c>
      <c r="D66" s="280">
        <v>1</v>
      </c>
      <c r="E66" s="91" t="s">
        <v>39</v>
      </c>
      <c r="F66" s="281" t="s">
        <v>158</v>
      </c>
      <c r="G66" s="21" t="s">
        <v>8</v>
      </c>
      <c r="H66" s="22">
        <f>COUNTIF(I66:AJ66,"&gt;0")</f>
        <v>1</v>
      </c>
      <c r="I66" s="23">
        <v>11</v>
      </c>
    </row>
    <row r="67" spans="1:9" x14ac:dyDescent="0.25">
      <c r="A67" s="92"/>
      <c r="B67" s="54"/>
      <c r="C67" s="93"/>
      <c r="D67" s="94"/>
      <c r="E67" s="95"/>
      <c r="F67" s="282"/>
      <c r="G67" s="21" t="s">
        <v>9</v>
      </c>
      <c r="H67" s="22">
        <f>COUNTIF(I67:AJ67,"&gt;0")</f>
        <v>0</v>
      </c>
      <c r="I67" s="52"/>
    </row>
    <row r="68" spans="1:9" x14ac:dyDescent="0.25">
      <c r="A68" s="278"/>
      <c r="B68" s="85"/>
      <c r="C68" s="86"/>
      <c r="D68" s="87"/>
      <c r="E68" s="96"/>
      <c r="F68" s="283"/>
      <c r="G68" s="21" t="s">
        <v>4</v>
      </c>
      <c r="H68" s="22">
        <f>COUNTIF(I68:AJ68,"=С")</f>
        <v>0</v>
      </c>
      <c r="I68" s="33"/>
    </row>
    <row r="69" spans="1:9" x14ac:dyDescent="0.25">
      <c r="A69" s="53" t="s">
        <v>19</v>
      </c>
      <c r="B69" s="54" t="s">
        <v>38</v>
      </c>
      <c r="C69" s="89">
        <v>63017</v>
      </c>
      <c r="D69" s="280">
        <v>1</v>
      </c>
      <c r="E69" s="55" t="s">
        <v>45</v>
      </c>
      <c r="F69" s="284" t="s">
        <v>47</v>
      </c>
      <c r="G69" s="21" t="s">
        <v>8</v>
      </c>
      <c r="H69" s="22">
        <f>COUNTIF(I69:AJ69,"&gt;0")</f>
        <v>0</v>
      </c>
      <c r="I69" s="24"/>
    </row>
    <row r="70" spans="1:9" x14ac:dyDescent="0.25">
      <c r="A70" s="92"/>
      <c r="B70" s="54"/>
      <c r="C70" s="93"/>
      <c r="D70" s="94"/>
      <c r="E70" s="97"/>
      <c r="F70" s="282"/>
      <c r="G70" s="21" t="s">
        <v>9</v>
      </c>
      <c r="H70" s="22">
        <f>COUNTIF(I70:AJ70,"&gt;0")</f>
        <v>0</v>
      </c>
      <c r="I70" s="52"/>
    </row>
    <row r="71" spans="1:9" x14ac:dyDescent="0.25">
      <c r="A71" s="236"/>
      <c r="B71" s="85"/>
      <c r="C71" s="86"/>
      <c r="D71" s="90"/>
      <c r="E71" s="237"/>
      <c r="F71" s="284"/>
      <c r="G71" s="21" t="s">
        <v>4</v>
      </c>
      <c r="H71" s="22">
        <f>COUNTIF(I71:AJ71,"=С")</f>
        <v>0</v>
      </c>
      <c r="I71" s="33"/>
    </row>
    <row r="72" spans="1:9" x14ac:dyDescent="0.25">
      <c r="A72" s="53" t="s">
        <v>19</v>
      </c>
      <c r="B72" s="54" t="s">
        <v>48</v>
      </c>
      <c r="C72" s="89">
        <v>63029</v>
      </c>
      <c r="D72" s="280">
        <v>1</v>
      </c>
      <c r="E72" s="55" t="s">
        <v>45</v>
      </c>
      <c r="F72" s="284" t="s">
        <v>113</v>
      </c>
      <c r="G72" s="21" t="s">
        <v>8</v>
      </c>
      <c r="H72" s="22">
        <f>COUNTIF(I72:AJ72,"&gt;0")</f>
        <v>0</v>
      </c>
      <c r="I72" s="24"/>
    </row>
    <row r="73" spans="1:9" x14ac:dyDescent="0.25">
      <c r="A73" s="56"/>
      <c r="B73" s="57"/>
      <c r="C73" s="238"/>
      <c r="D73" s="90"/>
      <c r="E73" s="237"/>
      <c r="F73" s="284"/>
      <c r="G73" s="21" t="s">
        <v>9</v>
      </c>
      <c r="H73" s="22">
        <f>COUNTIF(I73:AJ73,"&gt;0")</f>
        <v>0</v>
      </c>
      <c r="I73" s="52"/>
    </row>
    <row r="74" spans="1:9" x14ac:dyDescent="0.25">
      <c r="A74" s="62"/>
      <c r="B74" s="37"/>
      <c r="C74" s="63"/>
      <c r="D74" s="50"/>
      <c r="E74" s="39"/>
      <c r="F74" s="267"/>
      <c r="G74" s="21" t="s">
        <v>4</v>
      </c>
      <c r="H74" s="22">
        <f>COUNTIF(I74:AJ74,"=С")</f>
        <v>0</v>
      </c>
      <c r="I74" s="33"/>
    </row>
    <row r="75" spans="1:9" x14ac:dyDescent="0.25">
      <c r="A75" s="11" t="s">
        <v>15</v>
      </c>
      <c r="B75" s="12" t="s">
        <v>44</v>
      </c>
      <c r="C75" s="64">
        <v>63154</v>
      </c>
      <c r="D75" s="31">
        <v>1</v>
      </c>
      <c r="E75" s="19" t="s">
        <v>45</v>
      </c>
      <c r="F75" s="264" t="s">
        <v>50</v>
      </c>
      <c r="G75" s="21" t="s">
        <v>8</v>
      </c>
      <c r="H75" s="22">
        <f>COUNTIF(I75:AJ75,"&gt;0")</f>
        <v>0</v>
      </c>
      <c r="I75" s="24"/>
    </row>
    <row r="76" spans="1:9" x14ac:dyDescent="0.25">
      <c r="A76" s="65"/>
      <c r="B76" s="12"/>
      <c r="C76" s="66"/>
      <c r="D76" s="51"/>
      <c r="E76" s="48"/>
      <c r="F76" s="269"/>
      <c r="G76" s="21" t="s">
        <v>9</v>
      </c>
      <c r="H76" s="22">
        <f>COUNTIF(I76:AJ76,"&gt;0")</f>
        <v>0</v>
      </c>
      <c r="I76" s="52"/>
    </row>
    <row r="77" spans="1:9" x14ac:dyDescent="0.25">
      <c r="A77" s="285"/>
      <c r="B77" s="286"/>
      <c r="C77" s="287"/>
      <c r="D77" s="239"/>
      <c r="E77" s="240"/>
      <c r="F77" s="288"/>
      <c r="G77" s="21" t="s">
        <v>4</v>
      </c>
      <c r="H77" s="22">
        <f>COUNTIF(I77:AJ77,"=С")</f>
        <v>1</v>
      </c>
      <c r="I77" s="32" t="s">
        <v>5</v>
      </c>
    </row>
    <row r="78" spans="1:9" x14ac:dyDescent="0.25">
      <c r="A78" s="289" t="s">
        <v>19</v>
      </c>
      <c r="B78" s="290" t="s">
        <v>38</v>
      </c>
      <c r="C78" s="291">
        <v>63074</v>
      </c>
      <c r="D78" s="290">
        <v>1</v>
      </c>
      <c r="E78" s="241" t="s">
        <v>45</v>
      </c>
      <c r="F78" s="292" t="s">
        <v>93</v>
      </c>
      <c r="G78" s="21" t="s">
        <v>8</v>
      </c>
      <c r="H78" s="22">
        <f>COUNTIF(I78:AJ78,"&gt;0")</f>
        <v>1</v>
      </c>
      <c r="I78" s="23">
        <v>11</v>
      </c>
    </row>
    <row r="79" spans="1:9" x14ac:dyDescent="0.25">
      <c r="A79" s="293"/>
      <c r="B79" s="294"/>
      <c r="C79" s="295"/>
      <c r="D79" s="242"/>
      <c r="E79" s="243"/>
      <c r="F79" s="296"/>
      <c r="G79" s="21" t="s">
        <v>9</v>
      </c>
      <c r="H79" s="22">
        <f>COUNTIF(I79:AJ79,"&gt;0")</f>
        <v>0</v>
      </c>
      <c r="I79" s="52"/>
    </row>
    <row r="80" spans="1:9" x14ac:dyDescent="0.25">
      <c r="A80" s="98"/>
      <c r="B80" s="98"/>
      <c r="C80" s="99" t="s">
        <v>16</v>
      </c>
      <c r="D80" s="99">
        <f>COUNTA(D50:D79)</f>
        <v>10</v>
      </c>
      <c r="E80" s="100"/>
      <c r="F80" s="297"/>
      <c r="G80" s="101"/>
      <c r="H80" s="102"/>
      <c r="I80" s="103"/>
    </row>
    <row r="81" spans="1:9" x14ac:dyDescent="0.25">
      <c r="A81" s="104"/>
      <c r="B81" s="104"/>
      <c r="C81" s="104"/>
      <c r="D81" s="104"/>
      <c r="E81" s="104"/>
      <c r="F81" s="104" t="s">
        <v>51</v>
      </c>
      <c r="G81" s="80"/>
      <c r="H81" s="80"/>
      <c r="I81" s="80">
        <f t="shared" ref="I81" si="11">COUNT(I94,I97,I100,I103,I106,I118,I121,I124,I127,I130,I133,I136,I139,I142,I145,I148,I151,I154,I157,I160,I163,I88,I109,I112,I91,I115)</f>
        <v>0</v>
      </c>
    </row>
    <row r="82" spans="1:9" x14ac:dyDescent="0.25">
      <c r="A82" s="104"/>
      <c r="B82" s="104"/>
      <c r="C82" s="104"/>
      <c r="D82" s="104"/>
      <c r="E82" s="104"/>
      <c r="F82" s="104" t="s">
        <v>52</v>
      </c>
      <c r="G82" s="105"/>
      <c r="H82" s="105"/>
      <c r="I82" s="105">
        <f t="shared" ref="I82" si="12">COUNTIF(I86:I163,"&gt;0")</f>
        <v>20</v>
      </c>
    </row>
    <row r="83" spans="1:9" x14ac:dyDescent="0.25">
      <c r="A83" s="104"/>
      <c r="B83" s="104"/>
      <c r="C83" s="104"/>
      <c r="D83" s="104"/>
      <c r="E83" s="104"/>
      <c r="F83" s="104" t="s">
        <v>53</v>
      </c>
      <c r="G83" s="80"/>
      <c r="H83" s="80"/>
      <c r="I83" s="80">
        <f t="shared" ref="I83" si="13">SUM(I99,I102,I105,I117,I120,I123,I129,I132,I138,I144,I147,I150,I156,I159,I162,I96,I135,I141,I93,I153,I126,I87,I108,I111,I90,I114)/8</f>
        <v>20</v>
      </c>
    </row>
    <row r="84" spans="1:9" x14ac:dyDescent="0.25">
      <c r="A84" s="8"/>
      <c r="B84" s="8"/>
      <c r="C84" s="8"/>
      <c r="D84" s="8"/>
      <c r="E84" s="8"/>
      <c r="F84" s="273" t="s">
        <v>54</v>
      </c>
      <c r="G84" s="82"/>
      <c r="H84" s="8"/>
      <c r="I84" s="8" t="s">
        <v>183</v>
      </c>
    </row>
    <row r="85" spans="1:9" x14ac:dyDescent="0.25">
      <c r="A85" s="8"/>
      <c r="B85" s="8"/>
      <c r="C85" s="8"/>
      <c r="D85" s="8"/>
      <c r="E85" s="8"/>
      <c r="F85" s="273"/>
      <c r="G85" s="8"/>
      <c r="H85" s="8"/>
      <c r="I85" s="9">
        <v>4</v>
      </c>
    </row>
    <row r="86" spans="1:9" x14ac:dyDescent="0.25">
      <c r="A86" s="298"/>
      <c r="B86" s="299"/>
      <c r="C86" s="300"/>
      <c r="D86" s="301"/>
      <c r="E86" s="302"/>
      <c r="F86" s="303"/>
      <c r="G86" s="110" t="s">
        <v>4</v>
      </c>
      <c r="H86" s="111">
        <f>COUNTIF(I86:AJ86,"=С")</f>
        <v>1</v>
      </c>
      <c r="I86" s="235" t="s">
        <v>5</v>
      </c>
    </row>
    <row r="87" spans="1:9" x14ac:dyDescent="0.25">
      <c r="A87" s="298" t="s">
        <v>15</v>
      </c>
      <c r="B87" s="304" t="s">
        <v>38</v>
      </c>
      <c r="C87" s="305">
        <v>63410</v>
      </c>
      <c r="D87" s="306">
        <v>1</v>
      </c>
      <c r="E87" s="307" t="s">
        <v>55</v>
      </c>
      <c r="F87" s="308" t="s">
        <v>56</v>
      </c>
      <c r="G87" s="119" t="s">
        <v>8</v>
      </c>
      <c r="H87" s="136">
        <f>COUNTIF(I87:AJ87,"&gt;0")</f>
        <v>0</v>
      </c>
      <c r="I87" s="23"/>
    </row>
    <row r="88" spans="1:9" x14ac:dyDescent="0.25">
      <c r="A88" s="309"/>
      <c r="B88" s="310"/>
      <c r="C88" s="311"/>
      <c r="D88" s="309"/>
      <c r="E88" s="312"/>
      <c r="F88" s="313"/>
      <c r="G88" s="129" t="s">
        <v>9</v>
      </c>
      <c r="H88" s="130">
        <f>COUNTIF(I88:AJ88,"&gt;0")</f>
        <v>0</v>
      </c>
      <c r="I88" s="35"/>
    </row>
    <row r="89" spans="1:9" x14ac:dyDescent="0.25">
      <c r="A89" s="114"/>
      <c r="B89" s="107"/>
      <c r="C89" s="108"/>
      <c r="D89" s="106"/>
      <c r="E89" s="109"/>
      <c r="F89" s="149"/>
      <c r="G89" s="110" t="s">
        <v>4</v>
      </c>
      <c r="H89" s="111">
        <f>COUNTIF(I89:AJ89,"=С")</f>
        <v>1</v>
      </c>
      <c r="I89" s="17" t="s">
        <v>5</v>
      </c>
    </row>
    <row r="90" spans="1:9" x14ac:dyDescent="0.25">
      <c r="A90" s="114" t="s">
        <v>15</v>
      </c>
      <c r="B90" s="115" t="s">
        <v>42</v>
      </c>
      <c r="C90" s="116">
        <v>63594</v>
      </c>
      <c r="D90" s="117">
        <v>1</v>
      </c>
      <c r="E90" s="118" t="s">
        <v>159</v>
      </c>
      <c r="F90" s="150" t="s">
        <v>192</v>
      </c>
      <c r="G90" s="119" t="s">
        <v>8</v>
      </c>
      <c r="H90" s="136">
        <f>COUNTIF(I90:AJ90,"&gt;0")</f>
        <v>1</v>
      </c>
      <c r="I90" s="23">
        <v>8</v>
      </c>
    </row>
    <row r="91" spans="1:9" x14ac:dyDescent="0.25">
      <c r="A91" s="162"/>
      <c r="B91" s="126"/>
      <c r="C91" s="127"/>
      <c r="D91" s="125"/>
      <c r="E91" s="145"/>
      <c r="F91" s="314"/>
      <c r="G91" s="129" t="s">
        <v>9</v>
      </c>
      <c r="H91" s="130">
        <f>COUNTIF(I91:AJ91,"&gt;0")</f>
        <v>0</v>
      </c>
      <c r="I91" s="35" t="s">
        <v>193</v>
      </c>
    </row>
    <row r="92" spans="1:9" x14ac:dyDescent="0.25">
      <c r="A92" s="132"/>
      <c r="B92" s="133"/>
      <c r="C92" s="134"/>
      <c r="D92" s="132"/>
      <c r="E92" s="135"/>
      <c r="F92" s="315"/>
      <c r="G92" s="110" t="s">
        <v>4</v>
      </c>
      <c r="H92" s="111">
        <f>COUNTIF(I92:AJ92,"=С")</f>
        <v>1</v>
      </c>
      <c r="I92" s="235" t="s">
        <v>5</v>
      </c>
    </row>
    <row r="93" spans="1:9" x14ac:dyDescent="0.25">
      <c r="A93" s="132" t="s">
        <v>19</v>
      </c>
      <c r="B93" s="133" t="s">
        <v>48</v>
      </c>
      <c r="C93" s="134">
        <v>63109</v>
      </c>
      <c r="D93" s="132">
        <v>1</v>
      </c>
      <c r="E93" s="135" t="s">
        <v>57</v>
      </c>
      <c r="F93" s="316" t="s">
        <v>58</v>
      </c>
      <c r="G93" s="119" t="s">
        <v>8</v>
      </c>
      <c r="H93" s="136">
        <f>COUNTIF(I93:AJ93,"&gt;0")</f>
        <v>1</v>
      </c>
      <c r="I93" s="23">
        <v>8</v>
      </c>
    </row>
    <row r="94" spans="1:9" x14ac:dyDescent="0.25">
      <c r="A94" s="137"/>
      <c r="B94" s="138"/>
      <c r="C94" s="139"/>
      <c r="D94" s="137"/>
      <c r="E94" s="140"/>
      <c r="F94" s="317"/>
      <c r="G94" s="129" t="s">
        <v>9</v>
      </c>
      <c r="H94" s="130">
        <f>COUNTIF(I94:AJ94,"&gt;0")</f>
        <v>0</v>
      </c>
      <c r="I94" s="35"/>
    </row>
    <row r="95" spans="1:9" x14ac:dyDescent="0.25">
      <c r="A95" s="106"/>
      <c r="B95" s="107"/>
      <c r="C95" s="108"/>
      <c r="D95" s="107"/>
      <c r="E95" s="109"/>
      <c r="F95" s="149"/>
      <c r="G95" s="110" t="s">
        <v>4</v>
      </c>
      <c r="H95" s="111">
        <f>COUNTIF(I95:AJ95,"=С")</f>
        <v>1</v>
      </c>
      <c r="I95" s="235" t="s">
        <v>5</v>
      </c>
    </row>
    <row r="96" spans="1:9" x14ac:dyDescent="0.25">
      <c r="A96" s="117" t="s">
        <v>15</v>
      </c>
      <c r="B96" s="115" t="s">
        <v>48</v>
      </c>
      <c r="C96" s="116">
        <v>63353</v>
      </c>
      <c r="D96" s="115">
        <v>1</v>
      </c>
      <c r="E96" s="118" t="s">
        <v>57</v>
      </c>
      <c r="F96" s="318" t="s">
        <v>160</v>
      </c>
      <c r="G96" s="119" t="s">
        <v>8</v>
      </c>
      <c r="H96" s="319">
        <f>COUNTIF(I96:AJ96,"&gt;0")</f>
        <v>1</v>
      </c>
      <c r="I96" s="23">
        <v>8</v>
      </c>
    </row>
    <row r="97" spans="1:9" x14ac:dyDescent="0.25">
      <c r="A97" s="128"/>
      <c r="B97" s="126"/>
      <c r="C97" s="127"/>
      <c r="D97" s="126"/>
      <c r="E97" s="147"/>
      <c r="F97" s="151"/>
      <c r="G97" s="129" t="s">
        <v>9</v>
      </c>
      <c r="H97" s="130">
        <f>COUNTIF(I97:AJ97,"&gt;0")</f>
        <v>0</v>
      </c>
      <c r="I97" s="35"/>
    </row>
    <row r="98" spans="1:9" x14ac:dyDescent="0.25">
      <c r="B98" s="115"/>
      <c r="C98" s="116"/>
      <c r="D98" s="115"/>
      <c r="E98" s="118"/>
      <c r="F98" s="150"/>
      <c r="G98" s="110" t="s">
        <v>4</v>
      </c>
      <c r="H98" s="111">
        <f>COUNTIF(I98:AJ98,"=С")</f>
        <v>1</v>
      </c>
      <c r="I98" s="235" t="s">
        <v>5</v>
      </c>
    </row>
    <row r="99" spans="1:9" x14ac:dyDescent="0.25">
      <c r="A99" s="117" t="s">
        <v>15</v>
      </c>
      <c r="B99" s="115" t="s">
        <v>44</v>
      </c>
      <c r="C99" s="116">
        <v>63076</v>
      </c>
      <c r="D99" s="115">
        <v>1</v>
      </c>
      <c r="E99" s="118" t="s">
        <v>57</v>
      </c>
      <c r="F99" s="320" t="s">
        <v>59</v>
      </c>
      <c r="G99" s="119" t="s">
        <v>8</v>
      </c>
      <c r="H99" s="136">
        <f>COUNTIF(I99:AJ99,"&gt;0")</f>
        <v>1</v>
      </c>
      <c r="I99" s="23">
        <v>8</v>
      </c>
    </row>
    <row r="100" spans="1:9" x14ac:dyDescent="0.25">
      <c r="A100" s="128"/>
      <c r="B100" s="126"/>
      <c r="C100" s="142"/>
      <c r="D100" s="115"/>
      <c r="E100" s="144"/>
      <c r="F100" s="150"/>
      <c r="G100" s="129" t="s">
        <v>9</v>
      </c>
      <c r="H100" s="130">
        <f>COUNTIF(I100:AJ100,"&gt;0")</f>
        <v>0</v>
      </c>
      <c r="I100" s="35"/>
    </row>
    <row r="101" spans="1:9" x14ac:dyDescent="0.25">
      <c r="A101" s="230"/>
      <c r="B101" s="107"/>
      <c r="C101" s="107"/>
      <c r="D101" s="106"/>
      <c r="E101" s="109"/>
      <c r="F101" s="149"/>
      <c r="G101" s="110" t="s">
        <v>4</v>
      </c>
      <c r="H101" s="111">
        <f>COUNTIF(I101:AJ101,"=С")</f>
        <v>1</v>
      </c>
      <c r="I101" s="235" t="s">
        <v>5</v>
      </c>
    </row>
    <row r="102" spans="1:9" x14ac:dyDescent="0.25">
      <c r="A102" s="115" t="s">
        <v>15</v>
      </c>
      <c r="B102" s="115" t="s">
        <v>44</v>
      </c>
      <c r="C102" s="115">
        <v>63113</v>
      </c>
      <c r="D102" s="117">
        <v>1</v>
      </c>
      <c r="E102" s="118" t="s">
        <v>57</v>
      </c>
      <c r="F102" s="150" t="s">
        <v>60</v>
      </c>
      <c r="G102" s="119" t="s">
        <v>8</v>
      </c>
      <c r="H102" s="136">
        <f>COUNTIF(I102:AJ102,"&gt;0")</f>
        <v>1</v>
      </c>
      <c r="I102" s="23">
        <v>8</v>
      </c>
    </row>
    <row r="103" spans="1:9" x14ac:dyDescent="0.25">
      <c r="A103" s="145"/>
      <c r="B103" s="126"/>
      <c r="C103" s="126"/>
      <c r="D103" s="146"/>
      <c r="E103" s="143"/>
      <c r="F103" s="321"/>
      <c r="G103" s="129" t="s">
        <v>9</v>
      </c>
      <c r="H103" s="130">
        <f>COUNTIF(I103:AJ103,"&gt;0")</f>
        <v>0</v>
      </c>
      <c r="I103" s="35"/>
    </row>
    <row r="104" spans="1:9" x14ac:dyDescent="0.25">
      <c r="B104" s="107"/>
      <c r="C104" s="108"/>
      <c r="D104" s="106"/>
      <c r="E104" s="109"/>
      <c r="F104" s="149"/>
      <c r="G104" s="110" t="s">
        <v>4</v>
      </c>
      <c r="H104" s="111">
        <f>COUNTIF(I104:AJ104,"=С")</f>
        <v>1</v>
      </c>
      <c r="I104" s="235" t="s">
        <v>5</v>
      </c>
    </row>
    <row r="105" spans="1:9" x14ac:dyDescent="0.25">
      <c r="A105" s="117" t="s">
        <v>15</v>
      </c>
      <c r="B105" s="115" t="s">
        <v>44</v>
      </c>
      <c r="C105" s="116">
        <v>63080</v>
      </c>
      <c r="D105" s="117">
        <v>1</v>
      </c>
      <c r="E105" s="118" t="s">
        <v>61</v>
      </c>
      <c r="F105" s="150" t="s">
        <v>62</v>
      </c>
      <c r="G105" s="119" t="s">
        <v>8</v>
      </c>
      <c r="H105" s="136">
        <f>COUNTIF(I105:AJ105,"&gt;0")</f>
        <v>1</v>
      </c>
      <c r="I105" s="23">
        <v>8</v>
      </c>
    </row>
    <row r="106" spans="1:9" x14ac:dyDescent="0.25">
      <c r="A106" s="144"/>
      <c r="B106" s="126"/>
      <c r="C106" s="127"/>
      <c r="D106" s="141"/>
      <c r="E106" s="147"/>
      <c r="F106" s="151"/>
      <c r="G106" s="129" t="s">
        <v>9</v>
      </c>
      <c r="H106" s="130">
        <f>COUNTIF(I106:AJ106,"&gt;0")</f>
        <v>0</v>
      </c>
      <c r="I106" s="35"/>
    </row>
    <row r="107" spans="1:9" x14ac:dyDescent="0.25">
      <c r="A107" s="106"/>
      <c r="B107" s="107"/>
      <c r="C107" s="108"/>
      <c r="D107" s="106"/>
      <c r="E107" s="109"/>
      <c r="F107" s="149"/>
      <c r="G107" s="110" t="s">
        <v>4</v>
      </c>
      <c r="H107" s="111">
        <f>COUNTIF(I107:AJ107,"=С")</f>
        <v>1</v>
      </c>
      <c r="I107" s="235" t="s">
        <v>5</v>
      </c>
    </row>
    <row r="108" spans="1:9" x14ac:dyDescent="0.25">
      <c r="A108" s="117" t="s">
        <v>15</v>
      </c>
      <c r="B108" s="115" t="s">
        <v>38</v>
      </c>
      <c r="C108" s="116">
        <v>63174</v>
      </c>
      <c r="D108" s="117">
        <v>1</v>
      </c>
      <c r="E108" s="118" t="s">
        <v>61</v>
      </c>
      <c r="F108" s="150" t="s">
        <v>65</v>
      </c>
      <c r="G108" s="119" t="s">
        <v>8</v>
      </c>
      <c r="H108" s="136">
        <f>COUNTIF(I108:AJ108,"&gt;0")</f>
        <v>1</v>
      </c>
      <c r="I108" s="23">
        <v>8</v>
      </c>
    </row>
    <row r="109" spans="1:9" x14ac:dyDescent="0.25">
      <c r="A109" s="125"/>
      <c r="B109" s="126"/>
      <c r="C109" s="127"/>
      <c r="D109" s="141"/>
      <c r="E109" s="147"/>
      <c r="F109" s="314"/>
      <c r="G109" s="129" t="s">
        <v>9</v>
      </c>
      <c r="H109" s="130">
        <f>COUNTIF(I109:AJ109,"&gt;0")</f>
        <v>0</v>
      </c>
      <c r="I109" s="35"/>
    </row>
    <row r="110" spans="1:9" x14ac:dyDescent="0.25">
      <c r="A110" s="132"/>
      <c r="B110" s="133"/>
      <c r="C110" s="134"/>
      <c r="D110" s="132"/>
      <c r="E110" s="135"/>
      <c r="F110" s="315"/>
      <c r="G110" s="110" t="s">
        <v>4</v>
      </c>
      <c r="H110" s="111">
        <f>COUNTIF(I110:AJ110,"=С")</f>
        <v>1</v>
      </c>
      <c r="I110" s="235" t="s">
        <v>5</v>
      </c>
    </row>
    <row r="111" spans="1:9" x14ac:dyDescent="0.25">
      <c r="A111" s="132" t="s">
        <v>19</v>
      </c>
      <c r="B111" s="133" t="s">
        <v>48</v>
      </c>
      <c r="C111" s="134">
        <v>63163</v>
      </c>
      <c r="D111" s="132">
        <v>1</v>
      </c>
      <c r="E111" s="135" t="s">
        <v>61</v>
      </c>
      <c r="F111" s="316" t="s">
        <v>63</v>
      </c>
      <c r="G111" s="119" t="s">
        <v>8</v>
      </c>
      <c r="H111" s="136">
        <f>COUNTIF(I111:AJ111,"&gt;0")</f>
        <v>1</v>
      </c>
      <c r="I111" s="23">
        <v>8</v>
      </c>
    </row>
    <row r="112" spans="1:9" x14ac:dyDescent="0.25">
      <c r="A112" s="137"/>
      <c r="B112" s="138"/>
      <c r="C112" s="139"/>
      <c r="D112" s="137"/>
      <c r="E112" s="140"/>
      <c r="F112" s="317"/>
      <c r="G112" s="129" t="s">
        <v>9</v>
      </c>
      <c r="H112" s="130">
        <f>COUNTIF(I112:AJ112,"&gt;0")</f>
        <v>0</v>
      </c>
      <c r="I112" s="35"/>
    </row>
    <row r="113" spans="1:9" x14ac:dyDescent="0.25">
      <c r="A113" s="117"/>
      <c r="B113" s="163"/>
      <c r="C113" s="163"/>
      <c r="D113" s="117"/>
      <c r="E113" s="164"/>
      <c r="F113" s="150"/>
      <c r="G113" s="110" t="s">
        <v>4</v>
      </c>
      <c r="H113" s="111">
        <f>COUNTIF(I113:AJ113,"=С")</f>
        <v>1</v>
      </c>
      <c r="I113" s="235" t="s">
        <v>5</v>
      </c>
    </row>
    <row r="114" spans="1:9" x14ac:dyDescent="0.25">
      <c r="A114" s="117" t="s">
        <v>15</v>
      </c>
      <c r="B114" s="163" t="s">
        <v>48</v>
      </c>
      <c r="C114" s="163">
        <v>64512</v>
      </c>
      <c r="D114" s="117">
        <v>1</v>
      </c>
      <c r="E114" s="164" t="s">
        <v>6</v>
      </c>
      <c r="F114" s="322" t="s">
        <v>161</v>
      </c>
      <c r="G114" s="119" t="s">
        <v>8</v>
      </c>
      <c r="H114" s="136">
        <f>COUNTIF(I114:AJ114,"&gt;0")</f>
        <v>1</v>
      </c>
      <c r="I114" s="233">
        <v>8</v>
      </c>
    </row>
    <row r="115" spans="1:9" x14ac:dyDescent="0.25">
      <c r="A115" s="141"/>
      <c r="B115" s="126"/>
      <c r="C115" s="126"/>
      <c r="D115" s="141"/>
      <c r="E115" s="147"/>
      <c r="F115" s="151"/>
      <c r="G115" s="129" t="s">
        <v>9</v>
      </c>
      <c r="H115" s="130">
        <f>COUNTIF(I115:AJ115,"&gt;0")</f>
        <v>0</v>
      </c>
      <c r="I115" s="35"/>
    </row>
    <row r="116" spans="1:9" x14ac:dyDescent="0.25">
      <c r="A116" s="117"/>
      <c r="B116" s="115"/>
      <c r="C116" s="115"/>
      <c r="D116" s="117"/>
      <c r="E116" s="118"/>
      <c r="F116" s="150"/>
      <c r="G116" s="110" t="s">
        <v>4</v>
      </c>
      <c r="H116" s="111">
        <f>COUNTIF(I116:AJ116,"=С")</f>
        <v>1</v>
      </c>
      <c r="I116" s="235" t="s">
        <v>5</v>
      </c>
    </row>
    <row r="117" spans="1:9" x14ac:dyDescent="0.25">
      <c r="A117" s="117" t="s">
        <v>15</v>
      </c>
      <c r="B117" s="115" t="s">
        <v>42</v>
      </c>
      <c r="C117" s="115">
        <v>63088</v>
      </c>
      <c r="D117" s="117">
        <v>1</v>
      </c>
      <c r="E117" s="118" t="s">
        <v>6</v>
      </c>
      <c r="F117" s="150" t="s">
        <v>64</v>
      </c>
      <c r="G117" s="119" t="s">
        <v>8</v>
      </c>
      <c r="H117" s="319">
        <f>COUNTIF(I117:AJ117,"&gt;0")</f>
        <v>1</v>
      </c>
      <c r="I117" s="23">
        <v>8</v>
      </c>
    </row>
    <row r="118" spans="1:9" x14ac:dyDescent="0.25">
      <c r="A118" s="141"/>
      <c r="B118" s="126"/>
      <c r="C118" s="126"/>
      <c r="D118" s="117"/>
      <c r="E118" s="118"/>
      <c r="F118" s="150"/>
      <c r="G118" s="129" t="s">
        <v>9</v>
      </c>
      <c r="H118" s="130">
        <f>COUNTIF(I118:AJ118,"&gt;0")</f>
        <v>0</v>
      </c>
      <c r="I118" s="35"/>
    </row>
    <row r="119" spans="1:9" x14ac:dyDescent="0.25">
      <c r="A119" s="323"/>
      <c r="B119" s="324"/>
      <c r="C119" s="325"/>
      <c r="D119" s="323"/>
      <c r="E119" s="326"/>
      <c r="F119" s="327"/>
      <c r="G119" s="110" t="s">
        <v>4</v>
      </c>
      <c r="H119" s="111">
        <f>COUNTIF(I119:AJ119,"=С")</f>
        <v>1</v>
      </c>
      <c r="I119" s="235" t="s">
        <v>5</v>
      </c>
    </row>
    <row r="120" spans="1:9" x14ac:dyDescent="0.25">
      <c r="A120" s="328"/>
      <c r="B120" s="329"/>
      <c r="C120" s="330"/>
      <c r="D120" s="328"/>
      <c r="E120" s="331"/>
      <c r="F120" s="332" t="s">
        <v>110</v>
      </c>
      <c r="G120" s="119" t="s">
        <v>8</v>
      </c>
      <c r="H120" s="136">
        <f>COUNTIF(I120:AJ120,"&gt;0")</f>
        <v>0</v>
      </c>
      <c r="I120" s="24"/>
    </row>
    <row r="121" spans="1:9" x14ac:dyDescent="0.25">
      <c r="A121" s="333"/>
      <c r="B121" s="334"/>
      <c r="C121" s="335"/>
      <c r="D121" s="333"/>
      <c r="E121" s="336"/>
      <c r="F121" s="337"/>
      <c r="G121" s="129" t="s">
        <v>9</v>
      </c>
      <c r="H121" s="130">
        <f>COUNTIF(I121:AJ121,"&gt;0")</f>
        <v>0</v>
      </c>
      <c r="I121" s="35"/>
    </row>
    <row r="122" spans="1:9" x14ac:dyDescent="0.25">
      <c r="A122" s="106"/>
      <c r="B122" s="107"/>
      <c r="C122" s="107"/>
      <c r="D122" s="106"/>
      <c r="E122" s="109"/>
      <c r="F122" s="149"/>
      <c r="G122" s="110" t="s">
        <v>4</v>
      </c>
      <c r="H122" s="111">
        <f>COUNTIF(I122:AJ122,"=С")</f>
        <v>1</v>
      </c>
      <c r="I122" s="235" t="s">
        <v>5</v>
      </c>
    </row>
    <row r="123" spans="1:9" x14ac:dyDescent="0.25">
      <c r="A123" s="117" t="s">
        <v>15</v>
      </c>
      <c r="B123" s="115" t="s">
        <v>44</v>
      </c>
      <c r="C123" s="115">
        <v>63070</v>
      </c>
      <c r="D123" s="117">
        <v>1</v>
      </c>
      <c r="E123" s="118" t="s">
        <v>6</v>
      </c>
      <c r="F123" s="150" t="s">
        <v>66</v>
      </c>
      <c r="G123" s="119" t="s">
        <v>8</v>
      </c>
      <c r="H123" s="136">
        <f>COUNTIF(I123:AJ123,"&gt;0")</f>
        <v>1</v>
      </c>
      <c r="I123" s="23">
        <v>8</v>
      </c>
    </row>
    <row r="124" spans="1:9" x14ac:dyDescent="0.25">
      <c r="A124" s="141"/>
      <c r="B124" s="126"/>
      <c r="C124" s="126"/>
      <c r="D124" s="141"/>
      <c r="E124" s="147"/>
      <c r="F124" s="151"/>
      <c r="G124" s="129" t="s">
        <v>9</v>
      </c>
      <c r="H124" s="130">
        <f>COUNTIF(I124:AJ124,"&gt;0")</f>
        <v>0</v>
      </c>
      <c r="I124" s="35"/>
    </row>
    <row r="125" spans="1:9" x14ac:dyDescent="0.25">
      <c r="A125" s="117"/>
      <c r="B125" s="115"/>
      <c r="C125" s="116"/>
      <c r="D125" s="117"/>
      <c r="E125" s="118"/>
      <c r="F125" s="150"/>
      <c r="G125" s="110" t="s">
        <v>4</v>
      </c>
      <c r="H125" s="111">
        <f>COUNTIF(I125:AJ125,"=С")</f>
        <v>1</v>
      </c>
      <c r="I125" s="235" t="s">
        <v>5</v>
      </c>
    </row>
    <row r="126" spans="1:9" x14ac:dyDescent="0.25">
      <c r="A126" s="117" t="s">
        <v>15</v>
      </c>
      <c r="B126" s="115" t="s">
        <v>44</v>
      </c>
      <c r="C126" s="116">
        <v>63073</v>
      </c>
      <c r="D126" s="117">
        <v>1</v>
      </c>
      <c r="E126" s="118" t="s">
        <v>6</v>
      </c>
      <c r="F126" s="150" t="s">
        <v>67</v>
      </c>
      <c r="G126" s="119" t="s">
        <v>8</v>
      </c>
      <c r="H126" s="136">
        <f>COUNTIF(I126:AJ126,"&gt;0")</f>
        <v>1</v>
      </c>
      <c r="I126" s="23">
        <v>8</v>
      </c>
    </row>
    <row r="127" spans="1:9" x14ac:dyDescent="0.25">
      <c r="A127" s="141"/>
      <c r="B127" s="126"/>
      <c r="C127" s="127"/>
      <c r="D127" s="141"/>
      <c r="E127" s="147"/>
      <c r="F127" s="151"/>
      <c r="G127" s="129" t="s">
        <v>9</v>
      </c>
      <c r="H127" s="130">
        <f>COUNTIF(I127:AJ127,"&gt;0")</f>
        <v>0</v>
      </c>
      <c r="I127" s="35"/>
    </row>
    <row r="128" spans="1:9" x14ac:dyDescent="0.25">
      <c r="A128" s="117"/>
      <c r="B128" s="115"/>
      <c r="C128" s="116"/>
      <c r="D128" s="117"/>
      <c r="E128" s="118"/>
      <c r="F128" s="150"/>
      <c r="G128" s="110" t="s">
        <v>4</v>
      </c>
      <c r="H128" s="111">
        <f>COUNTIF(I128:AJ128,"=С")</f>
        <v>1</v>
      </c>
      <c r="I128" s="235" t="s">
        <v>5</v>
      </c>
    </row>
    <row r="129" spans="1:9" x14ac:dyDescent="0.25">
      <c r="A129" s="338" t="s">
        <v>15</v>
      </c>
      <c r="B129" s="115" t="s">
        <v>38</v>
      </c>
      <c r="C129" s="116">
        <v>64514</v>
      </c>
      <c r="D129" s="117">
        <v>1</v>
      </c>
      <c r="E129" s="118" t="s">
        <v>71</v>
      </c>
      <c r="F129" s="150" t="s">
        <v>162</v>
      </c>
      <c r="G129" s="119" t="s">
        <v>8</v>
      </c>
      <c r="H129" s="136">
        <f>COUNTIF(I129:AJ129,"&gt;0")</f>
        <v>1</v>
      </c>
      <c r="I129" s="23">
        <v>8</v>
      </c>
    </row>
    <row r="130" spans="1:9" x14ac:dyDescent="0.25">
      <c r="A130" s="145"/>
      <c r="B130" s="126"/>
      <c r="C130" s="127"/>
      <c r="D130" s="141"/>
      <c r="E130" s="145"/>
      <c r="F130" s="151"/>
      <c r="G130" s="129" t="s">
        <v>9</v>
      </c>
      <c r="H130" s="130">
        <f>COUNTIF(I130:AJ130,"&gt;0")</f>
        <v>0</v>
      </c>
      <c r="I130" s="35"/>
    </row>
    <row r="131" spans="1:9" x14ac:dyDescent="0.25">
      <c r="A131" s="117"/>
      <c r="B131" s="115"/>
      <c r="C131" s="116"/>
      <c r="D131" s="107"/>
      <c r="E131" s="109"/>
      <c r="F131" s="149"/>
      <c r="G131" s="110" t="s">
        <v>4</v>
      </c>
      <c r="H131" s="111">
        <f>COUNTIF(I131:AJ131,"=С")</f>
        <v>1</v>
      </c>
      <c r="I131" s="235" t="s">
        <v>5</v>
      </c>
    </row>
    <row r="132" spans="1:9" x14ac:dyDescent="0.25">
      <c r="A132" s="117" t="s">
        <v>15</v>
      </c>
      <c r="B132" s="115" t="s">
        <v>42</v>
      </c>
      <c r="C132" s="116">
        <v>63402</v>
      </c>
      <c r="D132" s="115">
        <v>1</v>
      </c>
      <c r="E132" s="118" t="s">
        <v>6</v>
      </c>
      <c r="F132" s="150" t="s">
        <v>75</v>
      </c>
      <c r="G132" s="119" t="s">
        <v>8</v>
      </c>
      <c r="H132" s="136">
        <f>COUNTIF(I132:AJ132,"&gt;0")</f>
        <v>1</v>
      </c>
      <c r="I132" s="23">
        <v>8</v>
      </c>
    </row>
    <row r="133" spans="1:9" x14ac:dyDescent="0.25">
      <c r="A133" s="141"/>
      <c r="B133" s="126"/>
      <c r="C133" s="127"/>
      <c r="D133" s="126"/>
      <c r="E133" s="147"/>
      <c r="F133" s="151"/>
      <c r="G133" s="129" t="s">
        <v>9</v>
      </c>
      <c r="H133" s="130">
        <f>COUNTIF(I133:AJ133,"&gt;0")</f>
        <v>0</v>
      </c>
      <c r="I133" s="35"/>
    </row>
    <row r="134" spans="1:9" x14ac:dyDescent="0.25">
      <c r="A134" s="106"/>
      <c r="B134" s="115"/>
      <c r="C134" s="116"/>
      <c r="D134" s="106"/>
      <c r="E134" s="109"/>
      <c r="F134" s="149"/>
      <c r="G134" s="110" t="s">
        <v>4</v>
      </c>
      <c r="H134" s="111">
        <f>COUNTIF(I134:AJ134,"=С")</f>
        <v>1</v>
      </c>
      <c r="I134" s="235" t="s">
        <v>5</v>
      </c>
    </row>
    <row r="135" spans="1:9" x14ac:dyDescent="0.25">
      <c r="A135" s="117" t="s">
        <v>15</v>
      </c>
      <c r="B135" s="115" t="s">
        <v>44</v>
      </c>
      <c r="C135" s="116">
        <v>63034</v>
      </c>
      <c r="D135" s="117">
        <v>1</v>
      </c>
      <c r="E135" s="118" t="s">
        <v>6</v>
      </c>
      <c r="F135" s="150" t="s">
        <v>69</v>
      </c>
      <c r="G135" s="119" t="s">
        <v>8</v>
      </c>
      <c r="H135" s="136">
        <f>COUNTIF(I135:AJ135,"&gt;0")</f>
        <v>1</v>
      </c>
      <c r="I135" s="23">
        <v>8</v>
      </c>
    </row>
    <row r="136" spans="1:9" x14ac:dyDescent="0.25">
      <c r="A136" s="141"/>
      <c r="B136" s="115"/>
      <c r="C136" s="116"/>
      <c r="D136" s="117"/>
      <c r="E136" s="144"/>
      <c r="F136" s="150"/>
      <c r="G136" s="129" t="s">
        <v>9</v>
      </c>
      <c r="H136" s="130">
        <f>COUNTIF(I136:AJ136,"&gt;0")</f>
        <v>0</v>
      </c>
      <c r="I136" s="35"/>
    </row>
    <row r="137" spans="1:9" x14ac:dyDescent="0.25">
      <c r="B137" s="107"/>
      <c r="C137" s="107"/>
      <c r="D137" s="106"/>
      <c r="E137" s="109"/>
      <c r="F137" s="149"/>
      <c r="G137" s="110" t="s">
        <v>4</v>
      </c>
      <c r="H137" s="111">
        <f>COUNTIF(I137:AJ137,"=С")</f>
        <v>1</v>
      </c>
      <c r="I137" s="235" t="s">
        <v>5</v>
      </c>
    </row>
    <row r="138" spans="1:9" x14ac:dyDescent="0.25">
      <c r="A138" s="115" t="s">
        <v>15</v>
      </c>
      <c r="B138" s="115" t="s">
        <v>38</v>
      </c>
      <c r="C138" s="115">
        <v>63173</v>
      </c>
      <c r="D138" s="117">
        <v>1</v>
      </c>
      <c r="E138" s="118" t="s">
        <v>6</v>
      </c>
      <c r="F138" s="150" t="s">
        <v>70</v>
      </c>
      <c r="G138" s="119" t="s">
        <v>8</v>
      </c>
      <c r="H138" s="136">
        <f>COUNTIF(I138:AJ138,"&gt;0")</f>
        <v>0</v>
      </c>
      <c r="I138" s="339" t="s">
        <v>184</v>
      </c>
    </row>
    <row r="139" spans="1:9" x14ac:dyDescent="0.25">
      <c r="A139" s="125"/>
      <c r="B139" s="126"/>
      <c r="C139" s="126"/>
      <c r="D139" s="162"/>
      <c r="E139" s="145"/>
      <c r="F139" s="314"/>
      <c r="G139" s="129" t="s">
        <v>9</v>
      </c>
      <c r="H139" s="130">
        <f>COUNTIF(I139:AJ139,"&gt;0")</f>
        <v>0</v>
      </c>
      <c r="I139" s="232"/>
    </row>
    <row r="140" spans="1:9" x14ac:dyDescent="0.25">
      <c r="A140" s="152"/>
      <c r="B140" s="153"/>
      <c r="C140" s="153"/>
      <c r="D140" s="152"/>
      <c r="E140" s="154"/>
      <c r="F140" s="340"/>
      <c r="G140" s="110" t="s">
        <v>4</v>
      </c>
      <c r="H140" s="111">
        <f>COUNTIF(I140:AJ140,"=С")</f>
        <v>1</v>
      </c>
      <c r="I140" s="32" t="s">
        <v>5</v>
      </c>
    </row>
    <row r="141" spans="1:9" x14ac:dyDescent="0.25">
      <c r="A141" s="132" t="s">
        <v>19</v>
      </c>
      <c r="B141" s="133" t="s">
        <v>42</v>
      </c>
      <c r="C141" s="133">
        <v>63180</v>
      </c>
      <c r="D141" s="132">
        <v>1</v>
      </c>
      <c r="E141" s="135" t="s">
        <v>71</v>
      </c>
      <c r="F141" s="341" t="s">
        <v>72</v>
      </c>
      <c r="G141" s="119" t="s">
        <v>8</v>
      </c>
      <c r="H141" s="319">
        <f>COUNTIF(I141:AJ141,"&gt;0")</f>
        <v>1</v>
      </c>
      <c r="I141" s="23">
        <v>8</v>
      </c>
    </row>
    <row r="142" spans="1:9" x14ac:dyDescent="0.25">
      <c r="A142" s="155"/>
      <c r="B142" s="138"/>
      <c r="C142" s="156"/>
      <c r="D142" s="157"/>
      <c r="E142" s="158"/>
      <c r="F142" s="342"/>
      <c r="G142" s="129" t="s">
        <v>9</v>
      </c>
      <c r="H142" s="130">
        <f>COUNTIF(I142:AJ142,"&gt;0")</f>
        <v>0</v>
      </c>
      <c r="I142" s="35"/>
    </row>
    <row r="143" spans="1:9" x14ac:dyDescent="0.25">
      <c r="A143" s="106"/>
      <c r="B143" s="107"/>
      <c r="C143" s="159"/>
      <c r="D143" s="106"/>
      <c r="E143" s="109"/>
      <c r="F143" s="149"/>
      <c r="G143" s="110" t="s">
        <v>4</v>
      </c>
      <c r="H143" s="111">
        <f>COUNTIF(I143:AJ143,"=С")</f>
        <v>1</v>
      </c>
      <c r="I143" s="32" t="s">
        <v>5</v>
      </c>
    </row>
    <row r="144" spans="1:9" x14ac:dyDescent="0.25">
      <c r="A144" s="117" t="s">
        <v>15</v>
      </c>
      <c r="B144" s="115" t="s">
        <v>44</v>
      </c>
      <c r="C144" s="160">
        <v>63085</v>
      </c>
      <c r="D144" s="117">
        <v>1</v>
      </c>
      <c r="E144" s="118" t="s">
        <v>71</v>
      </c>
      <c r="F144" s="150" t="s">
        <v>73</v>
      </c>
      <c r="G144" s="119" t="s">
        <v>8</v>
      </c>
      <c r="H144" s="136">
        <f>COUNTIF(I144:AJ144,"&gt;0")</f>
        <v>0</v>
      </c>
      <c r="I144" s="339" t="s">
        <v>184</v>
      </c>
    </row>
    <row r="145" spans="1:9" x14ac:dyDescent="0.25">
      <c r="A145" s="141"/>
      <c r="B145" s="126"/>
      <c r="C145" s="161"/>
      <c r="D145" s="141"/>
      <c r="E145" s="147"/>
      <c r="F145" s="151"/>
      <c r="G145" s="129" t="s">
        <v>9</v>
      </c>
      <c r="H145" s="130">
        <f>COUNTIF(I145:AJ145,"&gt;0")</f>
        <v>0</v>
      </c>
      <c r="I145" s="35"/>
    </row>
    <row r="146" spans="1:9" x14ac:dyDescent="0.25">
      <c r="A146" s="117"/>
      <c r="B146" s="107"/>
      <c r="C146" s="107"/>
      <c r="D146" s="106"/>
      <c r="E146" s="109"/>
      <c r="F146" s="149"/>
      <c r="G146" s="110" t="s">
        <v>4</v>
      </c>
      <c r="H146" s="111">
        <f>COUNTIF(I146:AJ146,"=С")</f>
        <v>1</v>
      </c>
      <c r="I146" s="32" t="s">
        <v>5</v>
      </c>
    </row>
    <row r="147" spans="1:9" x14ac:dyDescent="0.25">
      <c r="A147" s="117" t="s">
        <v>15</v>
      </c>
      <c r="B147" s="115" t="s">
        <v>44</v>
      </c>
      <c r="C147" s="115">
        <v>63172</v>
      </c>
      <c r="D147" s="117">
        <v>1</v>
      </c>
      <c r="E147" s="118" t="s">
        <v>71</v>
      </c>
      <c r="F147" s="150" t="s">
        <v>74</v>
      </c>
      <c r="G147" s="119" t="s">
        <v>8</v>
      </c>
      <c r="H147" s="136">
        <f>COUNTIF(I147:AJ147,"&gt;0")</f>
        <v>1</v>
      </c>
      <c r="I147" s="233">
        <v>8</v>
      </c>
    </row>
    <row r="148" spans="1:9" x14ac:dyDescent="0.25">
      <c r="A148" s="117"/>
      <c r="B148" s="115"/>
      <c r="C148" s="115"/>
      <c r="D148" s="141"/>
      <c r="E148" s="147"/>
      <c r="F148" s="151"/>
      <c r="G148" s="129" t="s">
        <v>9</v>
      </c>
      <c r="H148" s="130">
        <f>COUNTIF(I148:AJ148,"&gt;0")</f>
        <v>0</v>
      </c>
      <c r="I148" s="35"/>
    </row>
    <row r="149" spans="1:9" x14ac:dyDescent="0.25">
      <c r="A149" s="106"/>
      <c r="B149" s="107"/>
      <c r="C149" s="108"/>
      <c r="D149" s="107"/>
      <c r="E149" s="109"/>
      <c r="F149" s="149"/>
      <c r="G149" s="110" t="s">
        <v>4</v>
      </c>
      <c r="H149" s="111">
        <f>COUNTIF(I149:AJ149,"=С")</f>
        <v>1</v>
      </c>
      <c r="I149" s="32" t="s">
        <v>5</v>
      </c>
    </row>
    <row r="150" spans="1:9" x14ac:dyDescent="0.25">
      <c r="A150" s="117" t="s">
        <v>15</v>
      </c>
      <c r="B150" s="115" t="s">
        <v>38</v>
      </c>
      <c r="C150" s="116">
        <v>63433</v>
      </c>
      <c r="D150" s="115">
        <v>1</v>
      </c>
      <c r="E150" s="118" t="s">
        <v>71</v>
      </c>
      <c r="F150" s="150" t="s">
        <v>77</v>
      </c>
      <c r="G150" s="119" t="s">
        <v>8</v>
      </c>
      <c r="H150" s="136">
        <f>COUNTIF(I150:AJ150,"&gt;0")</f>
        <v>0</v>
      </c>
      <c r="I150" s="23"/>
    </row>
    <row r="151" spans="1:9" x14ac:dyDescent="0.25">
      <c r="A151" s="141"/>
      <c r="B151" s="126"/>
      <c r="C151" s="127"/>
      <c r="D151" s="126"/>
      <c r="E151" s="147"/>
      <c r="F151" s="151"/>
      <c r="G151" s="129" t="s">
        <v>9</v>
      </c>
      <c r="H151" s="130">
        <f>COUNTIF(I151:AJ151,"&gt;0")</f>
        <v>0</v>
      </c>
      <c r="I151" s="35"/>
    </row>
    <row r="152" spans="1:9" x14ac:dyDescent="0.25">
      <c r="A152" s="106"/>
      <c r="B152" s="107"/>
      <c r="C152" s="108"/>
      <c r="D152" s="107"/>
      <c r="E152" s="109"/>
      <c r="F152" s="149"/>
      <c r="G152" s="110" t="s">
        <v>4</v>
      </c>
      <c r="H152" s="111">
        <f>COUNTIF(I152:AJ152,"=С")</f>
        <v>1</v>
      </c>
      <c r="I152" s="32" t="s">
        <v>5</v>
      </c>
    </row>
    <row r="153" spans="1:9" x14ac:dyDescent="0.25">
      <c r="A153" s="117" t="s">
        <v>15</v>
      </c>
      <c r="B153" s="115" t="s">
        <v>48</v>
      </c>
      <c r="C153" s="116">
        <v>63459</v>
      </c>
      <c r="D153" s="115">
        <v>1</v>
      </c>
      <c r="E153" s="118" t="s">
        <v>71</v>
      </c>
      <c r="F153" s="343" t="s">
        <v>78</v>
      </c>
      <c r="G153" s="119" t="s">
        <v>8</v>
      </c>
      <c r="H153" s="136">
        <f>COUNTIF(I153:AJ153,"&gt;0")</f>
        <v>0</v>
      </c>
      <c r="I153" s="23"/>
    </row>
    <row r="154" spans="1:9" x14ac:dyDescent="0.25">
      <c r="A154" s="141"/>
      <c r="B154" s="126"/>
      <c r="C154" s="127"/>
      <c r="D154" s="126"/>
      <c r="E154" s="147"/>
      <c r="F154" s="151"/>
      <c r="G154" s="129" t="s">
        <v>9</v>
      </c>
      <c r="H154" s="130">
        <f>COUNTIF(I154:AJ154,"&gt;0")</f>
        <v>0</v>
      </c>
      <c r="I154" s="35"/>
    </row>
    <row r="155" spans="1:9" x14ac:dyDescent="0.25">
      <c r="A155" s="106"/>
      <c r="B155" s="107"/>
      <c r="C155" s="108"/>
      <c r="D155" s="107"/>
      <c r="E155" s="109"/>
      <c r="F155" s="149"/>
      <c r="G155" s="110" t="s">
        <v>4</v>
      </c>
      <c r="H155" s="111">
        <f>COUNTIF(I155:AJ155,"=С")</f>
        <v>1</v>
      </c>
      <c r="I155" s="32" t="s">
        <v>5</v>
      </c>
    </row>
    <row r="156" spans="1:9" x14ac:dyDescent="0.25">
      <c r="A156" s="117" t="s">
        <v>15</v>
      </c>
      <c r="B156" s="115" t="s">
        <v>48</v>
      </c>
      <c r="C156" s="116">
        <v>63524</v>
      </c>
      <c r="D156" s="115">
        <v>1</v>
      </c>
      <c r="E156" s="118" t="s">
        <v>71</v>
      </c>
      <c r="F156" s="150" t="s">
        <v>79</v>
      </c>
      <c r="G156" s="119" t="s">
        <v>8</v>
      </c>
      <c r="H156" s="136">
        <f>COUNTIF(I156:AJ156,"&gt;0")</f>
        <v>1</v>
      </c>
      <c r="I156" s="23">
        <v>8</v>
      </c>
    </row>
    <row r="157" spans="1:9" x14ac:dyDescent="0.25">
      <c r="A157" s="141"/>
      <c r="B157" s="126"/>
      <c r="C157" s="127"/>
      <c r="D157" s="126"/>
      <c r="E157" s="147"/>
      <c r="F157" s="151"/>
      <c r="G157" s="129" t="s">
        <v>9</v>
      </c>
      <c r="H157" s="130">
        <f>COUNTIF(I157:AJ157,"&gt;0")</f>
        <v>0</v>
      </c>
      <c r="I157" s="35"/>
    </row>
    <row r="158" spans="1:9" x14ac:dyDescent="0.25">
      <c r="A158" s="117"/>
      <c r="B158" s="115"/>
      <c r="C158" s="116"/>
      <c r="D158" s="115"/>
      <c r="E158" s="118"/>
      <c r="F158" s="150"/>
      <c r="G158" s="110" t="s">
        <v>4</v>
      </c>
      <c r="H158" s="111">
        <f>COUNTIF(I158:AJ158,"=С")</f>
        <v>1</v>
      </c>
      <c r="I158" s="235" t="s">
        <v>5</v>
      </c>
    </row>
    <row r="159" spans="1:9" x14ac:dyDescent="0.25">
      <c r="A159" s="117" t="s">
        <v>15</v>
      </c>
      <c r="B159" s="115" t="s">
        <v>48</v>
      </c>
      <c r="C159" s="116">
        <v>63400</v>
      </c>
      <c r="D159" s="115">
        <v>1</v>
      </c>
      <c r="E159" s="118" t="s">
        <v>71</v>
      </c>
      <c r="F159" s="150" t="s">
        <v>80</v>
      </c>
      <c r="G159" s="119" t="s">
        <v>8</v>
      </c>
      <c r="H159" s="136">
        <f>COUNTIF(I159:AJ159,"&gt;0")</f>
        <v>1</v>
      </c>
      <c r="I159" s="23">
        <v>8</v>
      </c>
    </row>
    <row r="160" spans="1:9" x14ac:dyDescent="0.25">
      <c r="A160" s="141"/>
      <c r="B160" s="126"/>
      <c r="C160" s="127"/>
      <c r="D160" s="126"/>
      <c r="E160" s="147"/>
      <c r="F160" s="151"/>
      <c r="G160" s="129" t="s">
        <v>9</v>
      </c>
      <c r="H160" s="130">
        <f>COUNTIF(I160:AJ160,"&gt;0")</f>
        <v>0</v>
      </c>
      <c r="I160" s="232"/>
    </row>
    <row r="161" spans="1:9" x14ac:dyDescent="0.25">
      <c r="A161" s="106"/>
      <c r="B161" s="107"/>
      <c r="C161" s="108"/>
      <c r="D161" s="106"/>
      <c r="E161" s="109"/>
      <c r="F161" s="149"/>
      <c r="G161" s="110" t="s">
        <v>4</v>
      </c>
      <c r="H161" s="111">
        <f>COUNTIF(I161:AJ161,"=С")</f>
        <v>1</v>
      </c>
      <c r="I161" s="32" t="s">
        <v>5</v>
      </c>
    </row>
    <row r="162" spans="1:9" x14ac:dyDescent="0.25">
      <c r="A162" s="117" t="s">
        <v>15</v>
      </c>
      <c r="B162" s="115" t="s">
        <v>42</v>
      </c>
      <c r="C162" s="116">
        <v>63502</v>
      </c>
      <c r="D162" s="117">
        <v>1</v>
      </c>
      <c r="E162" s="118" t="s">
        <v>76</v>
      </c>
      <c r="F162" s="150" t="s">
        <v>185</v>
      </c>
      <c r="G162" s="119" t="s">
        <v>8</v>
      </c>
      <c r="H162" s="136">
        <f>COUNTIF(I162:AJ162,"&gt;0")</f>
        <v>1</v>
      </c>
      <c r="I162" s="23">
        <v>8</v>
      </c>
    </row>
    <row r="163" spans="1:9" x14ac:dyDescent="0.25">
      <c r="A163" s="141"/>
      <c r="B163" s="126"/>
      <c r="C163" s="127"/>
      <c r="D163" s="141"/>
      <c r="E163" s="147"/>
      <c r="F163" s="151"/>
      <c r="G163" s="129" t="s">
        <v>9</v>
      </c>
      <c r="H163" s="130">
        <f>COUNTIF(I163:AJ163,"&gt;0")</f>
        <v>0</v>
      </c>
      <c r="I163" s="35"/>
    </row>
    <row r="164" spans="1:9" x14ac:dyDescent="0.25">
      <c r="A164" s="165"/>
      <c r="B164" s="165"/>
      <c r="C164" s="165" t="s">
        <v>16</v>
      </c>
      <c r="D164" s="165">
        <f>COUNTA(D83:D163)</f>
        <v>25</v>
      </c>
      <c r="E164" s="166"/>
      <c r="F164" s="344"/>
      <c r="G164" s="166"/>
      <c r="H164" s="166"/>
      <c r="I164" s="167"/>
    </row>
    <row r="165" spans="1:9" x14ac:dyDescent="0.25">
      <c r="A165" s="168"/>
      <c r="B165" s="168"/>
      <c r="C165" s="168"/>
      <c r="D165" s="168"/>
      <c r="E165" s="168"/>
      <c r="F165" s="168" t="s">
        <v>81</v>
      </c>
      <c r="G165" s="169"/>
      <c r="H165" s="169"/>
      <c r="I165" s="170">
        <f t="shared" ref="I165" si="14">COUNT(I172,I178,I184,I187,I196,I199,I202,I205,I208,I214,I223,I226,I229,I232,I235,I238,I241,I244,I253,I256,I259,I262,I265,I268,I271,I274,I277,I280,I283,I286,I301,I304,I307,I310,I313,I319,I322,I325,I328,I331,I334,I355,I349,I175,I181,I190,I193,I211,I217,I220,I247,I250,I289,I292,I295,I298,I316,I337,I340,I343,I346,I352,I358)</f>
        <v>1</v>
      </c>
    </row>
    <row r="166" spans="1:9" x14ac:dyDescent="0.25">
      <c r="A166" s="168"/>
      <c r="B166" s="168"/>
      <c r="C166" s="168"/>
      <c r="D166" s="168"/>
      <c r="E166" s="168"/>
      <c r="F166" s="168" t="s">
        <v>82</v>
      </c>
      <c r="G166" s="169"/>
      <c r="H166" s="169"/>
      <c r="I166" s="169">
        <f t="shared" ref="I166" si="15">COUNTIF(I170:I358,"&gt;0")</f>
        <v>28</v>
      </c>
    </row>
    <row r="167" spans="1:9" x14ac:dyDescent="0.25">
      <c r="A167" s="168"/>
      <c r="B167" s="168"/>
      <c r="C167" s="168"/>
      <c r="D167" s="168"/>
      <c r="E167" s="168"/>
      <c r="F167" s="168" t="s">
        <v>83</v>
      </c>
      <c r="G167" s="169"/>
      <c r="H167" s="169"/>
      <c r="I167" s="170">
        <f t="shared" ref="I167" si="16">SUM(I171,I183,I186,I195,I198,I201,I204,I207,I213,I222,I225,I234,I237,I243,I252,I258,I261,I264,I267,I270,I273,I300,I303,I306,I312,I318,I321,I324,I327,I330,I354,I228,I255,I231,I333,I177,I309,I279,I282,I285,I288,I291,I294,I297,I315,I348,I351,I249,I246,I276,I174,I180,I189,I192,I210,I216,I219,I336,I339,I342,I345,I357,I240)/11</f>
        <v>27</v>
      </c>
    </row>
    <row r="168" spans="1:9" x14ac:dyDescent="0.25">
      <c r="A168" s="171"/>
      <c r="B168" s="171"/>
      <c r="C168" s="171"/>
      <c r="D168" s="171"/>
      <c r="E168" s="171"/>
      <c r="F168" s="345" t="s">
        <v>84</v>
      </c>
      <c r="G168" s="171"/>
      <c r="H168" s="171"/>
      <c r="I168" s="8" t="s">
        <v>183</v>
      </c>
    </row>
    <row r="169" spans="1:9" ht="15.75" thickBot="1" x14ac:dyDescent="0.3">
      <c r="A169" s="171"/>
      <c r="B169" s="171"/>
      <c r="C169" s="171"/>
      <c r="D169" s="171"/>
      <c r="E169" s="171"/>
      <c r="F169" s="345"/>
      <c r="G169" s="171"/>
      <c r="H169" s="171"/>
      <c r="I169" s="8">
        <v>4</v>
      </c>
    </row>
    <row r="170" spans="1:9" x14ac:dyDescent="0.25">
      <c r="A170" s="254"/>
      <c r="B170" s="255"/>
      <c r="C170" s="346"/>
      <c r="D170" s="255"/>
      <c r="E170" s="257"/>
      <c r="F170" s="347"/>
      <c r="G170" s="110" t="s">
        <v>4</v>
      </c>
      <c r="H170" s="111">
        <f>COUNTIF(I170:AJ170,"=С")</f>
        <v>1</v>
      </c>
      <c r="I170" s="112" t="s">
        <v>5</v>
      </c>
    </row>
    <row r="171" spans="1:9" x14ac:dyDescent="0.25">
      <c r="A171" s="181" t="s">
        <v>19</v>
      </c>
      <c r="B171" s="133" t="s">
        <v>48</v>
      </c>
      <c r="C171" s="134">
        <v>63178</v>
      </c>
      <c r="D171" s="133">
        <v>1</v>
      </c>
      <c r="E171" s="135" t="s">
        <v>88</v>
      </c>
      <c r="F171" s="348" t="s">
        <v>89</v>
      </c>
      <c r="G171" s="119" t="s">
        <v>8</v>
      </c>
      <c r="H171" s="136">
        <f>COUNTIF(I171:AJ171,"&gt;0")</f>
        <v>1</v>
      </c>
      <c r="I171" s="121">
        <v>11</v>
      </c>
    </row>
    <row r="172" spans="1:9" ht="15.75" thickBot="1" x14ac:dyDescent="0.3">
      <c r="A172" s="198"/>
      <c r="B172" s="138"/>
      <c r="C172" s="139"/>
      <c r="D172" s="138"/>
      <c r="E172" s="140"/>
      <c r="F172" s="349"/>
      <c r="G172" s="129" t="s">
        <v>9</v>
      </c>
      <c r="H172" s="130">
        <f>COUNTIF(I172:AJ172,"&gt;0")</f>
        <v>0</v>
      </c>
      <c r="I172" s="131"/>
    </row>
    <row r="173" spans="1:9" x14ac:dyDescent="0.25">
      <c r="A173" s="246"/>
      <c r="B173" s="189"/>
      <c r="C173" s="247"/>
      <c r="D173" s="189"/>
      <c r="E173" s="190"/>
      <c r="F173" s="350"/>
      <c r="G173" s="110" t="s">
        <v>4</v>
      </c>
      <c r="H173" s="111">
        <f>COUNTIF(I173:AJ173,"=С")</f>
        <v>0</v>
      </c>
      <c r="I173" s="113"/>
    </row>
    <row r="174" spans="1:9" x14ac:dyDescent="0.25">
      <c r="A174" s="175" t="s">
        <v>15</v>
      </c>
      <c r="B174" s="192"/>
      <c r="C174" s="199"/>
      <c r="D174" s="192"/>
      <c r="E174" s="193"/>
      <c r="F174" s="351" t="s">
        <v>110</v>
      </c>
      <c r="G174" s="119" t="s">
        <v>8</v>
      </c>
      <c r="H174" s="136">
        <f>COUNTIF(I174:AJ174,"&gt;0")</f>
        <v>0</v>
      </c>
      <c r="I174" s="123"/>
    </row>
    <row r="175" spans="1:9" ht="15.75" thickBot="1" x14ac:dyDescent="0.3">
      <c r="A175" s="176"/>
      <c r="B175" s="202"/>
      <c r="C175" s="203"/>
      <c r="D175" s="202"/>
      <c r="E175" s="204"/>
      <c r="F175" s="352"/>
      <c r="G175" s="129" t="s">
        <v>9</v>
      </c>
      <c r="H175" s="130">
        <f>COUNTIF(I175:AJ175,"&gt;0")</f>
        <v>0</v>
      </c>
      <c r="I175" s="131"/>
    </row>
    <row r="176" spans="1:9" x14ac:dyDescent="0.25">
      <c r="A176" s="209"/>
      <c r="B176" s="210"/>
      <c r="C176" s="188"/>
      <c r="D176" s="210"/>
      <c r="E176" s="211"/>
      <c r="F176" s="353"/>
      <c r="G176" s="110" t="s">
        <v>4</v>
      </c>
      <c r="H176" s="244">
        <f>COUNTIF(I176:AJ176,"=С")</f>
        <v>0</v>
      </c>
      <c r="I176" s="113"/>
    </row>
    <row r="177" spans="1:9" x14ac:dyDescent="0.25">
      <c r="A177" s="172" t="s">
        <v>15</v>
      </c>
      <c r="B177" s="115" t="s">
        <v>48</v>
      </c>
      <c r="C177" s="116">
        <v>63447</v>
      </c>
      <c r="D177" s="115">
        <v>1</v>
      </c>
      <c r="E177" s="118" t="s">
        <v>88</v>
      </c>
      <c r="F177" s="354" t="s">
        <v>90</v>
      </c>
      <c r="G177" s="119" t="s">
        <v>8</v>
      </c>
      <c r="H177" s="319">
        <f>COUNTIF(I177:AJ177,"&gt;0")</f>
        <v>0</v>
      </c>
      <c r="I177" s="122"/>
    </row>
    <row r="178" spans="1:9" x14ac:dyDescent="0.25">
      <c r="A178" s="187"/>
      <c r="B178" s="126"/>
      <c r="C178" s="127"/>
      <c r="D178" s="126"/>
      <c r="E178" s="147"/>
      <c r="F178" s="355"/>
      <c r="G178" s="129" t="s">
        <v>9</v>
      </c>
      <c r="H178" s="245">
        <f>COUNTIF(I178:AJ178,"&gt;0")</f>
        <v>0</v>
      </c>
      <c r="I178" s="131"/>
    </row>
    <row r="179" spans="1:9" x14ac:dyDescent="0.25">
      <c r="A179" s="175"/>
      <c r="B179" s="192"/>
      <c r="C179" s="199"/>
      <c r="D179" s="192"/>
      <c r="E179" s="193"/>
      <c r="F179" s="356"/>
      <c r="G179" s="110" t="s">
        <v>4</v>
      </c>
      <c r="H179" s="244">
        <f>COUNTIF(I179:AJ179,"=С")</f>
        <v>1</v>
      </c>
      <c r="I179" s="112" t="s">
        <v>5</v>
      </c>
    </row>
    <row r="180" spans="1:9" x14ac:dyDescent="0.25">
      <c r="A180" s="175" t="s">
        <v>15</v>
      </c>
      <c r="B180" s="192" t="s">
        <v>42</v>
      </c>
      <c r="C180" s="199">
        <v>64510</v>
      </c>
      <c r="D180" s="192">
        <v>1</v>
      </c>
      <c r="E180" s="193" t="s">
        <v>85</v>
      </c>
      <c r="F180" s="357" t="s">
        <v>163</v>
      </c>
      <c r="G180" s="119" t="s">
        <v>8</v>
      </c>
      <c r="H180" s="120">
        <f>COUNTIF(I180:AJ180,"&gt;0")</f>
        <v>1</v>
      </c>
      <c r="I180" s="124">
        <v>11</v>
      </c>
    </row>
    <row r="181" spans="1:9" ht="15.75" thickBot="1" x14ac:dyDescent="0.3">
      <c r="A181" s="176"/>
      <c r="B181" s="202"/>
      <c r="C181" s="203"/>
      <c r="D181" s="202"/>
      <c r="E181" s="204"/>
      <c r="F181" s="352"/>
      <c r="G181" s="129" t="s">
        <v>9</v>
      </c>
      <c r="H181" s="245">
        <f>COUNTIF(I181:AJ181,"&gt;0")</f>
        <v>0</v>
      </c>
      <c r="I181" s="123"/>
    </row>
    <row r="182" spans="1:9" x14ac:dyDescent="0.25">
      <c r="A182" s="181"/>
      <c r="B182" s="133"/>
      <c r="C182" s="134"/>
      <c r="D182" s="133"/>
      <c r="E182" s="135"/>
      <c r="F182" s="348"/>
      <c r="G182" s="110" t="s">
        <v>4</v>
      </c>
      <c r="H182" s="244">
        <f>COUNTIF(I182:AJ182,"=С")</f>
        <v>0</v>
      </c>
      <c r="I182" s="113"/>
    </row>
    <row r="183" spans="1:9" x14ac:dyDescent="0.25">
      <c r="A183" s="181" t="s">
        <v>19</v>
      </c>
      <c r="B183" s="133" t="s">
        <v>94</v>
      </c>
      <c r="C183" s="134">
        <v>63184</v>
      </c>
      <c r="D183" s="133">
        <v>1</v>
      </c>
      <c r="E183" s="135" t="s">
        <v>88</v>
      </c>
      <c r="F183" s="348" t="s">
        <v>95</v>
      </c>
      <c r="G183" s="119" t="s">
        <v>8</v>
      </c>
      <c r="H183" s="319">
        <f>COUNTIF(I183:AJ183,"&gt;0")</f>
        <v>0</v>
      </c>
      <c r="I183" s="122"/>
    </row>
    <row r="184" spans="1:9" x14ac:dyDescent="0.25">
      <c r="A184" s="198"/>
      <c r="B184" s="138"/>
      <c r="C184" s="139"/>
      <c r="D184" s="138"/>
      <c r="E184" s="140"/>
      <c r="F184" s="349"/>
      <c r="G184" s="129" t="s">
        <v>9</v>
      </c>
      <c r="H184" s="245">
        <f>COUNTIF(I184:AJ184,"&gt;0")</f>
        <v>0</v>
      </c>
      <c r="I184" s="131"/>
    </row>
    <row r="185" spans="1:9" x14ac:dyDescent="0.25">
      <c r="A185" s="181"/>
      <c r="B185" s="133"/>
      <c r="C185" s="134"/>
      <c r="D185" s="133"/>
      <c r="E185" s="135"/>
      <c r="F185" s="348"/>
      <c r="G185" s="110" t="s">
        <v>4</v>
      </c>
      <c r="H185" s="244">
        <f>COUNTIF(I185:AJ185,"=С")</f>
        <v>1</v>
      </c>
      <c r="I185" s="112" t="s">
        <v>5</v>
      </c>
    </row>
    <row r="186" spans="1:9" x14ac:dyDescent="0.25">
      <c r="A186" s="181" t="s">
        <v>19</v>
      </c>
      <c r="B186" s="133" t="s">
        <v>38</v>
      </c>
      <c r="C186" s="134">
        <v>63018</v>
      </c>
      <c r="D186" s="133">
        <v>1</v>
      </c>
      <c r="E186" s="135" t="s">
        <v>18</v>
      </c>
      <c r="F186" s="348" t="s">
        <v>96</v>
      </c>
      <c r="G186" s="119" t="s">
        <v>8</v>
      </c>
      <c r="H186" s="319">
        <f>COUNTIF(I186:AJ186,"&gt;0")</f>
        <v>1</v>
      </c>
      <c r="I186" s="121">
        <v>11</v>
      </c>
    </row>
    <row r="187" spans="1:9" ht="15.75" thickBot="1" x14ac:dyDescent="0.3">
      <c r="A187" s="183"/>
      <c r="B187" s="184"/>
      <c r="C187" s="185"/>
      <c r="D187" s="184"/>
      <c r="E187" s="186"/>
      <c r="F187" s="358"/>
      <c r="G187" s="129" t="s">
        <v>9</v>
      </c>
      <c r="H187" s="245">
        <f>COUNTIF(I187:AJ187,"&gt;0")</f>
        <v>0</v>
      </c>
      <c r="I187" s="131"/>
    </row>
    <row r="188" spans="1:9" x14ac:dyDescent="0.25">
      <c r="A188" s="246"/>
      <c r="B188" s="189"/>
      <c r="C188" s="247"/>
      <c r="D188" s="189"/>
      <c r="E188" s="190"/>
      <c r="F188" s="191"/>
      <c r="G188" s="110" t="s">
        <v>4</v>
      </c>
      <c r="H188" s="244">
        <f>COUNTIF(I188:AJ188,"=С")</f>
        <v>1</v>
      </c>
      <c r="I188" s="112" t="s">
        <v>5</v>
      </c>
    </row>
    <row r="189" spans="1:9" x14ac:dyDescent="0.25">
      <c r="A189" s="175" t="s">
        <v>15</v>
      </c>
      <c r="B189" s="192" t="s">
        <v>164</v>
      </c>
      <c r="C189" s="199">
        <v>64513</v>
      </c>
      <c r="D189" s="192">
        <v>1</v>
      </c>
      <c r="E189" s="193" t="s">
        <v>18</v>
      </c>
      <c r="F189" s="194" t="s">
        <v>165</v>
      </c>
      <c r="G189" s="119" t="s">
        <v>8</v>
      </c>
      <c r="H189" s="120">
        <f>COUNTIF(I189:AJ189,"&gt;0")</f>
        <v>1</v>
      </c>
      <c r="I189" s="124">
        <v>11</v>
      </c>
    </row>
    <row r="190" spans="1:9" x14ac:dyDescent="0.25">
      <c r="A190" s="206"/>
      <c r="B190" s="195"/>
      <c r="C190" s="207"/>
      <c r="D190" s="195"/>
      <c r="E190" s="196"/>
      <c r="F190" s="197"/>
      <c r="G190" s="129" t="s">
        <v>9</v>
      </c>
      <c r="H190" s="245">
        <f>COUNTIF(I190:AJ190,"&gt;0")</f>
        <v>0</v>
      </c>
      <c r="I190" s="123"/>
    </row>
    <row r="191" spans="1:9" x14ac:dyDescent="0.25">
      <c r="A191" s="172"/>
      <c r="B191" s="163"/>
      <c r="C191" s="116"/>
      <c r="D191" s="163"/>
      <c r="E191" s="164"/>
      <c r="F191" s="354"/>
      <c r="G191" s="110" t="s">
        <v>4</v>
      </c>
      <c r="H191" s="244">
        <f>COUNTIF(I191:AJ191,"=С")</f>
        <v>0</v>
      </c>
      <c r="I191" s="113"/>
    </row>
    <row r="192" spans="1:9" x14ac:dyDescent="0.25">
      <c r="A192" s="172" t="s">
        <v>15</v>
      </c>
      <c r="B192" s="163" t="s">
        <v>38</v>
      </c>
      <c r="C192" s="116">
        <v>64511</v>
      </c>
      <c r="D192" s="163">
        <v>1</v>
      </c>
      <c r="E192" s="164" t="s">
        <v>18</v>
      </c>
      <c r="F192" s="359" t="s">
        <v>166</v>
      </c>
      <c r="G192" s="119" t="s">
        <v>8</v>
      </c>
      <c r="H192" s="120">
        <f>COUNTIF(I192:AJ192,"&gt;0")</f>
        <v>0</v>
      </c>
      <c r="I192" s="123"/>
    </row>
    <row r="193" spans="1:9" ht="15.75" thickBot="1" x14ac:dyDescent="0.3">
      <c r="A193" s="174"/>
      <c r="B193" s="177"/>
      <c r="C193" s="178"/>
      <c r="D193" s="177"/>
      <c r="E193" s="179"/>
      <c r="F193" s="360"/>
      <c r="G193" s="129" t="s">
        <v>9</v>
      </c>
      <c r="H193" s="245">
        <f>COUNTIF(I193:AJ193,"&gt;0")</f>
        <v>0</v>
      </c>
      <c r="I193" s="123"/>
    </row>
    <row r="194" spans="1:9" x14ac:dyDescent="0.25">
      <c r="A194" s="172"/>
      <c r="B194" s="115"/>
      <c r="C194" s="116"/>
      <c r="D194" s="115"/>
      <c r="E194" s="118"/>
      <c r="F194" s="354"/>
      <c r="G194" s="251" t="s">
        <v>4</v>
      </c>
      <c r="H194" s="111">
        <f>COUNTIF(I194:AJ194,"=С")</f>
        <v>0</v>
      </c>
      <c r="I194" s="113"/>
    </row>
    <row r="195" spans="1:9" x14ac:dyDescent="0.25">
      <c r="A195" s="172" t="s">
        <v>15</v>
      </c>
      <c r="B195" s="115" t="s">
        <v>48</v>
      </c>
      <c r="C195" s="116">
        <v>63045</v>
      </c>
      <c r="D195" s="115">
        <v>1</v>
      </c>
      <c r="E195" s="118" t="s">
        <v>18</v>
      </c>
      <c r="F195" s="354" t="s">
        <v>100</v>
      </c>
      <c r="G195" s="252" t="s">
        <v>8</v>
      </c>
      <c r="H195" s="136">
        <f>COUNTIF(I195:AJ195,"&gt;0")</f>
        <v>0</v>
      </c>
      <c r="I195" s="122"/>
    </row>
    <row r="196" spans="1:9" x14ac:dyDescent="0.25">
      <c r="A196" s="187"/>
      <c r="B196" s="126"/>
      <c r="C196" s="127"/>
      <c r="D196" s="126"/>
      <c r="E196" s="147"/>
      <c r="F196" s="355"/>
      <c r="G196" s="253" t="s">
        <v>9</v>
      </c>
      <c r="H196" s="130">
        <f>COUNTIF(I196:AJ196,"&gt;0")</f>
        <v>0</v>
      </c>
      <c r="I196" s="131"/>
    </row>
    <row r="197" spans="1:9" x14ac:dyDescent="0.25">
      <c r="A197" s="175"/>
      <c r="B197" s="200"/>
      <c r="C197" s="199"/>
      <c r="D197" s="200"/>
      <c r="E197" s="201"/>
      <c r="F197" s="356"/>
      <c r="G197" s="110" t="s">
        <v>4</v>
      </c>
      <c r="H197" s="244">
        <f>COUNTIF(I197:AJ197,"=С")</f>
        <v>1</v>
      </c>
      <c r="I197" s="112" t="s">
        <v>5</v>
      </c>
    </row>
    <row r="198" spans="1:9" x14ac:dyDescent="0.25">
      <c r="A198" s="175" t="s">
        <v>15</v>
      </c>
      <c r="B198" s="200" t="s">
        <v>44</v>
      </c>
      <c r="C198" s="199">
        <v>64507</v>
      </c>
      <c r="D198" s="200">
        <v>1</v>
      </c>
      <c r="E198" s="201" t="s">
        <v>18</v>
      </c>
      <c r="F198" s="357" t="s">
        <v>167</v>
      </c>
      <c r="G198" s="119" t="s">
        <v>8</v>
      </c>
      <c r="H198" s="319">
        <f>COUNTIF(I198:AJ198,"&gt;0")</f>
        <v>1</v>
      </c>
      <c r="I198" s="121">
        <v>11</v>
      </c>
    </row>
    <row r="199" spans="1:9" ht="15.75" thickBot="1" x14ac:dyDescent="0.3">
      <c r="A199" s="176"/>
      <c r="B199" s="202"/>
      <c r="C199" s="203"/>
      <c r="D199" s="202"/>
      <c r="E199" s="204"/>
      <c r="F199" s="352"/>
      <c r="G199" s="129" t="s">
        <v>9</v>
      </c>
      <c r="H199" s="245">
        <f>COUNTIF(I199:AJ199,"&gt;0")</f>
        <v>0</v>
      </c>
      <c r="I199" s="131"/>
    </row>
    <row r="200" spans="1:9" x14ac:dyDescent="0.25">
      <c r="A200" s="172"/>
      <c r="B200" s="115"/>
      <c r="C200" s="116"/>
      <c r="D200" s="115"/>
      <c r="E200" s="118"/>
      <c r="F200" s="354"/>
      <c r="G200" s="110" t="s">
        <v>4</v>
      </c>
      <c r="H200" s="244">
        <f>COUNTIF(I200:AJ200,"=С")</f>
        <v>0</v>
      </c>
      <c r="I200" s="113"/>
    </row>
    <row r="201" spans="1:9" x14ac:dyDescent="0.25">
      <c r="A201" s="172" t="s">
        <v>15</v>
      </c>
      <c r="B201" s="115" t="s">
        <v>44</v>
      </c>
      <c r="C201" s="116">
        <v>63411</v>
      </c>
      <c r="D201" s="115">
        <v>1</v>
      </c>
      <c r="E201" s="118" t="s">
        <v>18</v>
      </c>
      <c r="F201" s="354" t="s">
        <v>97</v>
      </c>
      <c r="G201" s="119" t="s">
        <v>8</v>
      </c>
      <c r="H201" s="319">
        <f>COUNTIF(I201:AJ201,"&gt;0")</f>
        <v>0</v>
      </c>
      <c r="I201" s="122"/>
    </row>
    <row r="202" spans="1:9" x14ac:dyDescent="0.25">
      <c r="A202" s="187"/>
      <c r="B202" s="126"/>
      <c r="C202" s="127"/>
      <c r="D202" s="126"/>
      <c r="E202" s="147"/>
      <c r="F202" s="355"/>
      <c r="G202" s="129" t="s">
        <v>9</v>
      </c>
      <c r="H202" s="245">
        <f>COUNTIF(I202:AJ202,"&gt;0")</f>
        <v>0</v>
      </c>
      <c r="I202" s="131"/>
    </row>
    <row r="203" spans="1:9" x14ac:dyDescent="0.25">
      <c r="A203" s="172"/>
      <c r="B203" s="115"/>
      <c r="C203" s="116"/>
      <c r="D203" s="115"/>
      <c r="E203" s="118"/>
      <c r="F203" s="354"/>
      <c r="G203" s="110" t="s">
        <v>4</v>
      </c>
      <c r="H203" s="244">
        <f>COUNTIF(I203:AJ203,"=С")</f>
        <v>1</v>
      </c>
      <c r="I203" s="112" t="s">
        <v>5</v>
      </c>
    </row>
    <row r="204" spans="1:9" x14ac:dyDescent="0.25">
      <c r="A204" s="172" t="s">
        <v>15</v>
      </c>
      <c r="B204" s="115" t="s">
        <v>42</v>
      </c>
      <c r="C204" s="116">
        <v>63578</v>
      </c>
      <c r="D204" s="115">
        <v>1</v>
      </c>
      <c r="E204" s="118" t="s">
        <v>18</v>
      </c>
      <c r="F204" s="354" t="s">
        <v>186</v>
      </c>
      <c r="G204" s="119" t="s">
        <v>8</v>
      </c>
      <c r="H204" s="319">
        <f>COUNTIF(I204:AJ204,"&gt;0")</f>
        <v>1</v>
      </c>
      <c r="I204" s="121">
        <v>11</v>
      </c>
    </row>
    <row r="205" spans="1:9" ht="15.75" thickBot="1" x14ac:dyDescent="0.3">
      <c r="A205" s="174"/>
      <c r="B205" s="177"/>
      <c r="C205" s="178"/>
      <c r="D205" s="177"/>
      <c r="E205" s="179"/>
      <c r="F205" s="360"/>
      <c r="G205" s="129" t="s">
        <v>9</v>
      </c>
      <c r="H205" s="245">
        <f>COUNTIF(I205:AJ205,"&gt;0")</f>
        <v>0</v>
      </c>
      <c r="I205" s="131"/>
    </row>
    <row r="206" spans="1:9" x14ac:dyDescent="0.25">
      <c r="A206" s="172"/>
      <c r="B206" s="115"/>
      <c r="C206" s="116"/>
      <c r="D206" s="115"/>
      <c r="E206" s="118"/>
      <c r="F206" s="354"/>
      <c r="G206" s="110" t="s">
        <v>4</v>
      </c>
      <c r="H206" s="244">
        <f>COUNTIF(I206:AJ206,"=С")</f>
        <v>1</v>
      </c>
      <c r="I206" s="112" t="s">
        <v>5</v>
      </c>
    </row>
    <row r="207" spans="1:9" x14ac:dyDescent="0.25">
      <c r="A207" s="172" t="s">
        <v>15</v>
      </c>
      <c r="B207" s="115" t="s">
        <v>44</v>
      </c>
      <c r="C207" s="116">
        <v>63037</v>
      </c>
      <c r="D207" s="115">
        <v>1</v>
      </c>
      <c r="E207" s="118" t="s">
        <v>18</v>
      </c>
      <c r="F207" s="354" t="s">
        <v>98</v>
      </c>
      <c r="G207" s="119" t="s">
        <v>8</v>
      </c>
      <c r="H207" s="319">
        <f>COUNTIF(I207:AJ207,"&gt;0")</f>
        <v>1</v>
      </c>
      <c r="I207" s="121">
        <v>11</v>
      </c>
    </row>
    <row r="208" spans="1:9" x14ac:dyDescent="0.25">
      <c r="A208" s="187"/>
      <c r="B208" s="126"/>
      <c r="C208" s="127"/>
      <c r="D208" s="126"/>
      <c r="E208" s="147"/>
      <c r="F208" s="355"/>
      <c r="G208" s="129" t="s">
        <v>9</v>
      </c>
      <c r="H208" s="245">
        <f>COUNTIF(I208:AJ208,"&gt;0")</f>
        <v>0</v>
      </c>
      <c r="I208" s="122"/>
    </row>
    <row r="209" spans="1:9" x14ac:dyDescent="0.25">
      <c r="A209" s="175"/>
      <c r="B209" s="192"/>
      <c r="C209" s="199"/>
      <c r="D209" s="192"/>
      <c r="E209" s="193"/>
      <c r="F209" s="356"/>
      <c r="G209" s="110" t="s">
        <v>4</v>
      </c>
      <c r="H209" s="244">
        <f>COUNTIF(I209:AJ209,"=С")</f>
        <v>0</v>
      </c>
      <c r="I209" s="113"/>
    </row>
    <row r="210" spans="1:9" x14ac:dyDescent="0.25">
      <c r="A210" s="175" t="s">
        <v>15</v>
      </c>
      <c r="B210" s="192"/>
      <c r="C210" s="199"/>
      <c r="D210" s="192"/>
      <c r="E210" s="193" t="s">
        <v>18</v>
      </c>
      <c r="F210" s="351" t="s">
        <v>110</v>
      </c>
      <c r="G210" s="119" t="s">
        <v>8</v>
      </c>
      <c r="H210" s="120">
        <f>COUNTIF(I210:AJ210,"&gt;0")</f>
        <v>0</v>
      </c>
      <c r="I210" s="122"/>
    </row>
    <row r="211" spans="1:9" ht="15.75" thickBot="1" x14ac:dyDescent="0.3">
      <c r="A211" s="176"/>
      <c r="B211" s="202"/>
      <c r="C211" s="203"/>
      <c r="D211" s="202"/>
      <c r="E211" s="204"/>
      <c r="F211" s="352"/>
      <c r="G211" s="129" t="s">
        <v>9</v>
      </c>
      <c r="H211" s="245">
        <f>COUNTIF(I211:AJ211,"&gt;0")</f>
        <v>0</v>
      </c>
      <c r="I211" s="122"/>
    </row>
    <row r="212" spans="1:9" x14ac:dyDescent="0.25">
      <c r="A212" s="172"/>
      <c r="B212" s="115"/>
      <c r="C212" s="116"/>
      <c r="D212" s="115"/>
      <c r="E212" s="118"/>
      <c r="F212" s="354"/>
      <c r="G212" s="251" t="s">
        <v>4</v>
      </c>
      <c r="H212" s="111">
        <f>COUNTIF(I212:AJ212,"=С")</f>
        <v>1</v>
      </c>
      <c r="I212" s="112" t="s">
        <v>5</v>
      </c>
    </row>
    <row r="213" spans="1:9" x14ac:dyDescent="0.25">
      <c r="A213" s="172" t="s">
        <v>15</v>
      </c>
      <c r="B213" s="115" t="s">
        <v>42</v>
      </c>
      <c r="C213" s="116">
        <v>63171</v>
      </c>
      <c r="D213" s="115">
        <v>1</v>
      </c>
      <c r="E213" s="118" t="s">
        <v>17</v>
      </c>
      <c r="F213" s="361" t="s">
        <v>99</v>
      </c>
      <c r="G213" s="252" t="s">
        <v>8</v>
      </c>
      <c r="H213" s="319">
        <f>COUNTIF(I213:AJ213,"&gt;0")</f>
        <v>1</v>
      </c>
      <c r="I213" s="121">
        <v>11</v>
      </c>
    </row>
    <row r="214" spans="1:9" ht="15.75" thickBot="1" x14ac:dyDescent="0.3">
      <c r="A214" s="174"/>
      <c r="B214" s="177"/>
      <c r="C214" s="178"/>
      <c r="D214" s="177"/>
      <c r="E214" s="179"/>
      <c r="F214" s="360"/>
      <c r="G214" s="253" t="s">
        <v>9</v>
      </c>
      <c r="H214" s="130">
        <f>COUNTIF(I214:AJ214,"&gt;0")</f>
        <v>0</v>
      </c>
      <c r="I214" s="123"/>
    </row>
    <row r="215" spans="1:9" x14ac:dyDescent="0.25">
      <c r="A215" s="106"/>
      <c r="B215" s="107"/>
      <c r="C215" s="108"/>
      <c r="D215" s="107"/>
      <c r="E215" s="109"/>
      <c r="F215" s="149"/>
      <c r="G215" s="110" t="s">
        <v>4</v>
      </c>
      <c r="H215" s="244">
        <f>COUNTIF(I215:AJ215,"=С")</f>
        <v>0</v>
      </c>
      <c r="I215" s="113"/>
    </row>
    <row r="216" spans="1:9" x14ac:dyDescent="0.25">
      <c r="A216" s="117" t="s">
        <v>15</v>
      </c>
      <c r="B216" s="163" t="s">
        <v>44</v>
      </c>
      <c r="C216" s="116">
        <v>63141</v>
      </c>
      <c r="D216" s="163">
        <v>1</v>
      </c>
      <c r="E216" s="164" t="s">
        <v>18</v>
      </c>
      <c r="F216" s="150" t="s">
        <v>101</v>
      </c>
      <c r="G216" s="119" t="s">
        <v>8</v>
      </c>
      <c r="H216" s="120">
        <f>COUNTIF(I216:AJ216,"&gt;0")</f>
        <v>0</v>
      </c>
      <c r="I216" s="123"/>
    </row>
    <row r="217" spans="1:9" x14ac:dyDescent="0.25">
      <c r="A217" s="141"/>
      <c r="B217" s="126"/>
      <c r="C217" s="127"/>
      <c r="D217" s="126"/>
      <c r="E217" s="147"/>
      <c r="F217" s="151"/>
      <c r="G217" s="129" t="s">
        <v>9</v>
      </c>
      <c r="H217" s="245">
        <f>COUNTIF(I217:AJ217,"&gt;0")</f>
        <v>0</v>
      </c>
      <c r="I217" s="131"/>
    </row>
    <row r="218" spans="1:9" x14ac:dyDescent="0.25">
      <c r="A218" s="175"/>
      <c r="B218" s="192"/>
      <c r="C218" s="199"/>
      <c r="D218" s="192"/>
      <c r="E218" s="193"/>
      <c r="F218" s="356"/>
      <c r="G218" s="248" t="s">
        <v>4</v>
      </c>
      <c r="H218" s="244">
        <f>COUNTIF(I218:AJ218,"=С")</f>
        <v>1</v>
      </c>
      <c r="I218" s="112" t="s">
        <v>5</v>
      </c>
    </row>
    <row r="219" spans="1:9" x14ac:dyDescent="0.25">
      <c r="A219" s="175" t="s">
        <v>15</v>
      </c>
      <c r="B219" s="192"/>
      <c r="C219" s="199"/>
      <c r="D219" s="192"/>
      <c r="E219" s="193" t="s">
        <v>18</v>
      </c>
      <c r="F219" s="351" t="s">
        <v>110</v>
      </c>
      <c r="G219" s="249" t="s">
        <v>8</v>
      </c>
      <c r="H219" s="120">
        <f>COUNTIF(I219:AJ219,"&gt;0")</f>
        <v>0</v>
      </c>
      <c r="I219" s="123"/>
    </row>
    <row r="220" spans="1:9" ht="15.75" thickBot="1" x14ac:dyDescent="0.3">
      <c r="A220" s="176"/>
      <c r="B220" s="202"/>
      <c r="C220" s="203"/>
      <c r="D220" s="202"/>
      <c r="E220" s="204"/>
      <c r="F220" s="352"/>
      <c r="G220" s="250" t="s">
        <v>9</v>
      </c>
      <c r="H220" s="245">
        <f>COUNTIF(I220:AJ220,"&gt;0")</f>
        <v>0</v>
      </c>
      <c r="I220" s="123"/>
    </row>
    <row r="221" spans="1:9" x14ac:dyDescent="0.25">
      <c r="A221" s="172"/>
      <c r="B221" s="115"/>
      <c r="C221" s="116"/>
      <c r="D221" s="115"/>
      <c r="E221" s="118"/>
      <c r="F221" s="354"/>
      <c r="G221" s="110" t="s">
        <v>4</v>
      </c>
      <c r="H221" s="244">
        <f>COUNTIF(I221:AJ221,"=С")</f>
        <v>0</v>
      </c>
      <c r="I221" s="113"/>
    </row>
    <row r="222" spans="1:9" x14ac:dyDescent="0.25">
      <c r="A222" s="172" t="s">
        <v>15</v>
      </c>
      <c r="B222" s="115" t="s">
        <v>48</v>
      </c>
      <c r="C222" s="116">
        <v>63404</v>
      </c>
      <c r="D222" s="115">
        <v>1</v>
      </c>
      <c r="E222" s="118" t="s">
        <v>18</v>
      </c>
      <c r="F222" s="354" t="s">
        <v>102</v>
      </c>
      <c r="G222" s="119" t="s">
        <v>8</v>
      </c>
      <c r="H222" s="319">
        <f>COUNTIF(I222:AJ222,"&gt;0")</f>
        <v>0</v>
      </c>
      <c r="I222" s="122"/>
    </row>
    <row r="223" spans="1:9" x14ac:dyDescent="0.25">
      <c r="A223" s="187"/>
      <c r="B223" s="126"/>
      <c r="C223" s="127"/>
      <c r="D223" s="126"/>
      <c r="E223" s="147"/>
      <c r="F223" s="355"/>
      <c r="G223" s="129" t="s">
        <v>9</v>
      </c>
      <c r="H223" s="245">
        <f>COUNTIF(I223:AJ223,"&gt;0")</f>
        <v>0</v>
      </c>
      <c r="I223" s="131"/>
    </row>
    <row r="224" spans="1:9" x14ac:dyDescent="0.25">
      <c r="A224" s="172"/>
      <c r="B224" s="115"/>
      <c r="C224" s="116"/>
      <c r="D224" s="115"/>
      <c r="E224" s="118"/>
      <c r="F224" s="354"/>
      <c r="G224" s="110" t="s">
        <v>4</v>
      </c>
      <c r="H224" s="244">
        <f>COUNTIF(I224:AJ224,"=С")</f>
        <v>1</v>
      </c>
      <c r="I224" s="112" t="s">
        <v>5</v>
      </c>
    </row>
    <row r="225" spans="1:9" x14ac:dyDescent="0.25">
      <c r="A225" s="172" t="s">
        <v>15</v>
      </c>
      <c r="B225" s="115" t="s">
        <v>42</v>
      </c>
      <c r="C225" s="116">
        <v>63414</v>
      </c>
      <c r="D225" s="115">
        <v>1</v>
      </c>
      <c r="E225" s="118" t="s">
        <v>18</v>
      </c>
      <c r="F225" s="354" t="s">
        <v>103</v>
      </c>
      <c r="G225" s="119" t="s">
        <v>8</v>
      </c>
      <c r="H225" s="319">
        <f>COUNTIF(I225:AJ225,"&gt;0")</f>
        <v>1</v>
      </c>
      <c r="I225" s="121">
        <v>11</v>
      </c>
    </row>
    <row r="226" spans="1:9" ht="15.75" thickBot="1" x14ac:dyDescent="0.3">
      <c r="A226" s="174"/>
      <c r="B226" s="177"/>
      <c r="C226" s="178"/>
      <c r="D226" s="177"/>
      <c r="E226" s="179"/>
      <c r="F226" s="360"/>
      <c r="G226" s="129" t="s">
        <v>9</v>
      </c>
      <c r="H226" s="245">
        <f>COUNTIF(I226:AJ226,"&gt;0")</f>
        <v>0</v>
      </c>
      <c r="I226" s="131"/>
    </row>
    <row r="227" spans="1:9" x14ac:dyDescent="0.25">
      <c r="A227" s="181"/>
      <c r="B227" s="133"/>
      <c r="C227" s="134"/>
      <c r="D227" s="133"/>
      <c r="E227" s="135"/>
      <c r="F227" s="348"/>
      <c r="G227" s="110" t="s">
        <v>4</v>
      </c>
      <c r="H227" s="244">
        <f>COUNTIF(I227:AJ227,"=С")</f>
        <v>0</v>
      </c>
      <c r="I227" s="113"/>
    </row>
    <row r="228" spans="1:9" x14ac:dyDescent="0.25">
      <c r="A228" s="181" t="s">
        <v>19</v>
      </c>
      <c r="B228" s="133" t="s">
        <v>38</v>
      </c>
      <c r="C228" s="134">
        <v>63412</v>
      </c>
      <c r="D228" s="133">
        <v>1</v>
      </c>
      <c r="E228" s="135" t="s">
        <v>18</v>
      </c>
      <c r="F228" s="348" t="s">
        <v>104</v>
      </c>
      <c r="G228" s="119" t="s">
        <v>8</v>
      </c>
      <c r="H228" s="319">
        <f>COUNTIF(I228:AJ228,"&gt;0")</f>
        <v>0</v>
      </c>
      <c r="I228" s="122"/>
    </row>
    <row r="229" spans="1:9" x14ac:dyDescent="0.25">
      <c r="A229" s="198"/>
      <c r="B229" s="138"/>
      <c r="C229" s="139"/>
      <c r="D229" s="138"/>
      <c r="E229" s="140"/>
      <c r="F229" s="349"/>
      <c r="G229" s="129" t="s">
        <v>9</v>
      </c>
      <c r="H229" s="245">
        <f>COUNTIF(I229:AJ229,"&gt;0")</f>
        <v>0</v>
      </c>
      <c r="I229" s="131"/>
    </row>
    <row r="230" spans="1:9" x14ac:dyDescent="0.25">
      <c r="A230" s="172"/>
      <c r="B230" s="115"/>
      <c r="C230" s="116"/>
      <c r="D230" s="115"/>
      <c r="E230" s="118"/>
      <c r="F230" s="354"/>
      <c r="G230" s="110" t="s">
        <v>4</v>
      </c>
      <c r="H230" s="244">
        <f>COUNTIF(I230:AJ230,"=С")</f>
        <v>1</v>
      </c>
      <c r="I230" s="112" t="s">
        <v>5</v>
      </c>
    </row>
    <row r="231" spans="1:9" x14ac:dyDescent="0.25">
      <c r="A231" s="172" t="s">
        <v>15</v>
      </c>
      <c r="B231" s="115" t="s">
        <v>38</v>
      </c>
      <c r="C231" s="116">
        <v>63413</v>
      </c>
      <c r="D231" s="115">
        <v>1</v>
      </c>
      <c r="E231" s="118" t="s">
        <v>18</v>
      </c>
      <c r="F231" s="354" t="s">
        <v>105</v>
      </c>
      <c r="G231" s="119" t="s">
        <v>8</v>
      </c>
      <c r="H231" s="319">
        <f>COUNTIF(I231:AJ231,"&gt;0")</f>
        <v>1</v>
      </c>
      <c r="I231" s="121">
        <v>11</v>
      </c>
    </row>
    <row r="232" spans="1:9" ht="15.75" thickBot="1" x14ac:dyDescent="0.3">
      <c r="A232" s="174"/>
      <c r="B232" s="177"/>
      <c r="C232" s="178"/>
      <c r="D232" s="177"/>
      <c r="E232" s="179"/>
      <c r="F232" s="360"/>
      <c r="G232" s="129" t="s">
        <v>9</v>
      </c>
      <c r="H232" s="245">
        <f>COUNTIF(I232:AJ232,"&gt;0")</f>
        <v>0</v>
      </c>
      <c r="I232" s="131"/>
    </row>
    <row r="233" spans="1:9" x14ac:dyDescent="0.25">
      <c r="A233" s="172"/>
      <c r="B233" s="115"/>
      <c r="C233" s="116"/>
      <c r="D233" s="115"/>
      <c r="E233" s="118"/>
      <c r="F233" s="354"/>
      <c r="G233" s="110" t="s">
        <v>4</v>
      </c>
      <c r="H233" s="244">
        <f>COUNTIF(I233:AJ233,"=С")</f>
        <v>0</v>
      </c>
      <c r="I233" s="113"/>
    </row>
    <row r="234" spans="1:9" x14ac:dyDescent="0.25">
      <c r="A234" s="172" t="s">
        <v>15</v>
      </c>
      <c r="B234" s="115" t="s">
        <v>42</v>
      </c>
      <c r="C234" s="116">
        <v>63084</v>
      </c>
      <c r="D234" s="115">
        <v>1</v>
      </c>
      <c r="E234" s="118" t="s">
        <v>17</v>
      </c>
      <c r="F234" s="354" t="s">
        <v>106</v>
      </c>
      <c r="G234" s="119" t="s">
        <v>8</v>
      </c>
      <c r="H234" s="319">
        <f>COUNTIF(I234:AJ234,"&gt;0")</f>
        <v>0</v>
      </c>
      <c r="I234" s="122"/>
    </row>
    <row r="235" spans="1:9" x14ac:dyDescent="0.25">
      <c r="A235" s="187"/>
      <c r="B235" s="126"/>
      <c r="C235" s="127"/>
      <c r="D235" s="126"/>
      <c r="E235" s="147"/>
      <c r="F235" s="355"/>
      <c r="G235" s="129" t="s">
        <v>9</v>
      </c>
      <c r="H235" s="245">
        <f>COUNTIF(I235:AJ235,"&gt;0")</f>
        <v>0</v>
      </c>
      <c r="I235" s="131"/>
    </row>
    <row r="236" spans="1:9" x14ac:dyDescent="0.25">
      <c r="A236" s="172"/>
      <c r="B236" s="115"/>
      <c r="C236" s="116"/>
      <c r="D236" s="115"/>
      <c r="E236" s="118"/>
      <c r="F236" s="354"/>
      <c r="G236" s="110" t="s">
        <v>4</v>
      </c>
      <c r="H236" s="244">
        <f>COUNTIF(I236:AJ236,"=С")</f>
        <v>1</v>
      </c>
      <c r="I236" s="112" t="s">
        <v>5</v>
      </c>
    </row>
    <row r="237" spans="1:9" x14ac:dyDescent="0.25">
      <c r="A237" s="172" t="s">
        <v>15</v>
      </c>
      <c r="B237" s="115" t="s">
        <v>38</v>
      </c>
      <c r="C237" s="116">
        <v>63086</v>
      </c>
      <c r="D237" s="115">
        <v>1</v>
      </c>
      <c r="E237" s="118" t="s">
        <v>17</v>
      </c>
      <c r="F237" s="354" t="s">
        <v>107</v>
      </c>
      <c r="G237" s="119" t="s">
        <v>8</v>
      </c>
      <c r="H237" s="319">
        <f>COUNTIF(I237:AJ237,"&gt;0")</f>
        <v>1</v>
      </c>
      <c r="I237" s="121">
        <v>11</v>
      </c>
    </row>
    <row r="238" spans="1:9" ht="15.75" thickBot="1" x14ac:dyDescent="0.3">
      <c r="A238" s="174"/>
      <c r="B238" s="177"/>
      <c r="C238" s="178"/>
      <c r="D238" s="177"/>
      <c r="E238" s="179"/>
      <c r="F238" s="360"/>
      <c r="G238" s="129" t="s">
        <v>9</v>
      </c>
      <c r="H238" s="245">
        <f>COUNTIF(I238:AJ238,"&gt;0")</f>
        <v>0</v>
      </c>
      <c r="I238" s="131"/>
    </row>
    <row r="239" spans="1:9" x14ac:dyDescent="0.25">
      <c r="A239" s="298"/>
      <c r="B239" s="299"/>
      <c r="C239" s="300"/>
      <c r="D239" s="362"/>
      <c r="E239" s="363"/>
      <c r="F239" s="364"/>
      <c r="G239" s="110" t="s">
        <v>4</v>
      </c>
      <c r="H239" s="244">
        <f>COUNTIF(I239:AJ239,"=С")</f>
        <v>1</v>
      </c>
      <c r="I239" s="112" t="s">
        <v>5</v>
      </c>
    </row>
    <row r="240" spans="1:9" x14ac:dyDescent="0.25">
      <c r="A240" s="298" t="s">
        <v>15</v>
      </c>
      <c r="B240" s="304" t="s">
        <v>38</v>
      </c>
      <c r="C240" s="305">
        <v>63410</v>
      </c>
      <c r="D240" s="306"/>
      <c r="E240" s="365" t="s">
        <v>17</v>
      </c>
      <c r="F240" s="308" t="s">
        <v>56</v>
      </c>
      <c r="G240" s="119" t="s">
        <v>8</v>
      </c>
      <c r="H240" s="319">
        <f>COUNTIF(I240:AJ240,"&gt;0")</f>
        <v>1</v>
      </c>
      <c r="I240" s="121">
        <v>11</v>
      </c>
    </row>
    <row r="241" spans="1:9" x14ac:dyDescent="0.25">
      <c r="A241" s="309"/>
      <c r="B241" s="310"/>
      <c r="C241" s="311"/>
      <c r="D241" s="366"/>
      <c r="E241" s="367"/>
      <c r="F241" s="368"/>
      <c r="G241" s="129" t="s">
        <v>9</v>
      </c>
      <c r="H241" s="245">
        <f>COUNTIF(I241:AJ241,"&gt;0")</f>
        <v>0</v>
      </c>
      <c r="I241" s="131"/>
    </row>
    <row r="242" spans="1:9" x14ac:dyDescent="0.25">
      <c r="A242" s="172"/>
      <c r="B242" s="163"/>
      <c r="C242" s="163"/>
      <c r="D242" s="117"/>
      <c r="E242" s="164"/>
      <c r="F242" s="354"/>
      <c r="G242" s="110" t="s">
        <v>4</v>
      </c>
      <c r="H242" s="244">
        <f>COUNTIF(I242:AJ242,"=С")</f>
        <v>0</v>
      </c>
      <c r="I242" s="113"/>
    </row>
    <row r="243" spans="1:9" x14ac:dyDescent="0.25">
      <c r="A243" s="172" t="s">
        <v>15</v>
      </c>
      <c r="B243" s="369" t="s">
        <v>42</v>
      </c>
      <c r="C243" s="369">
        <v>64515</v>
      </c>
      <c r="D243" s="117">
        <v>1</v>
      </c>
      <c r="E243" s="164" t="s">
        <v>17</v>
      </c>
      <c r="F243" s="359" t="s">
        <v>168</v>
      </c>
      <c r="G243" s="119" t="s">
        <v>8</v>
      </c>
      <c r="H243" s="319">
        <f>COUNTIF(I243:AJ243,"&gt;0")</f>
        <v>1</v>
      </c>
      <c r="I243" s="121">
        <v>11</v>
      </c>
    </row>
    <row r="244" spans="1:9" ht="15.75" thickBot="1" x14ac:dyDescent="0.3">
      <c r="A244" s="174"/>
      <c r="B244" s="177"/>
      <c r="C244" s="177"/>
      <c r="D244" s="370"/>
      <c r="E244" s="179"/>
      <c r="F244" s="360"/>
      <c r="G244" s="129" t="s">
        <v>9</v>
      </c>
      <c r="H244" s="245">
        <f>COUNTIF(I244:AJ244,"&gt;0")</f>
        <v>0</v>
      </c>
      <c r="I244" s="131"/>
    </row>
    <row r="245" spans="1:9" x14ac:dyDescent="0.25">
      <c r="A245" s="172"/>
      <c r="B245" s="115"/>
      <c r="C245" s="116"/>
      <c r="D245" s="115"/>
      <c r="E245" s="118"/>
      <c r="F245" s="354"/>
      <c r="G245" s="110" t="s">
        <v>4</v>
      </c>
      <c r="H245" s="244">
        <f>COUNTIF(I245:AJ245,"=С")</f>
        <v>1</v>
      </c>
      <c r="I245" s="112" t="s">
        <v>5</v>
      </c>
    </row>
    <row r="246" spans="1:9" x14ac:dyDescent="0.25">
      <c r="A246" s="172" t="s">
        <v>15</v>
      </c>
      <c r="B246" s="115" t="s">
        <v>48</v>
      </c>
      <c r="C246" s="116">
        <v>63432</v>
      </c>
      <c r="D246" s="115">
        <v>1</v>
      </c>
      <c r="E246" s="118" t="s">
        <v>17</v>
      </c>
      <c r="F246" s="354" t="s">
        <v>109</v>
      </c>
      <c r="G246" s="119" t="s">
        <v>8</v>
      </c>
      <c r="H246" s="319">
        <f>COUNTIF(I246:AJ246,"&gt;0")</f>
        <v>1</v>
      </c>
      <c r="I246" s="121">
        <v>11</v>
      </c>
    </row>
    <row r="247" spans="1:9" x14ac:dyDescent="0.25">
      <c r="A247" s="187"/>
      <c r="B247" s="126"/>
      <c r="C247" s="127"/>
      <c r="D247" s="126"/>
      <c r="E247" s="147"/>
      <c r="F247" s="355"/>
      <c r="G247" s="129" t="s">
        <v>9</v>
      </c>
      <c r="H247" s="245">
        <f>COUNTIF(I247:AJ247,"&gt;0")</f>
        <v>0</v>
      </c>
      <c r="I247" s="131"/>
    </row>
    <row r="248" spans="1:9" x14ac:dyDescent="0.25">
      <c r="A248" s="175"/>
      <c r="B248" s="192"/>
      <c r="C248" s="199"/>
      <c r="D248" s="192"/>
      <c r="E248" s="193"/>
      <c r="F248" s="356"/>
      <c r="G248" s="110" t="s">
        <v>4</v>
      </c>
      <c r="H248" s="244">
        <v>14</v>
      </c>
      <c r="I248" s="113"/>
    </row>
    <row r="249" spans="1:9" x14ac:dyDescent="0.25">
      <c r="A249" s="175" t="s">
        <v>15</v>
      </c>
      <c r="B249" s="200" t="s">
        <v>48</v>
      </c>
      <c r="C249" s="199">
        <v>64517</v>
      </c>
      <c r="D249" s="200">
        <v>1</v>
      </c>
      <c r="E249" s="201" t="s">
        <v>17</v>
      </c>
      <c r="F249" s="371" t="s">
        <v>169</v>
      </c>
      <c r="G249" s="119" t="s">
        <v>8</v>
      </c>
      <c r="H249" s="319">
        <v>15</v>
      </c>
      <c r="I249" s="122"/>
    </row>
    <row r="250" spans="1:9" ht="15.75" thickBot="1" x14ac:dyDescent="0.3">
      <c r="A250" s="176"/>
      <c r="B250" s="202"/>
      <c r="C250" s="203"/>
      <c r="D250" s="202"/>
      <c r="E250" s="204"/>
      <c r="F250" s="352"/>
      <c r="G250" s="129" t="s">
        <v>9</v>
      </c>
      <c r="H250" s="245">
        <v>0</v>
      </c>
      <c r="I250" s="122"/>
    </row>
    <row r="251" spans="1:9" x14ac:dyDescent="0.25">
      <c r="A251" s="372"/>
      <c r="B251" s="373"/>
      <c r="C251" s="374"/>
      <c r="D251" s="373"/>
      <c r="E251" s="375"/>
      <c r="F251" s="376"/>
      <c r="G251" s="110" t="s">
        <v>4</v>
      </c>
      <c r="H251" s="244">
        <v>15</v>
      </c>
      <c r="I251" s="112" t="s">
        <v>5</v>
      </c>
    </row>
    <row r="252" spans="1:9" x14ac:dyDescent="0.25">
      <c r="A252" s="377"/>
      <c r="B252" s="378"/>
      <c r="C252" s="379"/>
      <c r="D252" s="378"/>
      <c r="E252" s="380" t="s">
        <v>18</v>
      </c>
      <c r="F252" s="381" t="s">
        <v>110</v>
      </c>
      <c r="G252" s="119" t="s">
        <v>8</v>
      </c>
      <c r="H252" s="319">
        <v>8</v>
      </c>
      <c r="I252" s="121"/>
    </row>
    <row r="253" spans="1:9" x14ac:dyDescent="0.25">
      <c r="A253" s="382"/>
      <c r="B253" s="383"/>
      <c r="C253" s="384"/>
      <c r="D253" s="383"/>
      <c r="E253" s="385"/>
      <c r="F253" s="386"/>
      <c r="G253" s="129" t="s">
        <v>9</v>
      </c>
      <c r="H253" s="245">
        <v>0</v>
      </c>
      <c r="I253" s="131"/>
    </row>
    <row r="254" spans="1:9" x14ac:dyDescent="0.25">
      <c r="A254" s="172"/>
      <c r="B254" s="115"/>
      <c r="C254" s="116"/>
      <c r="D254" s="115"/>
      <c r="E254" s="118"/>
      <c r="F254" s="354"/>
      <c r="G254" s="110" t="s">
        <v>4</v>
      </c>
      <c r="H254" s="244">
        <f>COUNTIF(I254:AJ254,"=С")</f>
        <v>0</v>
      </c>
      <c r="I254" s="113"/>
    </row>
    <row r="255" spans="1:9" x14ac:dyDescent="0.25">
      <c r="A255" s="172" t="s">
        <v>15</v>
      </c>
      <c r="B255" s="115" t="s">
        <v>38</v>
      </c>
      <c r="C255" s="116">
        <v>63043</v>
      </c>
      <c r="D255" s="115">
        <v>1</v>
      </c>
      <c r="E255" s="118" t="s">
        <v>91</v>
      </c>
      <c r="F255" s="354" t="s">
        <v>111</v>
      </c>
      <c r="G255" s="119" t="s">
        <v>8</v>
      </c>
      <c r="H255" s="319">
        <f>COUNTIF(I255:AJ255,"&gt;0")</f>
        <v>0</v>
      </c>
      <c r="I255" s="122"/>
    </row>
    <row r="256" spans="1:9" ht="15.75" thickBot="1" x14ac:dyDescent="0.3">
      <c r="A256" s="174"/>
      <c r="B256" s="177"/>
      <c r="C256" s="178"/>
      <c r="D256" s="177"/>
      <c r="E256" s="179"/>
      <c r="F256" s="360"/>
      <c r="G256" s="129" t="s">
        <v>9</v>
      </c>
      <c r="H256" s="245">
        <f>COUNTIF(I256:AJ256,"&gt;0")</f>
        <v>0</v>
      </c>
      <c r="I256" s="131"/>
    </row>
    <row r="257" spans="1:9" x14ac:dyDescent="0.25">
      <c r="A257" s="181"/>
      <c r="B257" s="133"/>
      <c r="C257" s="134"/>
      <c r="D257" s="133"/>
      <c r="E257" s="135"/>
      <c r="F257" s="348"/>
      <c r="G257" s="110" t="s">
        <v>4</v>
      </c>
      <c r="H257" s="244">
        <f>COUNTIF(I257:AJ257,"=С")</f>
        <v>1</v>
      </c>
      <c r="I257" s="112" t="s">
        <v>5</v>
      </c>
    </row>
    <row r="258" spans="1:9" x14ac:dyDescent="0.25">
      <c r="A258" s="181" t="s">
        <v>19</v>
      </c>
      <c r="B258" s="133" t="s">
        <v>42</v>
      </c>
      <c r="C258" s="134">
        <v>63020</v>
      </c>
      <c r="D258" s="133">
        <v>1</v>
      </c>
      <c r="E258" s="135" t="s">
        <v>17</v>
      </c>
      <c r="F258" s="348" t="s">
        <v>112</v>
      </c>
      <c r="G258" s="119" t="s">
        <v>8</v>
      </c>
      <c r="H258" s="319">
        <f>COUNTIF(I258:AJ258,"&gt;0")</f>
        <v>1</v>
      </c>
      <c r="I258" s="121">
        <v>11</v>
      </c>
    </row>
    <row r="259" spans="1:9" x14ac:dyDescent="0.25">
      <c r="A259" s="198"/>
      <c r="B259" s="138"/>
      <c r="C259" s="139"/>
      <c r="D259" s="138"/>
      <c r="E259" s="140"/>
      <c r="F259" s="349"/>
      <c r="G259" s="129" t="s">
        <v>9</v>
      </c>
      <c r="H259" s="245">
        <f>COUNTIF(I259:AJ259,"&gt;0")</f>
        <v>0</v>
      </c>
      <c r="I259" s="131"/>
    </row>
    <row r="260" spans="1:9" x14ac:dyDescent="0.25">
      <c r="A260" s="175"/>
      <c r="B260" s="200"/>
      <c r="C260" s="199"/>
      <c r="D260" s="200"/>
      <c r="E260" s="201"/>
      <c r="F260" s="356"/>
      <c r="G260" s="110" t="s">
        <v>4</v>
      </c>
      <c r="H260" s="244">
        <f>COUNTIF(I260:AJ260,"=С")</f>
        <v>1</v>
      </c>
      <c r="I260" s="112" t="s">
        <v>5</v>
      </c>
    </row>
    <row r="261" spans="1:9" x14ac:dyDescent="0.25">
      <c r="A261" s="175"/>
      <c r="B261" s="200"/>
      <c r="C261" s="199"/>
      <c r="D261" s="200"/>
      <c r="E261" s="201" t="s">
        <v>17</v>
      </c>
      <c r="F261" s="356" t="s">
        <v>110</v>
      </c>
      <c r="G261" s="119" t="s">
        <v>8</v>
      </c>
      <c r="H261" s="319">
        <f>COUNTIF(I261:AJ261,"&gt;0")</f>
        <v>0</v>
      </c>
      <c r="I261" s="122"/>
    </row>
    <row r="262" spans="1:9" ht="15.75" thickBot="1" x14ac:dyDescent="0.3">
      <c r="A262" s="176"/>
      <c r="B262" s="202"/>
      <c r="C262" s="203"/>
      <c r="D262" s="202"/>
      <c r="E262" s="204"/>
      <c r="F262" s="352"/>
      <c r="G262" s="129" t="s">
        <v>9</v>
      </c>
      <c r="H262" s="245">
        <f>COUNTIF(I262:AJ262,"&gt;0")</f>
        <v>0</v>
      </c>
      <c r="I262" s="131"/>
    </row>
    <row r="263" spans="1:9" x14ac:dyDescent="0.25">
      <c r="A263" s="181"/>
      <c r="B263" s="133"/>
      <c r="C263" s="134"/>
      <c r="D263" s="133"/>
      <c r="E263" s="135"/>
      <c r="F263" s="348"/>
      <c r="G263" s="110" t="s">
        <v>4</v>
      </c>
      <c r="H263" s="244">
        <f>COUNTIF(I263:AJ263,"=С")</f>
        <v>0</v>
      </c>
      <c r="I263" s="113"/>
    </row>
    <row r="264" spans="1:9" x14ac:dyDescent="0.25">
      <c r="A264" s="181" t="s">
        <v>19</v>
      </c>
      <c r="B264" s="133" t="s">
        <v>38</v>
      </c>
      <c r="C264" s="134">
        <v>63182</v>
      </c>
      <c r="D264" s="133">
        <v>1</v>
      </c>
      <c r="E264" s="135" t="s">
        <v>17</v>
      </c>
      <c r="F264" s="348" t="s">
        <v>114</v>
      </c>
      <c r="G264" s="119" t="s">
        <v>8</v>
      </c>
      <c r="H264" s="319">
        <f>COUNTIF(I264:AJ264,"&gt;0")</f>
        <v>0</v>
      </c>
      <c r="I264" s="122"/>
    </row>
    <row r="265" spans="1:9" x14ac:dyDescent="0.25">
      <c r="A265" s="198"/>
      <c r="B265" s="138"/>
      <c r="C265" s="139"/>
      <c r="D265" s="138"/>
      <c r="E265" s="140"/>
      <c r="F265" s="349"/>
      <c r="G265" s="129" t="s">
        <v>9</v>
      </c>
      <c r="H265" s="245">
        <f>COUNTIF(I265:AJ265,"&gt;0")</f>
        <v>0</v>
      </c>
      <c r="I265" s="131"/>
    </row>
    <row r="266" spans="1:9" x14ac:dyDescent="0.25">
      <c r="A266" s="172"/>
      <c r="B266" s="115"/>
      <c r="C266" s="116"/>
      <c r="D266" s="115"/>
      <c r="E266" s="118"/>
      <c r="F266" s="354"/>
      <c r="G266" s="110" t="s">
        <v>4</v>
      </c>
      <c r="H266" s="244">
        <f>COUNTIF(I266:AJ266,"=С")</f>
        <v>1</v>
      </c>
      <c r="I266" s="112" t="s">
        <v>5</v>
      </c>
    </row>
    <row r="267" spans="1:9" x14ac:dyDescent="0.25">
      <c r="A267" s="172" t="s">
        <v>15</v>
      </c>
      <c r="B267" s="115" t="s">
        <v>42</v>
      </c>
      <c r="C267" s="116">
        <v>63352</v>
      </c>
      <c r="D267" s="115">
        <v>1</v>
      </c>
      <c r="E267" s="118" t="s">
        <v>17</v>
      </c>
      <c r="F267" s="354" t="s">
        <v>170</v>
      </c>
      <c r="G267" s="119" t="s">
        <v>8</v>
      </c>
      <c r="H267" s="319">
        <f>COUNTIF(I267:AJ267,"&gt;0")</f>
        <v>1</v>
      </c>
      <c r="I267" s="121">
        <v>11</v>
      </c>
    </row>
    <row r="268" spans="1:9" ht="15.75" thickBot="1" x14ac:dyDescent="0.3">
      <c r="A268" s="174"/>
      <c r="B268" s="177"/>
      <c r="C268" s="178"/>
      <c r="D268" s="177"/>
      <c r="E268" s="179"/>
      <c r="F268" s="360"/>
      <c r="G268" s="129" t="s">
        <v>9</v>
      </c>
      <c r="H268" s="245">
        <f>COUNTIF(I268:AJ268,"&gt;0")</f>
        <v>0</v>
      </c>
      <c r="I268" s="131"/>
    </row>
    <row r="269" spans="1:9" x14ac:dyDescent="0.25">
      <c r="A269" s="181"/>
      <c r="B269" s="133"/>
      <c r="C269" s="134"/>
      <c r="D269" s="133"/>
      <c r="E269" s="135"/>
      <c r="F269" s="348"/>
      <c r="G269" s="251" t="s">
        <v>4</v>
      </c>
      <c r="H269" s="111">
        <f>COUNTIF(I269:AJ269,"=С")</f>
        <v>1</v>
      </c>
      <c r="I269" s="112" t="s">
        <v>5</v>
      </c>
    </row>
    <row r="270" spans="1:9" x14ac:dyDescent="0.25">
      <c r="A270" s="181" t="s">
        <v>15</v>
      </c>
      <c r="B270" s="133" t="s">
        <v>48</v>
      </c>
      <c r="C270" s="134">
        <v>63406</v>
      </c>
      <c r="D270" s="133">
        <v>1</v>
      </c>
      <c r="E270" s="135" t="s">
        <v>17</v>
      </c>
      <c r="F270" s="348" t="s">
        <v>115</v>
      </c>
      <c r="G270" s="252" t="s">
        <v>8</v>
      </c>
      <c r="H270" s="136">
        <f>COUNTIF(I270:AJ270,"&gt;0")</f>
        <v>1</v>
      </c>
      <c r="I270" s="121">
        <v>11</v>
      </c>
    </row>
    <row r="271" spans="1:9" x14ac:dyDescent="0.25">
      <c r="A271" s="198"/>
      <c r="B271" s="138"/>
      <c r="C271" s="139"/>
      <c r="D271" s="138"/>
      <c r="E271" s="140"/>
      <c r="F271" s="349"/>
      <c r="G271" s="253" t="s">
        <v>9</v>
      </c>
      <c r="H271" s="130">
        <f>COUNTIF(I271:AJ271,"&gt;0")</f>
        <v>0</v>
      </c>
      <c r="I271" s="131"/>
    </row>
    <row r="272" spans="1:9" x14ac:dyDescent="0.25">
      <c r="A272" s="172"/>
      <c r="B272" s="115"/>
      <c r="C272" s="116"/>
      <c r="D272" s="115"/>
      <c r="E272" s="118"/>
      <c r="F272" s="354"/>
      <c r="G272" s="110" t="s">
        <v>4</v>
      </c>
      <c r="H272" s="244">
        <f>COUNTIF(I272:AJ272,"=С")</f>
        <v>0</v>
      </c>
      <c r="I272" s="113"/>
    </row>
    <row r="273" spans="1:9" x14ac:dyDescent="0.25">
      <c r="A273" s="172" t="s">
        <v>15</v>
      </c>
      <c r="B273" s="115" t="s">
        <v>42</v>
      </c>
      <c r="C273" s="116">
        <v>63518</v>
      </c>
      <c r="D273" s="115">
        <v>1</v>
      </c>
      <c r="E273" s="118" t="s">
        <v>17</v>
      </c>
      <c r="F273" s="354" t="s">
        <v>133</v>
      </c>
      <c r="G273" s="119" t="s">
        <v>8</v>
      </c>
      <c r="H273" s="319">
        <f>COUNTIF(I273:AJ273,"&gt;0")</f>
        <v>0</v>
      </c>
      <c r="I273" s="122"/>
    </row>
    <row r="274" spans="1:9" ht="15.75" thickBot="1" x14ac:dyDescent="0.3">
      <c r="A274" s="174"/>
      <c r="B274" s="177"/>
      <c r="C274" s="178"/>
      <c r="D274" s="177"/>
      <c r="E274" s="179"/>
      <c r="F274" s="360"/>
      <c r="G274" s="129" t="s">
        <v>9</v>
      </c>
      <c r="H274" s="245">
        <f>COUNTIF(I274:AJ274,"&gt;0")</f>
        <v>0</v>
      </c>
      <c r="I274" s="131"/>
    </row>
    <row r="275" spans="1:9" x14ac:dyDescent="0.25">
      <c r="A275" s="181"/>
      <c r="B275" s="133"/>
      <c r="C275" s="134"/>
      <c r="D275" s="133"/>
      <c r="E275" s="135"/>
      <c r="F275" s="348"/>
      <c r="G275" s="110" t="s">
        <v>4</v>
      </c>
      <c r="H275" s="244">
        <f>COUNTIF(I275:AJ275,"=С")</f>
        <v>0</v>
      </c>
      <c r="I275" s="113"/>
    </row>
    <row r="276" spans="1:9" x14ac:dyDescent="0.25">
      <c r="A276" s="181" t="s">
        <v>15</v>
      </c>
      <c r="B276" s="133" t="s">
        <v>38</v>
      </c>
      <c r="C276" s="134">
        <v>63405</v>
      </c>
      <c r="D276" s="133">
        <v>1</v>
      </c>
      <c r="E276" s="135" t="s">
        <v>17</v>
      </c>
      <c r="F276" s="348" t="s">
        <v>116</v>
      </c>
      <c r="G276" s="119" t="s">
        <v>8</v>
      </c>
      <c r="H276" s="319">
        <f>COUNTIF(I276:AJ276,"&gt;0")</f>
        <v>0</v>
      </c>
      <c r="I276" s="122"/>
    </row>
    <row r="277" spans="1:9" x14ac:dyDescent="0.25">
      <c r="A277" s="198"/>
      <c r="B277" s="138"/>
      <c r="C277" s="139"/>
      <c r="D277" s="138"/>
      <c r="E277" s="140"/>
      <c r="F277" s="349"/>
      <c r="G277" s="129" t="s">
        <v>9</v>
      </c>
      <c r="H277" s="245">
        <f>COUNTIF(I277:AJ277,"&gt;0")</f>
        <v>0</v>
      </c>
      <c r="I277" s="131"/>
    </row>
    <row r="278" spans="1:9" x14ac:dyDescent="0.25">
      <c r="A278" s="175"/>
      <c r="B278" s="200"/>
      <c r="C278" s="199"/>
      <c r="D278" s="200"/>
      <c r="E278" s="201"/>
      <c r="F278" s="356"/>
      <c r="G278" s="110" t="s">
        <v>4</v>
      </c>
      <c r="H278" s="244">
        <f>COUNTIF(I278:AJ278,"=С")</f>
        <v>1</v>
      </c>
      <c r="I278" s="112" t="s">
        <v>5</v>
      </c>
    </row>
    <row r="279" spans="1:9" x14ac:dyDescent="0.25">
      <c r="A279" s="175" t="s">
        <v>15</v>
      </c>
      <c r="B279" s="200"/>
      <c r="C279" s="199"/>
      <c r="D279" s="200"/>
      <c r="E279" s="201" t="s">
        <v>17</v>
      </c>
      <c r="F279" s="356" t="s">
        <v>110</v>
      </c>
      <c r="G279" s="119" t="s">
        <v>8</v>
      </c>
      <c r="H279" s="319">
        <f>COUNTIF(I279:AJ279,"&gt;0")</f>
        <v>0</v>
      </c>
      <c r="I279" s="122"/>
    </row>
    <row r="280" spans="1:9" ht="15.75" thickBot="1" x14ac:dyDescent="0.3">
      <c r="A280" s="176"/>
      <c r="B280" s="202"/>
      <c r="C280" s="203"/>
      <c r="D280" s="202"/>
      <c r="E280" s="204"/>
      <c r="F280" s="352"/>
      <c r="G280" s="129" t="s">
        <v>9</v>
      </c>
      <c r="H280" s="245">
        <f>COUNTIF(I280:AJ280,"&gt;0")</f>
        <v>0</v>
      </c>
      <c r="I280" s="131"/>
    </row>
    <row r="281" spans="1:9" x14ac:dyDescent="0.25">
      <c r="A281" s="172"/>
      <c r="B281" s="115"/>
      <c r="C281" s="116"/>
      <c r="D281" s="115"/>
      <c r="E281" s="118"/>
      <c r="F281" s="354"/>
      <c r="G281" s="110" t="s">
        <v>4</v>
      </c>
      <c r="H281" s="244">
        <f>COUNTIF(I281:AJ281,"=С")</f>
        <v>1</v>
      </c>
      <c r="I281" s="112" t="s">
        <v>5</v>
      </c>
    </row>
    <row r="282" spans="1:9" x14ac:dyDescent="0.25">
      <c r="A282" s="172" t="s">
        <v>15</v>
      </c>
      <c r="B282" s="115" t="s">
        <v>44</v>
      </c>
      <c r="C282" s="116">
        <v>63529</v>
      </c>
      <c r="D282" s="115">
        <v>1</v>
      </c>
      <c r="E282" s="118" t="s">
        <v>17</v>
      </c>
      <c r="F282" s="354" t="s">
        <v>118</v>
      </c>
      <c r="G282" s="119" t="s">
        <v>8</v>
      </c>
      <c r="H282" s="319">
        <f>COUNTIF(I282:AJ282,"&gt;0")</f>
        <v>1</v>
      </c>
      <c r="I282" s="121">
        <v>11</v>
      </c>
    </row>
    <row r="283" spans="1:9" x14ac:dyDescent="0.25">
      <c r="A283" s="187"/>
      <c r="B283" s="126"/>
      <c r="C283" s="127"/>
      <c r="D283" s="126"/>
      <c r="E283" s="147"/>
      <c r="F283" s="355"/>
      <c r="G283" s="129" t="s">
        <v>9</v>
      </c>
      <c r="H283" s="245">
        <f>COUNTIF(I283:AJ283,"&gt;0")</f>
        <v>1</v>
      </c>
      <c r="I283" s="148">
        <v>2</v>
      </c>
    </row>
    <row r="284" spans="1:9" x14ac:dyDescent="0.25">
      <c r="A284" s="172"/>
      <c r="B284" s="115"/>
      <c r="C284" s="116"/>
      <c r="D284" s="115"/>
      <c r="E284" s="118"/>
      <c r="F284" s="354"/>
      <c r="G284" s="110" t="s">
        <v>4</v>
      </c>
      <c r="H284" s="244">
        <f>COUNTIF(I284:AJ284,"=С")</f>
        <v>0</v>
      </c>
      <c r="I284" s="113"/>
    </row>
    <row r="285" spans="1:9" x14ac:dyDescent="0.25">
      <c r="A285" s="172" t="s">
        <v>15</v>
      </c>
      <c r="B285" s="115" t="s">
        <v>38</v>
      </c>
      <c r="C285" s="116">
        <v>63503</v>
      </c>
      <c r="D285" s="115">
        <v>1</v>
      </c>
      <c r="E285" s="118" t="s">
        <v>17</v>
      </c>
      <c r="F285" s="354" t="s">
        <v>187</v>
      </c>
      <c r="G285" s="119" t="s">
        <v>8</v>
      </c>
      <c r="H285" s="319">
        <f>COUNTIF(I285:AJ285,"&gt;0")</f>
        <v>0</v>
      </c>
      <c r="I285" s="122"/>
    </row>
    <row r="286" spans="1:9" ht="15.75" thickBot="1" x14ac:dyDescent="0.3">
      <c r="A286" s="174"/>
      <c r="B286" s="177"/>
      <c r="C286" s="178"/>
      <c r="D286" s="177"/>
      <c r="E286" s="179"/>
      <c r="F286" s="360"/>
      <c r="G286" s="129" t="s">
        <v>9</v>
      </c>
      <c r="H286" s="245">
        <f>COUNTIF(I286:AJ286,"&gt;0")</f>
        <v>0</v>
      </c>
      <c r="I286" s="131"/>
    </row>
    <row r="287" spans="1:9" x14ac:dyDescent="0.25">
      <c r="A287" s="172"/>
      <c r="B287" s="115"/>
      <c r="C287" s="116"/>
      <c r="D287" s="115"/>
      <c r="E287" s="118"/>
      <c r="F287" s="354"/>
      <c r="G287" s="110" t="s">
        <v>4</v>
      </c>
      <c r="H287" s="244">
        <f>COUNTIF(I287:AJ287,"=С")</f>
        <v>1</v>
      </c>
      <c r="I287" s="112" t="s">
        <v>5</v>
      </c>
    </row>
    <row r="288" spans="1:9" x14ac:dyDescent="0.25">
      <c r="A288" s="172" t="s">
        <v>15</v>
      </c>
      <c r="B288" s="115" t="s">
        <v>44</v>
      </c>
      <c r="C288" s="116">
        <v>63351</v>
      </c>
      <c r="D288" s="115">
        <v>1</v>
      </c>
      <c r="E288" s="118" t="s">
        <v>17</v>
      </c>
      <c r="F288" s="354" t="s">
        <v>171</v>
      </c>
      <c r="G288" s="119" t="s">
        <v>8</v>
      </c>
      <c r="H288" s="319">
        <f>COUNTIF(I288:AJ288,"&gt;0")</f>
        <v>1</v>
      </c>
      <c r="I288" s="121">
        <v>11</v>
      </c>
    </row>
    <row r="289" spans="1:9" x14ac:dyDescent="0.25">
      <c r="A289" s="187"/>
      <c r="B289" s="126"/>
      <c r="C289" s="127"/>
      <c r="D289" s="126"/>
      <c r="E289" s="147"/>
      <c r="F289" s="355"/>
      <c r="G289" s="129" t="s">
        <v>9</v>
      </c>
      <c r="H289" s="245">
        <f>COUNTIF(I289:AJ289,"&gt;0")</f>
        <v>0</v>
      </c>
      <c r="I289" s="131"/>
    </row>
    <row r="290" spans="1:9" x14ac:dyDescent="0.25">
      <c r="A290" s="172"/>
      <c r="B290" s="115"/>
      <c r="C290" s="116"/>
      <c r="D290" s="115"/>
      <c r="E290" s="118"/>
      <c r="F290" s="354"/>
      <c r="G290" s="110" t="s">
        <v>4</v>
      </c>
      <c r="H290" s="244">
        <f>COUNTIF(I290:AJ290,"=С")</f>
        <v>0</v>
      </c>
      <c r="I290" s="113"/>
    </row>
    <row r="291" spans="1:9" x14ac:dyDescent="0.25">
      <c r="A291" s="172" t="s">
        <v>15</v>
      </c>
      <c r="B291" s="115" t="s">
        <v>42</v>
      </c>
      <c r="C291" s="116">
        <v>63504</v>
      </c>
      <c r="D291" s="115">
        <v>1</v>
      </c>
      <c r="E291" s="118" t="s">
        <v>86</v>
      </c>
      <c r="F291" s="354" t="s">
        <v>87</v>
      </c>
      <c r="G291" s="119" t="s">
        <v>8</v>
      </c>
      <c r="H291" s="319">
        <f>COUNTIF(I291:AJ291,"&gt;0")</f>
        <v>0</v>
      </c>
      <c r="I291" s="122"/>
    </row>
    <row r="292" spans="1:9" ht="15.75" thickBot="1" x14ac:dyDescent="0.3">
      <c r="A292" s="174"/>
      <c r="B292" s="177"/>
      <c r="C292" s="178"/>
      <c r="D292" s="177"/>
      <c r="E292" s="179"/>
      <c r="F292" s="360"/>
      <c r="G292" s="129" t="s">
        <v>9</v>
      </c>
      <c r="H292" s="245">
        <f>COUNTIF(I292:AJ292,"&gt;0")</f>
        <v>0</v>
      </c>
      <c r="I292" s="131"/>
    </row>
    <row r="293" spans="1:9" x14ac:dyDescent="0.25">
      <c r="A293" s="246"/>
      <c r="B293" s="189"/>
      <c r="C293" s="247"/>
      <c r="D293" s="189"/>
      <c r="E293" s="190"/>
      <c r="F293" s="350"/>
      <c r="G293" s="248" t="s">
        <v>4</v>
      </c>
      <c r="H293" s="244">
        <f>COUNTIF(I293:AJ293,"=С")</f>
        <v>1</v>
      </c>
      <c r="I293" s="112" t="s">
        <v>5</v>
      </c>
    </row>
    <row r="294" spans="1:9" x14ac:dyDescent="0.25">
      <c r="A294" s="175" t="s">
        <v>15</v>
      </c>
      <c r="B294" s="200" t="s">
        <v>44</v>
      </c>
      <c r="C294" s="199">
        <v>63322</v>
      </c>
      <c r="D294" s="200">
        <v>1</v>
      </c>
      <c r="E294" s="201" t="s">
        <v>91</v>
      </c>
      <c r="F294" s="356" t="s">
        <v>172</v>
      </c>
      <c r="G294" s="387" t="s">
        <v>8</v>
      </c>
      <c r="H294" s="319">
        <f>COUNTIF(I294:AJ294,"&gt;0")</f>
        <v>1</v>
      </c>
      <c r="I294" s="121">
        <v>11</v>
      </c>
    </row>
    <row r="295" spans="1:9" x14ac:dyDescent="0.25">
      <c r="A295" s="206"/>
      <c r="B295" s="195"/>
      <c r="C295" s="207"/>
      <c r="D295" s="208"/>
      <c r="E295" s="196"/>
      <c r="F295" s="388"/>
      <c r="G295" s="250" t="s">
        <v>9</v>
      </c>
      <c r="H295" s="245">
        <f>COUNTIF(I295:AJ295,"&gt;0")</f>
        <v>0</v>
      </c>
      <c r="I295" s="131"/>
    </row>
    <row r="296" spans="1:9" x14ac:dyDescent="0.25">
      <c r="A296" s="172"/>
      <c r="B296" s="115"/>
      <c r="C296" s="116"/>
      <c r="D296" s="115"/>
      <c r="E296" s="118"/>
      <c r="F296" s="354"/>
      <c r="G296" s="248" t="s">
        <v>4</v>
      </c>
      <c r="H296" s="244">
        <f>COUNTIF(I296:AJ296,"=С")</f>
        <v>0</v>
      </c>
      <c r="I296" s="113"/>
    </row>
    <row r="297" spans="1:9" x14ac:dyDescent="0.25">
      <c r="A297" s="172" t="s">
        <v>15</v>
      </c>
      <c r="B297" s="115" t="s">
        <v>42</v>
      </c>
      <c r="C297" s="116">
        <v>63409</v>
      </c>
      <c r="D297" s="115">
        <v>1</v>
      </c>
      <c r="E297" s="118" t="s">
        <v>91</v>
      </c>
      <c r="F297" s="354" t="s">
        <v>92</v>
      </c>
      <c r="G297" s="387" t="s">
        <v>8</v>
      </c>
      <c r="H297" s="319">
        <f>COUNTIF(I297:AJ297,"&gt;0")</f>
        <v>0</v>
      </c>
      <c r="I297" s="122"/>
    </row>
    <row r="298" spans="1:9" ht="15.75" thickBot="1" x14ac:dyDescent="0.3">
      <c r="A298" s="174"/>
      <c r="B298" s="177"/>
      <c r="C298" s="178"/>
      <c r="D298" s="177"/>
      <c r="E298" s="179"/>
      <c r="F298" s="360"/>
      <c r="G298" s="250" t="s">
        <v>9</v>
      </c>
      <c r="H298" s="245">
        <f>COUNTIF(I298:AJ298,"&gt;0")</f>
        <v>0</v>
      </c>
      <c r="I298" s="131"/>
    </row>
    <row r="299" spans="1:9" x14ac:dyDescent="0.25">
      <c r="A299" s="172"/>
      <c r="B299" s="115"/>
      <c r="C299" s="116"/>
      <c r="D299" s="115"/>
      <c r="E299" s="118"/>
      <c r="F299" s="354"/>
      <c r="G299" s="110" t="s">
        <v>4</v>
      </c>
      <c r="H299" s="244">
        <f>COUNTIF(I299:AJ299,"=С")</f>
        <v>1</v>
      </c>
      <c r="I299" s="112" t="s">
        <v>5</v>
      </c>
    </row>
    <row r="300" spans="1:9" x14ac:dyDescent="0.25">
      <c r="A300" s="172" t="s">
        <v>15</v>
      </c>
      <c r="B300" s="115" t="s">
        <v>44</v>
      </c>
      <c r="C300" s="116">
        <v>63111</v>
      </c>
      <c r="D300" s="115">
        <v>1</v>
      </c>
      <c r="E300" s="118" t="s">
        <v>91</v>
      </c>
      <c r="F300" s="354" t="s">
        <v>119</v>
      </c>
      <c r="G300" s="119" t="s">
        <v>8</v>
      </c>
      <c r="H300" s="319">
        <f>COUNTIF(I300:AJ300,"&gt;0")</f>
        <v>1</v>
      </c>
      <c r="I300" s="121">
        <v>11</v>
      </c>
    </row>
    <row r="301" spans="1:9" x14ac:dyDescent="0.25">
      <c r="A301" s="187"/>
      <c r="B301" s="126"/>
      <c r="C301" s="127"/>
      <c r="D301" s="126"/>
      <c r="E301" s="147"/>
      <c r="F301" s="355"/>
      <c r="G301" s="129" t="s">
        <v>9</v>
      </c>
      <c r="H301" s="245">
        <f>COUNTIF(I301:AJ301,"&gt;0")</f>
        <v>0</v>
      </c>
      <c r="I301" s="131"/>
    </row>
    <row r="302" spans="1:9" x14ac:dyDescent="0.25">
      <c r="A302" s="172"/>
      <c r="B302" s="115"/>
      <c r="C302" s="116"/>
      <c r="D302" s="115"/>
      <c r="E302" s="118"/>
      <c r="F302" s="354"/>
      <c r="G302" s="110" t="s">
        <v>4</v>
      </c>
      <c r="H302" s="244">
        <f>COUNTIF(I302:AJ302,"=С")</f>
        <v>0</v>
      </c>
      <c r="I302" s="113"/>
    </row>
    <row r="303" spans="1:9" x14ac:dyDescent="0.25">
      <c r="A303" s="172" t="s">
        <v>15</v>
      </c>
      <c r="B303" s="115" t="s">
        <v>48</v>
      </c>
      <c r="C303" s="116">
        <v>63135</v>
      </c>
      <c r="D303" s="115">
        <v>1</v>
      </c>
      <c r="E303" s="118" t="s">
        <v>91</v>
      </c>
      <c r="F303" s="361" t="s">
        <v>120</v>
      </c>
      <c r="G303" s="119" t="s">
        <v>8</v>
      </c>
      <c r="H303" s="319">
        <f>COUNTIF(I303:AJ303,"&gt;0")</f>
        <v>0</v>
      </c>
      <c r="I303" s="122"/>
    </row>
    <row r="304" spans="1:9" ht="15.75" thickBot="1" x14ac:dyDescent="0.3">
      <c r="A304" s="174"/>
      <c r="B304" s="177"/>
      <c r="C304" s="178"/>
      <c r="D304" s="177"/>
      <c r="E304" s="179"/>
      <c r="F304" s="360"/>
      <c r="G304" s="129" t="s">
        <v>9</v>
      </c>
      <c r="H304" s="245">
        <f>COUNTIF(I304:AJ304,"&gt;0")</f>
        <v>0</v>
      </c>
      <c r="I304" s="131"/>
    </row>
    <row r="305" spans="1:9" x14ac:dyDescent="0.25">
      <c r="A305" s="172"/>
      <c r="B305" s="115"/>
      <c r="C305" s="116"/>
      <c r="D305" s="115"/>
      <c r="E305" s="118"/>
      <c r="F305" s="354"/>
      <c r="G305" s="110" t="s">
        <v>4</v>
      </c>
      <c r="H305" s="244">
        <f>COUNTIF(I305:AJ305,"=С")</f>
        <v>0</v>
      </c>
      <c r="I305" s="113"/>
    </row>
    <row r="306" spans="1:9" x14ac:dyDescent="0.25">
      <c r="A306" s="172" t="s">
        <v>15</v>
      </c>
      <c r="B306" s="115" t="s">
        <v>48</v>
      </c>
      <c r="C306" s="116">
        <v>63560</v>
      </c>
      <c r="D306" s="115">
        <v>1</v>
      </c>
      <c r="E306" s="118" t="s">
        <v>91</v>
      </c>
      <c r="F306" s="389" t="s">
        <v>121</v>
      </c>
      <c r="G306" s="119" t="s">
        <v>8</v>
      </c>
      <c r="H306" s="319">
        <f>COUNTIF(I306:AJ306,"&gt;0")</f>
        <v>0</v>
      </c>
      <c r="I306" s="122"/>
    </row>
    <row r="307" spans="1:9" x14ac:dyDescent="0.25">
      <c r="A307" s="187"/>
      <c r="B307" s="126"/>
      <c r="C307" s="127"/>
      <c r="D307" s="126"/>
      <c r="E307" s="147"/>
      <c r="F307" s="355"/>
      <c r="G307" s="129" t="s">
        <v>9</v>
      </c>
      <c r="H307" s="245">
        <f>COUNTIF(I307:AJ307,"&gt;0")</f>
        <v>0</v>
      </c>
      <c r="I307" s="131"/>
    </row>
    <row r="308" spans="1:9" x14ac:dyDescent="0.25">
      <c r="A308" s="172"/>
      <c r="B308" s="115"/>
      <c r="C308" s="116"/>
      <c r="D308" s="115"/>
      <c r="E308" s="118"/>
      <c r="F308" s="354"/>
      <c r="G308" s="110" t="s">
        <v>4</v>
      </c>
      <c r="H308" s="244">
        <f>COUNTIF(I308:AJ308,"=С")</f>
        <v>1</v>
      </c>
      <c r="I308" s="112" t="s">
        <v>5</v>
      </c>
    </row>
    <row r="309" spans="1:9" x14ac:dyDescent="0.25">
      <c r="A309" s="172" t="s">
        <v>15</v>
      </c>
      <c r="B309" s="115" t="s">
        <v>38</v>
      </c>
      <c r="C309" s="116">
        <v>63123</v>
      </c>
      <c r="D309" s="115">
        <v>1</v>
      </c>
      <c r="E309" s="118" t="s">
        <v>17</v>
      </c>
      <c r="F309" s="354" t="s">
        <v>122</v>
      </c>
      <c r="G309" s="119" t="s">
        <v>8</v>
      </c>
      <c r="H309" s="319">
        <f>COUNTIF(I309:AJ309,"&gt;0")</f>
        <v>0</v>
      </c>
      <c r="I309" s="121"/>
    </row>
    <row r="310" spans="1:9" ht="15.75" thickBot="1" x14ac:dyDescent="0.3">
      <c r="A310" s="174"/>
      <c r="B310" s="177"/>
      <c r="C310" s="178"/>
      <c r="D310" s="177"/>
      <c r="E310" s="179"/>
      <c r="F310" s="360"/>
      <c r="G310" s="129" t="s">
        <v>9</v>
      </c>
      <c r="H310" s="245">
        <f>COUNTIF(I310:AJ310,"&gt;0")</f>
        <v>0</v>
      </c>
      <c r="I310" s="131"/>
    </row>
    <row r="311" spans="1:9" x14ac:dyDescent="0.25">
      <c r="A311" s="209"/>
      <c r="B311" s="210"/>
      <c r="C311" s="188"/>
      <c r="D311" s="210"/>
      <c r="E311" s="211"/>
      <c r="F311" s="353"/>
      <c r="G311" s="248" t="s">
        <v>4</v>
      </c>
      <c r="H311" s="244">
        <f>COUNTIF(I311:AJ311,"=С")</f>
        <v>1</v>
      </c>
      <c r="I311" s="112" t="s">
        <v>5</v>
      </c>
    </row>
    <row r="312" spans="1:9" x14ac:dyDescent="0.25">
      <c r="A312" s="172" t="s">
        <v>15</v>
      </c>
      <c r="B312" s="115" t="s">
        <v>48</v>
      </c>
      <c r="C312" s="116">
        <v>63561</v>
      </c>
      <c r="D312" s="115">
        <v>1</v>
      </c>
      <c r="E312" s="118" t="s">
        <v>91</v>
      </c>
      <c r="F312" s="354" t="s">
        <v>188</v>
      </c>
      <c r="G312" s="387" t="s">
        <v>8</v>
      </c>
      <c r="H312" s="319">
        <f>COUNTIF(I312:AJ312,"&gt;0")</f>
        <v>1</v>
      </c>
      <c r="I312" s="121">
        <v>11</v>
      </c>
    </row>
    <row r="313" spans="1:9" x14ac:dyDescent="0.25">
      <c r="A313" s="187"/>
      <c r="B313" s="126"/>
      <c r="C313" s="127"/>
      <c r="D313" s="126"/>
      <c r="E313" s="147"/>
      <c r="F313" s="355"/>
      <c r="G313" s="250" t="s">
        <v>9</v>
      </c>
      <c r="H313" s="245">
        <f>COUNTIF(I313:AJ313,"&gt;0")</f>
        <v>0</v>
      </c>
      <c r="I313" s="131"/>
    </row>
    <row r="314" spans="1:9" x14ac:dyDescent="0.25">
      <c r="A314" s="172"/>
      <c r="B314" s="115"/>
      <c r="C314" s="116"/>
      <c r="D314" s="115"/>
      <c r="E314" s="118"/>
      <c r="F314" s="354"/>
      <c r="G314" s="248" t="s">
        <v>4</v>
      </c>
      <c r="H314" s="244">
        <f>COUNTIF(I314:AJ314,"=С")</f>
        <v>0</v>
      </c>
      <c r="I314" s="113"/>
    </row>
    <row r="315" spans="1:9" x14ac:dyDescent="0.25">
      <c r="A315" s="172" t="s">
        <v>15</v>
      </c>
      <c r="B315" s="115" t="s">
        <v>44</v>
      </c>
      <c r="C315" s="116">
        <v>63354</v>
      </c>
      <c r="D315" s="115">
        <v>1</v>
      </c>
      <c r="E315" s="118" t="s">
        <v>91</v>
      </c>
      <c r="F315" s="354" t="s">
        <v>173</v>
      </c>
      <c r="G315" s="387" t="s">
        <v>8</v>
      </c>
      <c r="H315" s="319">
        <f>COUNTIF(I315:AJ315,"&gt;0")</f>
        <v>1</v>
      </c>
      <c r="I315" s="121">
        <v>11</v>
      </c>
    </row>
    <row r="316" spans="1:9" ht="15.75" thickBot="1" x14ac:dyDescent="0.3">
      <c r="A316" s="172"/>
      <c r="B316" s="115"/>
      <c r="C316" s="116"/>
      <c r="D316" s="115"/>
      <c r="E316" s="118"/>
      <c r="F316" s="354"/>
      <c r="G316" s="250" t="s">
        <v>9</v>
      </c>
      <c r="H316" s="245">
        <f>COUNTIF(I316:AJ316,"&gt;0")</f>
        <v>0</v>
      </c>
      <c r="I316" s="131"/>
    </row>
    <row r="317" spans="1:9" x14ac:dyDescent="0.25">
      <c r="A317" s="254"/>
      <c r="B317" s="255"/>
      <c r="C317" s="255"/>
      <c r="D317" s="256"/>
      <c r="E317" s="257"/>
      <c r="F317" s="347"/>
      <c r="G317" s="248" t="s">
        <v>4</v>
      </c>
      <c r="H317" s="244">
        <f>COUNTIF(I317:AJ317,"=С")</f>
        <v>0</v>
      </c>
      <c r="I317" s="113"/>
    </row>
    <row r="318" spans="1:9" x14ac:dyDescent="0.25">
      <c r="A318" s="181" t="s">
        <v>19</v>
      </c>
      <c r="B318" s="133" t="s">
        <v>42</v>
      </c>
      <c r="C318" s="133">
        <v>63021</v>
      </c>
      <c r="D318" s="132">
        <v>1</v>
      </c>
      <c r="E318" s="135" t="s">
        <v>91</v>
      </c>
      <c r="F318" s="348" t="s">
        <v>123</v>
      </c>
      <c r="G318" s="387" t="s">
        <v>8</v>
      </c>
      <c r="H318" s="319">
        <f>COUNTIF(I318:AJ318,"&gt;0")</f>
        <v>0</v>
      </c>
      <c r="I318" s="122"/>
    </row>
    <row r="319" spans="1:9" x14ac:dyDescent="0.25">
      <c r="A319" s="198"/>
      <c r="B319" s="138"/>
      <c r="C319" s="138"/>
      <c r="D319" s="137"/>
      <c r="E319" s="140"/>
      <c r="F319" s="349"/>
      <c r="G319" s="250" t="s">
        <v>9</v>
      </c>
      <c r="H319" s="245">
        <f>COUNTIF(I319:AJ319,"&gt;0")</f>
        <v>0</v>
      </c>
      <c r="I319" s="131"/>
    </row>
    <row r="320" spans="1:9" x14ac:dyDescent="0.25">
      <c r="A320" s="172"/>
      <c r="B320" s="115"/>
      <c r="C320" s="115"/>
      <c r="D320" s="117"/>
      <c r="E320" s="118"/>
      <c r="F320" s="173"/>
      <c r="G320" s="248" t="s">
        <v>4</v>
      </c>
      <c r="H320" s="244">
        <f>COUNTIF(I320:AJ320,"=С")</f>
        <v>1</v>
      </c>
      <c r="I320" s="112" t="s">
        <v>5</v>
      </c>
    </row>
    <row r="321" spans="1:9" x14ac:dyDescent="0.25">
      <c r="A321" s="172" t="s">
        <v>15</v>
      </c>
      <c r="B321" s="115" t="s">
        <v>48</v>
      </c>
      <c r="C321" s="115">
        <v>64509</v>
      </c>
      <c r="D321" s="117">
        <v>1</v>
      </c>
      <c r="E321" s="118" t="s">
        <v>91</v>
      </c>
      <c r="F321" s="173" t="s">
        <v>174</v>
      </c>
      <c r="G321" s="387" t="s">
        <v>8</v>
      </c>
      <c r="H321" s="319">
        <f>COUNTIF(I321:AJ321,"&gt;0")</f>
        <v>1</v>
      </c>
      <c r="I321" s="121">
        <v>11</v>
      </c>
    </row>
    <row r="322" spans="1:9" ht="15.75" thickBot="1" x14ac:dyDescent="0.3">
      <c r="A322" s="174"/>
      <c r="B322" s="177"/>
      <c r="C322" s="177"/>
      <c r="D322" s="370"/>
      <c r="E322" s="179"/>
      <c r="F322" s="180"/>
      <c r="G322" s="250" t="s">
        <v>9</v>
      </c>
      <c r="H322" s="245">
        <f>COUNTIF(I322:AJ322,"&gt;0")</f>
        <v>0</v>
      </c>
      <c r="I322" s="131"/>
    </row>
    <row r="323" spans="1:9" x14ac:dyDescent="0.25">
      <c r="A323" s="209"/>
      <c r="B323" s="210"/>
      <c r="C323" s="188"/>
      <c r="D323" s="210"/>
      <c r="E323" s="211"/>
      <c r="F323" s="353"/>
      <c r="G323" s="110" t="s">
        <v>4</v>
      </c>
      <c r="H323" s="244">
        <f>COUNTIF(I323:AJ323,"=С")</f>
        <v>1</v>
      </c>
      <c r="I323" s="112" t="s">
        <v>5</v>
      </c>
    </row>
    <row r="324" spans="1:9" x14ac:dyDescent="0.25">
      <c r="A324" s="172" t="s">
        <v>15</v>
      </c>
      <c r="B324" s="115" t="s">
        <v>44</v>
      </c>
      <c r="C324" s="116">
        <v>63155</v>
      </c>
      <c r="D324" s="115">
        <v>1</v>
      </c>
      <c r="E324" s="118" t="s">
        <v>91</v>
      </c>
      <c r="F324" s="354" t="s">
        <v>127</v>
      </c>
      <c r="G324" s="119" t="s">
        <v>8</v>
      </c>
      <c r="H324" s="319">
        <f>COUNTIF(I324:AJ324,"&gt;0")</f>
        <v>0</v>
      </c>
      <c r="I324" s="390" t="s">
        <v>175</v>
      </c>
    </row>
    <row r="325" spans="1:9" x14ac:dyDescent="0.25">
      <c r="A325" s="187"/>
      <c r="B325" s="126"/>
      <c r="C325" s="127"/>
      <c r="D325" s="126"/>
      <c r="E325" s="147"/>
      <c r="F325" s="355"/>
      <c r="G325" s="129" t="s">
        <v>9</v>
      </c>
      <c r="H325" s="245">
        <f>COUNTIF(I325:AJ325,"&gt;0")</f>
        <v>0</v>
      </c>
      <c r="I325" s="131"/>
    </row>
    <row r="326" spans="1:9" x14ac:dyDescent="0.25">
      <c r="A326" s="172"/>
      <c r="B326" s="115"/>
      <c r="C326" s="116"/>
      <c r="D326" s="115"/>
      <c r="E326" s="118"/>
      <c r="F326" s="354"/>
      <c r="G326" s="110" t="s">
        <v>4</v>
      </c>
      <c r="H326" s="244">
        <f>COUNTIF(I326:AJ326,"=С")</f>
        <v>0</v>
      </c>
      <c r="I326" s="113"/>
    </row>
    <row r="327" spans="1:9" x14ac:dyDescent="0.25">
      <c r="A327" s="172" t="s">
        <v>15</v>
      </c>
      <c r="B327" s="115" t="s">
        <v>38</v>
      </c>
      <c r="C327" s="116">
        <v>63417</v>
      </c>
      <c r="D327" s="115">
        <v>1</v>
      </c>
      <c r="E327" s="118" t="s">
        <v>91</v>
      </c>
      <c r="F327" s="354" t="s">
        <v>128</v>
      </c>
      <c r="G327" s="119" t="s">
        <v>8</v>
      </c>
      <c r="H327" s="319">
        <f>COUNTIF(I327:AJ327,"&gt;0")</f>
        <v>0</v>
      </c>
      <c r="I327" s="122"/>
    </row>
    <row r="328" spans="1:9" ht="15.75" thickBot="1" x14ac:dyDescent="0.3">
      <c r="A328" s="174"/>
      <c r="B328" s="177"/>
      <c r="C328" s="178"/>
      <c r="D328" s="177"/>
      <c r="E328" s="179"/>
      <c r="F328" s="360"/>
      <c r="G328" s="129" t="s">
        <v>9</v>
      </c>
      <c r="H328" s="245">
        <f>COUNTIF(I328:AJ328,"&gt;0")</f>
        <v>0</v>
      </c>
      <c r="I328" s="131"/>
    </row>
    <row r="329" spans="1:9" x14ac:dyDescent="0.25">
      <c r="A329" s="172"/>
      <c r="B329" s="115"/>
      <c r="C329" s="116"/>
      <c r="D329" s="115"/>
      <c r="E329" s="118"/>
      <c r="F329" s="354"/>
      <c r="G329" s="110" t="s">
        <v>4</v>
      </c>
      <c r="H329" s="244">
        <f>COUNTIF(I329:AJ329,"=С")</f>
        <v>0</v>
      </c>
      <c r="I329" s="113"/>
    </row>
    <row r="330" spans="1:9" x14ac:dyDescent="0.25">
      <c r="A330" s="172" t="s">
        <v>15</v>
      </c>
      <c r="B330" s="115" t="s">
        <v>44</v>
      </c>
      <c r="C330" s="116">
        <v>63517</v>
      </c>
      <c r="D330" s="115">
        <v>1</v>
      </c>
      <c r="E330" s="118" t="s">
        <v>91</v>
      </c>
      <c r="F330" s="354" t="s">
        <v>129</v>
      </c>
      <c r="G330" s="119" t="s">
        <v>8</v>
      </c>
      <c r="H330" s="319">
        <f>COUNTIF(I330:AJ330,"&gt;0")</f>
        <v>0</v>
      </c>
      <c r="I330" s="122"/>
    </row>
    <row r="331" spans="1:9" x14ac:dyDescent="0.25">
      <c r="A331" s="187"/>
      <c r="B331" s="126"/>
      <c r="C331" s="127"/>
      <c r="D331" s="126"/>
      <c r="E331" s="147"/>
      <c r="F331" s="355"/>
      <c r="G331" s="129" t="s">
        <v>9</v>
      </c>
      <c r="H331" s="245">
        <f>COUNTIF(I331:AJ331,"&gt;0")</f>
        <v>0</v>
      </c>
      <c r="I331" s="131"/>
    </row>
    <row r="332" spans="1:9" x14ac:dyDescent="0.25">
      <c r="A332" s="181"/>
      <c r="B332" s="133"/>
      <c r="C332" s="134"/>
      <c r="D332" s="133"/>
      <c r="E332" s="135"/>
      <c r="F332" s="348"/>
      <c r="G332" s="110" t="s">
        <v>4</v>
      </c>
      <c r="H332" s="244">
        <f>COUNTIF(I332:AJ332,"=С")</f>
        <v>1</v>
      </c>
      <c r="I332" s="112" t="s">
        <v>5</v>
      </c>
    </row>
    <row r="333" spans="1:9" x14ac:dyDescent="0.25">
      <c r="A333" s="181" t="s">
        <v>19</v>
      </c>
      <c r="B333" s="133" t="s">
        <v>48</v>
      </c>
      <c r="C333" s="134">
        <v>63436</v>
      </c>
      <c r="D333" s="133">
        <v>1</v>
      </c>
      <c r="E333" s="135" t="s">
        <v>91</v>
      </c>
      <c r="F333" s="348" t="s">
        <v>130</v>
      </c>
      <c r="G333" s="119" t="s">
        <v>8</v>
      </c>
      <c r="H333" s="319">
        <f>COUNTIF(I333:X333,"&gt;0")</f>
        <v>1</v>
      </c>
      <c r="I333" s="121">
        <v>11</v>
      </c>
    </row>
    <row r="334" spans="1:9" ht="15.75" thickBot="1" x14ac:dyDescent="0.3">
      <c r="A334" s="183"/>
      <c r="B334" s="184"/>
      <c r="C334" s="185"/>
      <c r="D334" s="184"/>
      <c r="E334" s="186"/>
      <c r="F334" s="358"/>
      <c r="G334" s="129" t="s">
        <v>9</v>
      </c>
      <c r="H334" s="245">
        <f>COUNTIF(I334:X334,"&gt;0")</f>
        <v>0</v>
      </c>
      <c r="I334" s="131"/>
    </row>
    <row r="335" spans="1:9" x14ac:dyDescent="0.25">
      <c r="A335" s="246"/>
      <c r="B335" s="189"/>
      <c r="C335" s="247"/>
      <c r="D335" s="189"/>
      <c r="E335" s="190"/>
      <c r="F335" s="191"/>
      <c r="G335" s="110" t="s">
        <v>4</v>
      </c>
      <c r="H335" s="244">
        <f>COUNTIF(I335:AJ335,"=С")</f>
        <v>0</v>
      </c>
      <c r="I335" s="123"/>
    </row>
    <row r="336" spans="1:9" x14ac:dyDescent="0.25">
      <c r="A336" s="175" t="s">
        <v>15</v>
      </c>
      <c r="B336" s="192" t="s">
        <v>44</v>
      </c>
      <c r="C336" s="199">
        <v>64516</v>
      </c>
      <c r="D336" s="192"/>
      <c r="E336" s="193" t="s">
        <v>91</v>
      </c>
      <c r="F336" s="194" t="s">
        <v>176</v>
      </c>
      <c r="G336" s="119" t="s">
        <v>8</v>
      </c>
      <c r="H336" s="120">
        <f>COUNTIF(I336:X336,"&gt;0")</f>
        <v>0</v>
      </c>
      <c r="I336" s="123"/>
    </row>
    <row r="337" spans="1:9" x14ac:dyDescent="0.25">
      <c r="A337" s="206"/>
      <c r="B337" s="195"/>
      <c r="C337" s="207"/>
      <c r="D337" s="195"/>
      <c r="E337" s="196"/>
      <c r="F337" s="197"/>
      <c r="G337" s="129" t="s">
        <v>9</v>
      </c>
      <c r="H337" s="245">
        <f>COUNTIF(I337:X337,"&gt;0")</f>
        <v>0</v>
      </c>
      <c r="I337" s="131"/>
    </row>
    <row r="338" spans="1:9" x14ac:dyDescent="0.25">
      <c r="A338" s="175"/>
      <c r="B338" s="192"/>
      <c r="C338" s="199"/>
      <c r="D338" s="192"/>
      <c r="E338" s="193"/>
      <c r="F338" s="194"/>
      <c r="G338" s="110" t="s">
        <v>4</v>
      </c>
      <c r="H338" s="244">
        <f>COUNTIF(I338:AJ338,"=С")</f>
        <v>1</v>
      </c>
      <c r="I338" s="112" t="s">
        <v>5</v>
      </c>
    </row>
    <row r="339" spans="1:9" x14ac:dyDescent="0.25">
      <c r="A339" s="175" t="s">
        <v>15</v>
      </c>
      <c r="B339" s="192" t="s">
        <v>44</v>
      </c>
      <c r="C339" s="199">
        <v>64508</v>
      </c>
      <c r="D339" s="192"/>
      <c r="E339" s="193" t="s">
        <v>91</v>
      </c>
      <c r="F339" s="194" t="s">
        <v>177</v>
      </c>
      <c r="G339" s="119" t="s">
        <v>8</v>
      </c>
      <c r="H339" s="120">
        <f>COUNTIF(I339:X339,"&gt;0")</f>
        <v>1</v>
      </c>
      <c r="I339" s="124">
        <v>11</v>
      </c>
    </row>
    <row r="340" spans="1:9" ht="15.75" thickBot="1" x14ac:dyDescent="0.3">
      <c r="A340" s="176"/>
      <c r="B340" s="202"/>
      <c r="C340" s="203"/>
      <c r="D340" s="202"/>
      <c r="E340" s="204"/>
      <c r="F340" s="205"/>
      <c r="G340" s="129" t="s">
        <v>9</v>
      </c>
      <c r="H340" s="245">
        <f>COUNTIF(I340:X340,"&gt;0")</f>
        <v>0</v>
      </c>
      <c r="I340" s="131"/>
    </row>
    <row r="341" spans="1:9" x14ac:dyDescent="0.25">
      <c r="A341" s="175"/>
      <c r="B341" s="192"/>
      <c r="C341" s="199"/>
      <c r="D341" s="192"/>
      <c r="E341" s="193"/>
      <c r="F341" s="194"/>
      <c r="G341" s="119" t="s">
        <v>4</v>
      </c>
      <c r="H341" s="120">
        <f>COUNTIF(I341:AJ341,"=С")</f>
        <v>1</v>
      </c>
      <c r="I341" s="124" t="s">
        <v>5</v>
      </c>
    </row>
    <row r="342" spans="1:9" x14ac:dyDescent="0.25">
      <c r="A342" s="175" t="s">
        <v>15</v>
      </c>
      <c r="B342" s="192"/>
      <c r="C342" s="199"/>
      <c r="D342" s="192"/>
      <c r="E342" s="193" t="s">
        <v>91</v>
      </c>
      <c r="F342" s="194" t="s">
        <v>110</v>
      </c>
      <c r="G342" s="119" t="s">
        <v>8</v>
      </c>
      <c r="H342" s="120">
        <f>COUNTIF(I342:X342,"&gt;0")</f>
        <v>0</v>
      </c>
      <c r="I342" s="123"/>
    </row>
    <row r="343" spans="1:9" x14ac:dyDescent="0.25">
      <c r="A343" s="206"/>
      <c r="B343" s="195"/>
      <c r="C343" s="207"/>
      <c r="D343" s="192"/>
      <c r="E343" s="193"/>
      <c r="F343" s="194"/>
      <c r="G343" s="129" t="s">
        <v>9</v>
      </c>
      <c r="H343" s="245">
        <f>COUNTIF(I343:X343,"&gt;0")</f>
        <v>0</v>
      </c>
      <c r="I343" s="131"/>
    </row>
    <row r="344" spans="1:9" x14ac:dyDescent="0.25">
      <c r="A344" s="172"/>
      <c r="B344" s="163"/>
      <c r="C344" s="116"/>
      <c r="D344" s="163"/>
      <c r="E344" s="164"/>
      <c r="F344" s="173"/>
      <c r="G344" s="119" t="s">
        <v>4</v>
      </c>
      <c r="H344" s="120">
        <f>COUNTIF(I344:AJ344,"=С")</f>
        <v>0</v>
      </c>
      <c r="I344" s="113"/>
    </row>
    <row r="345" spans="1:9" x14ac:dyDescent="0.25">
      <c r="A345" s="172" t="s">
        <v>15</v>
      </c>
      <c r="B345" s="163"/>
      <c r="C345" s="64">
        <v>63032</v>
      </c>
      <c r="D345" s="163">
        <v>1</v>
      </c>
      <c r="E345" s="164" t="s">
        <v>91</v>
      </c>
      <c r="F345" s="173" t="s">
        <v>24</v>
      </c>
      <c r="G345" s="119" t="s">
        <v>8</v>
      </c>
      <c r="H345" s="120">
        <f>COUNTIF(I345:X345,"&gt;0")</f>
        <v>0</v>
      </c>
      <c r="I345" s="123"/>
    </row>
    <row r="346" spans="1:9" ht="15.75" thickBot="1" x14ac:dyDescent="0.3">
      <c r="A346" s="174"/>
      <c r="B346" s="177"/>
      <c r="C346" s="178"/>
      <c r="D346" s="177"/>
      <c r="E346" s="179"/>
      <c r="F346" s="180"/>
      <c r="G346" s="129" t="s">
        <v>9</v>
      </c>
      <c r="H346" s="245">
        <f>COUNTIF(I346:X346,"&gt;0")</f>
        <v>0</v>
      </c>
      <c r="I346" s="123"/>
    </row>
    <row r="347" spans="1:9" x14ac:dyDescent="0.25">
      <c r="A347" s="172"/>
      <c r="B347" s="115"/>
      <c r="C347" s="116"/>
      <c r="D347" s="115"/>
      <c r="E347" s="118"/>
      <c r="F347" s="354"/>
      <c r="G347" s="110" t="s">
        <v>4</v>
      </c>
      <c r="H347" s="244">
        <f>COUNTIF(I347:AJ347,"=С")</f>
        <v>0</v>
      </c>
      <c r="I347" s="113"/>
    </row>
    <row r="348" spans="1:9" x14ac:dyDescent="0.25">
      <c r="A348" s="172" t="s">
        <v>15</v>
      </c>
      <c r="B348" s="115" t="s">
        <v>38</v>
      </c>
      <c r="C348" s="116">
        <v>63161</v>
      </c>
      <c r="D348" s="115">
        <v>1</v>
      </c>
      <c r="E348" s="118" t="s">
        <v>124</v>
      </c>
      <c r="F348" s="354" t="s">
        <v>125</v>
      </c>
      <c r="G348" s="119" t="s">
        <v>8</v>
      </c>
      <c r="H348" s="319">
        <f>COUNTIF(I348:AJ348,"&gt;0")</f>
        <v>0</v>
      </c>
      <c r="I348" s="122"/>
    </row>
    <row r="349" spans="1:9" x14ac:dyDescent="0.25">
      <c r="A349" s="187"/>
      <c r="B349" s="126"/>
      <c r="C349" s="127"/>
      <c r="D349" s="126"/>
      <c r="E349" s="147"/>
      <c r="F349" s="355"/>
      <c r="G349" s="129" t="s">
        <v>9</v>
      </c>
      <c r="H349" s="245">
        <f>COUNTIF(I349:AJ349,"&gt;0")</f>
        <v>0</v>
      </c>
      <c r="I349" s="131"/>
    </row>
    <row r="350" spans="1:9" x14ac:dyDescent="0.25">
      <c r="A350" s="172"/>
      <c r="B350" s="115"/>
      <c r="C350" s="116"/>
      <c r="D350" s="115"/>
      <c r="E350" s="118"/>
      <c r="F350" s="354"/>
      <c r="G350" s="110" t="s">
        <v>4</v>
      </c>
      <c r="H350" s="244">
        <f>COUNTIF(I350:AJ350,"=С")</f>
        <v>1</v>
      </c>
      <c r="I350" s="112" t="s">
        <v>5</v>
      </c>
    </row>
    <row r="351" spans="1:9" x14ac:dyDescent="0.25">
      <c r="A351" s="172" t="s">
        <v>15</v>
      </c>
      <c r="B351" s="115" t="s">
        <v>42</v>
      </c>
      <c r="C351" s="116">
        <v>63593</v>
      </c>
      <c r="D351" s="115">
        <v>1</v>
      </c>
      <c r="E351" s="118" t="s">
        <v>124</v>
      </c>
      <c r="F351" s="354" t="s">
        <v>126</v>
      </c>
      <c r="G351" s="119" t="s">
        <v>8</v>
      </c>
      <c r="H351" s="319">
        <f>COUNTIF(I351:AJ351,"&gt;0")</f>
        <v>1</v>
      </c>
      <c r="I351" s="121">
        <v>11</v>
      </c>
    </row>
    <row r="352" spans="1:9" ht="15.75" thickBot="1" x14ac:dyDescent="0.3">
      <c r="A352" s="174"/>
      <c r="B352" s="177"/>
      <c r="C352" s="178"/>
      <c r="D352" s="177"/>
      <c r="E352" s="179"/>
      <c r="F352" s="360"/>
      <c r="G352" s="129" t="s">
        <v>9</v>
      </c>
      <c r="H352" s="245">
        <f>COUNTIF(I352:AJ352,"&gt;0")</f>
        <v>0</v>
      </c>
      <c r="I352" s="131"/>
    </row>
    <row r="353" spans="1:9" x14ac:dyDescent="0.25">
      <c r="A353" s="181"/>
      <c r="B353" s="133"/>
      <c r="C353" s="134"/>
      <c r="D353" s="133"/>
      <c r="E353" s="135"/>
      <c r="F353" s="348"/>
      <c r="G353" s="110" t="s">
        <v>4</v>
      </c>
      <c r="H353" s="244">
        <f>COUNTIF(I353:X353,"=С")</f>
        <v>1</v>
      </c>
      <c r="I353" s="112" t="s">
        <v>5</v>
      </c>
    </row>
    <row r="354" spans="1:9" x14ac:dyDescent="0.25">
      <c r="A354" s="181" t="s">
        <v>19</v>
      </c>
      <c r="B354" s="133" t="s">
        <v>42</v>
      </c>
      <c r="C354" s="134">
        <v>63038</v>
      </c>
      <c r="D354" s="133">
        <v>1</v>
      </c>
      <c r="E354" s="135" t="s">
        <v>131</v>
      </c>
      <c r="F354" s="348" t="s">
        <v>132</v>
      </c>
      <c r="G354" s="119" t="s">
        <v>8</v>
      </c>
      <c r="H354" s="319">
        <f>COUNTIF(I354:AJ354,"&gt;0")</f>
        <v>0</v>
      </c>
      <c r="I354" s="391" t="s">
        <v>15</v>
      </c>
    </row>
    <row r="355" spans="1:9" x14ac:dyDescent="0.25">
      <c r="A355" s="198"/>
      <c r="B355" s="138"/>
      <c r="C355" s="139"/>
      <c r="D355" s="138"/>
      <c r="E355" s="140"/>
      <c r="F355" s="349"/>
      <c r="G355" s="119" t="s">
        <v>9</v>
      </c>
      <c r="H355" s="319">
        <f>COUNTIF(I355:AJ355,"&gt;0")</f>
        <v>0</v>
      </c>
      <c r="I355" s="131"/>
    </row>
    <row r="356" spans="1:9" x14ac:dyDescent="0.25">
      <c r="A356" s="172"/>
      <c r="B356" s="115"/>
      <c r="C356" s="116"/>
      <c r="D356" s="115"/>
      <c r="E356" s="118"/>
      <c r="F356" s="354"/>
      <c r="G356" s="110" t="s">
        <v>4</v>
      </c>
      <c r="H356" s="244">
        <f>COUNTIF(I356:AJ356,"=С")</f>
        <v>0</v>
      </c>
      <c r="I356" s="113"/>
    </row>
    <row r="357" spans="1:9" x14ac:dyDescent="0.25">
      <c r="A357" s="172" t="s">
        <v>15</v>
      </c>
      <c r="B357" s="115" t="s">
        <v>44</v>
      </c>
      <c r="C357" s="116">
        <v>63350</v>
      </c>
      <c r="D357" s="115">
        <v>1</v>
      </c>
      <c r="E357" s="118" t="s">
        <v>131</v>
      </c>
      <c r="F357" s="354" t="s">
        <v>178</v>
      </c>
      <c r="G357" s="119" t="s">
        <v>8</v>
      </c>
      <c r="H357" s="319">
        <f>COUNTIF(I357:AJ357,"&gt;0")</f>
        <v>0</v>
      </c>
      <c r="I357" s="122"/>
    </row>
    <row r="358" spans="1:9" ht="15.75" thickBot="1" x14ac:dyDescent="0.3">
      <c r="A358" s="174"/>
      <c r="B358" s="177"/>
      <c r="C358" s="178"/>
      <c r="D358" s="177"/>
      <c r="E358" s="179"/>
      <c r="F358" s="360"/>
      <c r="G358" s="119" t="s">
        <v>9</v>
      </c>
      <c r="H358" s="120">
        <f>COUNTIF(I358:AJ358,"&gt;0")</f>
        <v>0</v>
      </c>
      <c r="I358" s="131"/>
    </row>
    <row r="359" spans="1:9" x14ac:dyDescent="0.25">
      <c r="A359" s="212"/>
      <c r="B359" s="213"/>
      <c r="C359" s="214" t="s">
        <v>16</v>
      </c>
      <c r="D359" s="215">
        <f>COUNTA(D170:D358)</f>
        <v>53</v>
      </c>
      <c r="E359" s="216"/>
      <c r="F359" s="392" t="s">
        <v>134</v>
      </c>
      <c r="G359" s="216"/>
      <c r="H359" s="218"/>
      <c r="I359" s="219">
        <f t="shared" ref="I359" si="17">SUM(I363:I404)/11</f>
        <v>4.0363636363636362</v>
      </c>
    </row>
    <row r="360" spans="1:9" ht="15.75" thickBot="1" x14ac:dyDescent="0.3">
      <c r="A360" s="220"/>
      <c r="B360" s="217"/>
      <c r="C360" s="214"/>
      <c r="D360" s="217"/>
      <c r="E360" s="217"/>
      <c r="F360" s="392" t="s">
        <v>135</v>
      </c>
      <c r="G360" s="215"/>
      <c r="H360" s="215"/>
      <c r="I360" s="221">
        <f t="shared" ref="I360" si="18">COUNTIF(I363:I404,"&gt;0")</f>
        <v>10</v>
      </c>
    </row>
    <row r="361" spans="1:9" x14ac:dyDescent="0.25">
      <c r="A361" s="222"/>
      <c r="B361" s="222"/>
      <c r="C361" s="222"/>
      <c r="D361" s="223"/>
      <c r="E361" s="223"/>
      <c r="F361" s="393" t="s">
        <v>136</v>
      </c>
      <c r="G361" s="223"/>
      <c r="H361" s="49"/>
      <c r="I361" s="8" t="s">
        <v>183</v>
      </c>
    </row>
    <row r="362" spans="1:9" x14ac:dyDescent="0.25">
      <c r="A362" s="223"/>
      <c r="B362" s="223"/>
      <c r="C362" s="223"/>
      <c r="D362" s="223"/>
      <c r="E362" s="223"/>
      <c r="F362" s="393"/>
      <c r="G362" s="223"/>
      <c r="H362" s="223"/>
      <c r="I362" s="8">
        <v>4</v>
      </c>
    </row>
    <row r="363" spans="1:9" x14ac:dyDescent="0.25">
      <c r="A363" s="132"/>
      <c r="B363" s="133"/>
      <c r="C363" s="134"/>
      <c r="D363" s="133"/>
      <c r="E363" s="135"/>
      <c r="F363" s="316"/>
      <c r="G363" s="110" t="s">
        <v>4</v>
      </c>
      <c r="H363" s="111">
        <f>COUNTIF(I363:AJ363,"=С")</f>
        <v>1</v>
      </c>
      <c r="I363" s="225" t="s">
        <v>5</v>
      </c>
    </row>
    <row r="364" spans="1:9" x14ac:dyDescent="0.25">
      <c r="A364" s="132" t="s">
        <v>19</v>
      </c>
      <c r="B364" s="133" t="s">
        <v>42</v>
      </c>
      <c r="C364" s="134">
        <v>63195</v>
      </c>
      <c r="D364" s="133">
        <v>0.8</v>
      </c>
      <c r="E364" s="135" t="s">
        <v>137</v>
      </c>
      <c r="F364" s="316" t="s">
        <v>138</v>
      </c>
      <c r="G364" s="119" t="s">
        <v>8</v>
      </c>
      <c r="H364" s="136">
        <f>COUNTIF(I364:AJ364,"&gt;0")</f>
        <v>1</v>
      </c>
      <c r="I364" s="121">
        <v>6.4</v>
      </c>
    </row>
    <row r="365" spans="1:9" x14ac:dyDescent="0.25">
      <c r="A365" s="137"/>
      <c r="B365" s="138"/>
      <c r="C365" s="139"/>
      <c r="D365" s="138"/>
      <c r="E365" s="140"/>
      <c r="F365" s="317"/>
      <c r="G365" s="129" t="s">
        <v>9</v>
      </c>
      <c r="H365" s="130">
        <f>COUNTIF(I365:AJ365,"&gt;0")</f>
        <v>0</v>
      </c>
      <c r="I365" s="131"/>
    </row>
    <row r="366" spans="1:9" x14ac:dyDescent="0.25">
      <c r="A366" s="117"/>
      <c r="B366" s="115"/>
      <c r="C366" s="116"/>
      <c r="D366" s="115"/>
      <c r="E366" s="118"/>
      <c r="F366" s="150"/>
      <c r="G366" s="110" t="s">
        <v>4</v>
      </c>
      <c r="H366" s="111">
        <f>COUNTIF(I366:AJ366,"=С")</f>
        <v>1</v>
      </c>
      <c r="I366" s="121" t="s">
        <v>5</v>
      </c>
    </row>
    <row r="367" spans="1:9" x14ac:dyDescent="0.25">
      <c r="A367" s="117" t="s">
        <v>15</v>
      </c>
      <c r="B367" s="115" t="s">
        <v>38</v>
      </c>
      <c r="C367" s="116">
        <v>63019</v>
      </c>
      <c r="D367" s="115">
        <v>0.5</v>
      </c>
      <c r="E367" s="118" t="s">
        <v>179</v>
      </c>
      <c r="F367" s="150" t="s">
        <v>68</v>
      </c>
      <c r="G367" s="119" t="s">
        <v>8</v>
      </c>
      <c r="H367" s="136">
        <f>COUNTIF(I367:AJ367,"&gt;0")</f>
        <v>1</v>
      </c>
      <c r="I367" s="121">
        <v>4</v>
      </c>
    </row>
    <row r="368" spans="1:9" x14ac:dyDescent="0.25">
      <c r="A368" s="117"/>
      <c r="B368" s="115"/>
      <c r="C368" s="116"/>
      <c r="D368" s="115"/>
      <c r="E368" s="118"/>
      <c r="F368" s="150"/>
      <c r="G368" s="129" t="s">
        <v>9</v>
      </c>
      <c r="H368" s="130">
        <f>COUNTIF(I368:AJ368,"&gt;0")</f>
        <v>0</v>
      </c>
      <c r="I368" s="122"/>
    </row>
    <row r="369" spans="1:9" x14ac:dyDescent="0.25">
      <c r="A369" s="106"/>
      <c r="B369" s="107"/>
      <c r="C369" s="108"/>
      <c r="D369" s="107"/>
      <c r="E369" s="109"/>
      <c r="F369" s="149"/>
      <c r="G369" s="248" t="s">
        <v>4</v>
      </c>
      <c r="H369" s="111">
        <f>COUNTIF(I369:AJ369,"=С")</f>
        <v>1</v>
      </c>
      <c r="I369" s="225" t="s">
        <v>5</v>
      </c>
    </row>
    <row r="370" spans="1:9" x14ac:dyDescent="0.25">
      <c r="A370" s="117" t="s">
        <v>15</v>
      </c>
      <c r="B370" s="115" t="s">
        <v>38</v>
      </c>
      <c r="C370" s="116">
        <v>63116</v>
      </c>
      <c r="D370" s="163">
        <v>0.5</v>
      </c>
      <c r="E370" s="118" t="s">
        <v>147</v>
      </c>
      <c r="F370" s="150" t="s">
        <v>148</v>
      </c>
      <c r="G370" s="249" t="s">
        <v>8</v>
      </c>
      <c r="H370" s="136">
        <f>COUNTIF(I370:AJ370,"&gt;0")</f>
        <v>0</v>
      </c>
      <c r="I370" s="395" t="s">
        <v>15</v>
      </c>
    </row>
    <row r="371" spans="1:9" x14ac:dyDescent="0.25">
      <c r="A371" s="141"/>
      <c r="B371" s="126"/>
      <c r="C371" s="127"/>
      <c r="D371" s="126"/>
      <c r="E371" s="147"/>
      <c r="F371" s="151"/>
      <c r="G371" s="250" t="s">
        <v>9</v>
      </c>
      <c r="H371" s="130">
        <f>COUNTIF(I371:AJ371,"&gt;0")</f>
        <v>0</v>
      </c>
      <c r="I371" s="131"/>
    </row>
    <row r="372" spans="1:9" x14ac:dyDescent="0.25">
      <c r="A372" s="117"/>
      <c r="B372" s="115"/>
      <c r="C372" s="116"/>
      <c r="D372" s="163"/>
      <c r="E372" s="118"/>
      <c r="F372" s="150"/>
      <c r="G372" s="248" t="s">
        <v>4</v>
      </c>
      <c r="H372" s="111">
        <f>COUNTIF(I372:AJ372,"=С")</f>
        <v>1</v>
      </c>
      <c r="I372" s="225" t="s">
        <v>5</v>
      </c>
    </row>
    <row r="373" spans="1:9" x14ac:dyDescent="0.25">
      <c r="A373" s="117" t="s">
        <v>15</v>
      </c>
      <c r="B373" s="115" t="s">
        <v>44</v>
      </c>
      <c r="C373" s="116">
        <v>63042</v>
      </c>
      <c r="D373" s="163">
        <v>0.3</v>
      </c>
      <c r="E373" s="118" t="s">
        <v>152</v>
      </c>
      <c r="F373" s="150" t="s">
        <v>153</v>
      </c>
      <c r="G373" s="249" t="s">
        <v>8</v>
      </c>
      <c r="H373" s="136">
        <f>COUNTIF(I373:AJ373,"&gt;0")</f>
        <v>1</v>
      </c>
      <c r="I373" s="121">
        <v>3</v>
      </c>
    </row>
    <row r="374" spans="1:9" x14ac:dyDescent="0.25">
      <c r="A374" s="141"/>
      <c r="B374" s="126"/>
      <c r="C374" s="127"/>
      <c r="D374" s="126"/>
      <c r="E374" s="147"/>
      <c r="F374" s="151"/>
      <c r="G374" s="250" t="s">
        <v>9</v>
      </c>
      <c r="H374" s="130">
        <f>COUNTIF(I374:AJ374,"&gt;0")</f>
        <v>0</v>
      </c>
      <c r="I374" s="131"/>
    </row>
    <row r="375" spans="1:9" x14ac:dyDescent="0.25">
      <c r="A375" s="132"/>
      <c r="B375" s="133"/>
      <c r="C375" s="134"/>
      <c r="D375" s="182"/>
      <c r="E375" s="135"/>
      <c r="F375" s="316"/>
      <c r="G375" s="248" t="s">
        <v>4</v>
      </c>
      <c r="H375" s="111">
        <f>COUNTIF(I375:AJ375,"=С")</f>
        <v>0</v>
      </c>
      <c r="I375" s="394"/>
    </row>
    <row r="376" spans="1:9" x14ac:dyDescent="0.25">
      <c r="A376" s="132" t="s">
        <v>19</v>
      </c>
      <c r="B376" s="133" t="s">
        <v>38</v>
      </c>
      <c r="C376" s="134">
        <v>63029</v>
      </c>
      <c r="D376" s="182">
        <v>0.5</v>
      </c>
      <c r="E376" s="135" t="s">
        <v>141</v>
      </c>
      <c r="F376" s="316" t="s">
        <v>142</v>
      </c>
      <c r="G376" s="249" t="s">
        <v>8</v>
      </c>
      <c r="H376" s="319">
        <f>COUNTIF(I376:AJ376,"&gt;0")</f>
        <v>0</v>
      </c>
      <c r="I376" s="122"/>
    </row>
    <row r="377" spans="1:9" x14ac:dyDescent="0.25">
      <c r="A377" s="137"/>
      <c r="B377" s="138"/>
      <c r="C377" s="139"/>
      <c r="D377" s="138"/>
      <c r="E377" s="140"/>
      <c r="F377" s="317"/>
      <c r="G377" s="250" t="s">
        <v>9</v>
      </c>
      <c r="H377" s="130">
        <f>COUNTIF(I377:AJ377,"&gt;0")</f>
        <v>0</v>
      </c>
      <c r="I377" s="131"/>
    </row>
    <row r="378" spans="1:9" x14ac:dyDescent="0.25">
      <c r="A378" s="117"/>
      <c r="B378" s="115"/>
      <c r="C378" s="116"/>
      <c r="D378" s="163"/>
      <c r="E378" s="118"/>
      <c r="F378" s="150"/>
      <c r="G378" s="248" t="s">
        <v>4</v>
      </c>
      <c r="H378" s="111">
        <f>COUNTIF(I378:AJ378,"=С")</f>
        <v>1</v>
      </c>
      <c r="I378" s="225" t="s">
        <v>5</v>
      </c>
    </row>
    <row r="379" spans="1:9" x14ac:dyDescent="0.25">
      <c r="A379" s="117" t="s">
        <v>15</v>
      </c>
      <c r="B379" s="115" t="s">
        <v>44</v>
      </c>
      <c r="C379" s="116">
        <v>63128</v>
      </c>
      <c r="D379" s="163">
        <v>0.5</v>
      </c>
      <c r="E379" s="118" t="s">
        <v>145</v>
      </c>
      <c r="F379" s="150" t="s">
        <v>146</v>
      </c>
      <c r="G379" s="249" t="s">
        <v>8</v>
      </c>
      <c r="H379" s="136">
        <f>COUNTIF(I379:AJ379,"&gt;0")</f>
        <v>1</v>
      </c>
      <c r="I379" s="121">
        <v>5</v>
      </c>
    </row>
    <row r="380" spans="1:9" x14ac:dyDescent="0.25">
      <c r="A380" s="141"/>
      <c r="B380" s="126"/>
      <c r="C380" s="127"/>
      <c r="D380" s="126"/>
      <c r="E380" s="147"/>
      <c r="F380" s="151"/>
      <c r="G380" s="250" t="s">
        <v>9</v>
      </c>
      <c r="H380" s="130">
        <f>COUNTIF(I380:AJ380,"&gt;0")</f>
        <v>0</v>
      </c>
      <c r="I380" s="131"/>
    </row>
    <row r="381" spans="1:9" x14ac:dyDescent="0.25">
      <c r="A381" s="106"/>
      <c r="B381" s="107"/>
      <c r="C381" s="108"/>
      <c r="D381" s="107"/>
      <c r="E381" s="109"/>
      <c r="F381" s="149"/>
      <c r="G381" s="248" t="s">
        <v>4</v>
      </c>
      <c r="H381" s="111">
        <f>COUNTIF(I381:AJ381,"=С")</f>
        <v>0</v>
      </c>
      <c r="I381" s="113"/>
    </row>
    <row r="382" spans="1:9" x14ac:dyDescent="0.25">
      <c r="A382" s="172" t="s">
        <v>15</v>
      </c>
      <c r="B382" s="163" t="s">
        <v>42</v>
      </c>
      <c r="C382" s="116">
        <v>63072</v>
      </c>
      <c r="D382" s="163">
        <v>0.75</v>
      </c>
      <c r="E382" s="164" t="s">
        <v>57</v>
      </c>
      <c r="F382" s="354" t="s">
        <v>108</v>
      </c>
      <c r="G382" s="249" t="s">
        <v>8</v>
      </c>
      <c r="H382" s="136">
        <f>COUNTIF(I382:AJ382,"&gt;0")</f>
        <v>0</v>
      </c>
      <c r="I382" s="123"/>
    </row>
    <row r="383" spans="1:9" x14ac:dyDescent="0.25">
      <c r="A383" s="141"/>
      <c r="B383" s="126"/>
      <c r="C383" s="127"/>
      <c r="D383" s="126"/>
      <c r="E383" s="147"/>
      <c r="F383" s="151"/>
      <c r="G383" s="250" t="s">
        <v>9</v>
      </c>
      <c r="H383" s="130">
        <f>COUNTIF(I383:AJ383,"&gt;0")</f>
        <v>0</v>
      </c>
      <c r="I383" s="123"/>
    </row>
    <row r="384" spans="1:9" x14ac:dyDescent="0.25">
      <c r="A384" s="117"/>
      <c r="B384" s="115"/>
      <c r="C384" s="116"/>
      <c r="D384" s="163"/>
      <c r="E384" s="118"/>
      <c r="F384" s="150"/>
      <c r="G384" s="248" t="s">
        <v>4</v>
      </c>
      <c r="H384" s="111">
        <f>COUNTIF(I384:AJ384,"=С")</f>
        <v>1</v>
      </c>
      <c r="I384" s="225" t="s">
        <v>5</v>
      </c>
    </row>
    <row r="385" spans="1:9" x14ac:dyDescent="0.25">
      <c r="A385" s="117" t="s">
        <v>15</v>
      </c>
      <c r="B385" s="115" t="s">
        <v>42</v>
      </c>
      <c r="C385" s="116">
        <v>63124</v>
      </c>
      <c r="D385" s="163">
        <v>0.5</v>
      </c>
      <c r="E385" s="118" t="s">
        <v>149</v>
      </c>
      <c r="F385" s="150" t="s">
        <v>150</v>
      </c>
      <c r="G385" s="249" t="s">
        <v>8</v>
      </c>
      <c r="H385" s="136">
        <f>COUNTIF(I385:AJ385,"&gt;0")</f>
        <v>1</v>
      </c>
      <c r="I385" s="121">
        <v>5</v>
      </c>
    </row>
    <row r="386" spans="1:9" x14ac:dyDescent="0.25">
      <c r="A386" s="141"/>
      <c r="B386" s="126"/>
      <c r="C386" s="127"/>
      <c r="D386" s="126"/>
      <c r="E386" s="147"/>
      <c r="F386" s="151"/>
      <c r="G386" s="250" t="s">
        <v>9</v>
      </c>
      <c r="H386" s="130">
        <f>COUNTIF(I386:AJ386,"&gt;0")</f>
        <v>0</v>
      </c>
      <c r="I386" s="131"/>
    </row>
    <row r="387" spans="1:9" x14ac:dyDescent="0.25">
      <c r="A387" s="117"/>
      <c r="B387" s="115"/>
      <c r="C387" s="116"/>
      <c r="D387" s="115"/>
      <c r="E387" s="118"/>
      <c r="F387" s="150"/>
      <c r="G387" s="110" t="s">
        <v>4</v>
      </c>
      <c r="H387" s="111">
        <f>COUNTIF(I387:AJ387,"=С")</f>
        <v>1</v>
      </c>
      <c r="I387" s="225" t="s">
        <v>5</v>
      </c>
    </row>
    <row r="388" spans="1:9" x14ac:dyDescent="0.25">
      <c r="A388" s="117" t="s">
        <v>15</v>
      </c>
      <c r="B388" s="115" t="s">
        <v>42</v>
      </c>
      <c r="C388" s="116">
        <v>63039</v>
      </c>
      <c r="D388" s="115">
        <v>0.5</v>
      </c>
      <c r="E388" s="118" t="s">
        <v>149</v>
      </c>
      <c r="F388" s="150" t="s">
        <v>180</v>
      </c>
      <c r="G388" s="119" t="s">
        <v>8</v>
      </c>
      <c r="H388" s="136">
        <f>COUNTIF(I388:AJ388,"&gt;0")</f>
        <v>1</v>
      </c>
      <c r="I388" s="121">
        <v>5</v>
      </c>
    </row>
    <row r="389" spans="1:9" x14ac:dyDescent="0.25">
      <c r="A389" s="141"/>
      <c r="B389" s="126"/>
      <c r="C389" s="127"/>
      <c r="D389" s="126"/>
      <c r="E389" s="147"/>
      <c r="F389" s="151"/>
      <c r="G389" s="129" t="s">
        <v>9</v>
      </c>
      <c r="H389" s="130">
        <f>COUNTIF(I389:AJ389,"&gt;0")</f>
        <v>0</v>
      </c>
      <c r="I389" s="131"/>
    </row>
    <row r="390" spans="1:9" x14ac:dyDescent="0.25">
      <c r="A390" s="132"/>
      <c r="B390" s="133"/>
      <c r="C390" s="134"/>
      <c r="D390" s="133"/>
      <c r="E390" s="135"/>
      <c r="F390" s="316"/>
      <c r="G390" s="110" t="s">
        <v>4</v>
      </c>
      <c r="H390" s="111">
        <f>COUNTIF(I390:AJ390,"=С")</f>
        <v>0</v>
      </c>
      <c r="I390" s="394"/>
    </row>
    <row r="391" spans="1:9" x14ac:dyDescent="0.25">
      <c r="A391" s="132" t="s">
        <v>19</v>
      </c>
      <c r="B391" s="133" t="s">
        <v>38</v>
      </c>
      <c r="C391" s="134">
        <v>63133</v>
      </c>
      <c r="D391" s="133">
        <v>0.5</v>
      </c>
      <c r="E391" s="135" t="s">
        <v>149</v>
      </c>
      <c r="F391" s="316" t="s">
        <v>151</v>
      </c>
      <c r="G391" s="119" t="s">
        <v>8</v>
      </c>
      <c r="H391" s="136">
        <f>COUNTIF(I391:AJ391,"&gt;0")</f>
        <v>0</v>
      </c>
      <c r="I391" s="123"/>
    </row>
    <row r="392" spans="1:9" x14ac:dyDescent="0.25">
      <c r="A392" s="137"/>
      <c r="B392" s="138"/>
      <c r="C392" s="139"/>
      <c r="D392" s="138"/>
      <c r="E392" s="140"/>
      <c r="F392" s="317"/>
      <c r="G392" s="129" t="s">
        <v>9</v>
      </c>
      <c r="H392" s="130">
        <f>COUNTIF(I392:AJ392,"&gt;0")</f>
        <v>0</v>
      </c>
      <c r="I392" s="131"/>
    </row>
    <row r="393" spans="1:9" x14ac:dyDescent="0.25">
      <c r="A393" s="132"/>
      <c r="B393" s="133"/>
      <c r="C393" s="134"/>
      <c r="D393" s="133"/>
      <c r="E393" s="135"/>
      <c r="F393" s="316"/>
      <c r="G393" s="110" t="s">
        <v>4</v>
      </c>
      <c r="H393" s="111">
        <f>COUNTIF(I393:AJ393,"=С")</f>
        <v>1</v>
      </c>
      <c r="I393" s="224" t="s">
        <v>5</v>
      </c>
    </row>
    <row r="394" spans="1:9" x14ac:dyDescent="0.25">
      <c r="A394" s="132" t="s">
        <v>19</v>
      </c>
      <c r="B394" s="133" t="s">
        <v>48</v>
      </c>
      <c r="C394" s="134">
        <v>63170</v>
      </c>
      <c r="D394" s="133">
        <v>0.9</v>
      </c>
      <c r="E394" s="135" t="s">
        <v>139</v>
      </c>
      <c r="F394" s="316" t="s">
        <v>140</v>
      </c>
      <c r="G394" s="119" t="s">
        <v>8</v>
      </c>
      <c r="H394" s="136">
        <f>COUNTIF(I394:AJ394,"&gt;0")</f>
        <v>1</v>
      </c>
      <c r="I394" s="121">
        <v>7</v>
      </c>
    </row>
    <row r="395" spans="1:9" x14ac:dyDescent="0.25">
      <c r="A395" s="137"/>
      <c r="B395" s="138"/>
      <c r="C395" s="139"/>
      <c r="D395" s="138"/>
      <c r="E395" s="140"/>
      <c r="F395" s="317"/>
      <c r="G395" s="129" t="s">
        <v>9</v>
      </c>
      <c r="H395" s="130">
        <f>COUNTIF(I395:AJ395,"&gt;0")</f>
        <v>0</v>
      </c>
      <c r="I395" s="122"/>
    </row>
    <row r="396" spans="1:9" x14ac:dyDescent="0.25">
      <c r="A396" s="117"/>
      <c r="B396" s="115"/>
      <c r="C396" s="116"/>
      <c r="D396" s="115"/>
      <c r="E396" s="118"/>
      <c r="F396" s="150"/>
      <c r="G396" s="110" t="s">
        <v>4</v>
      </c>
      <c r="H396" s="111">
        <f>COUNTIF(I396:AJ396,"=С")</f>
        <v>1</v>
      </c>
      <c r="I396" s="225" t="s">
        <v>5</v>
      </c>
    </row>
    <row r="397" spans="1:9" x14ac:dyDescent="0.25">
      <c r="A397" s="117" t="s">
        <v>15</v>
      </c>
      <c r="B397" s="115" t="s">
        <v>48</v>
      </c>
      <c r="C397" s="116">
        <v>63136</v>
      </c>
      <c r="D397" s="115">
        <v>0.3</v>
      </c>
      <c r="E397" s="118" t="s">
        <v>154</v>
      </c>
      <c r="F397" s="150" t="s">
        <v>155</v>
      </c>
      <c r="G397" s="119" t="s">
        <v>8</v>
      </c>
      <c r="H397" s="136">
        <f>COUNTIF(I397:AJ397,"&gt;0")</f>
        <v>1</v>
      </c>
      <c r="I397" s="121">
        <v>3</v>
      </c>
    </row>
    <row r="398" spans="1:9" x14ac:dyDescent="0.25">
      <c r="A398" s="141"/>
      <c r="B398" s="126"/>
      <c r="C398" s="127"/>
      <c r="D398" s="126"/>
      <c r="E398" s="147"/>
      <c r="F398" s="151"/>
      <c r="G398" s="129" t="s">
        <v>9</v>
      </c>
      <c r="H398" s="130">
        <f>COUNTIF(I398:AJ398,"&gt;0")</f>
        <v>0</v>
      </c>
      <c r="I398" s="131"/>
    </row>
    <row r="399" spans="1:9" x14ac:dyDescent="0.25">
      <c r="A399" s="117"/>
      <c r="B399" s="115"/>
      <c r="C399" s="116"/>
      <c r="D399" s="115"/>
      <c r="E399" s="118"/>
      <c r="F399" s="150"/>
      <c r="G399" s="110" t="s">
        <v>4</v>
      </c>
      <c r="H399" s="111">
        <f>COUNTIF(I399:AJ399,"=С")</f>
        <v>1</v>
      </c>
      <c r="I399" s="225" t="s">
        <v>5</v>
      </c>
    </row>
    <row r="400" spans="1:9" x14ac:dyDescent="0.25">
      <c r="A400" s="117" t="s">
        <v>15</v>
      </c>
      <c r="B400" s="115" t="s">
        <v>42</v>
      </c>
      <c r="C400" s="116">
        <v>63046</v>
      </c>
      <c r="D400" s="115" t="s">
        <v>189</v>
      </c>
      <c r="E400" s="118" t="s">
        <v>143</v>
      </c>
      <c r="F400" s="150" t="s">
        <v>144</v>
      </c>
      <c r="G400" s="119" t="s">
        <v>8</v>
      </c>
      <c r="H400" s="136">
        <f>COUNTIF(I400:AJ400,"&gt;0")</f>
        <v>1</v>
      </c>
      <c r="I400" s="121">
        <v>3</v>
      </c>
    </row>
    <row r="401" spans="1:9" x14ac:dyDescent="0.25">
      <c r="A401" s="141"/>
      <c r="B401" s="126"/>
      <c r="C401" s="127"/>
      <c r="D401" s="126"/>
      <c r="E401" s="147"/>
      <c r="F401" s="151"/>
      <c r="G401" s="129" t="s">
        <v>9</v>
      </c>
      <c r="H401" s="130">
        <f>COUNTIF(I401:AJ401,"&gt;0")</f>
        <v>0</v>
      </c>
      <c r="I401" s="131"/>
    </row>
    <row r="402" spans="1:9" x14ac:dyDescent="0.25">
      <c r="A402" s="117"/>
      <c r="B402" s="115"/>
      <c r="C402" s="116"/>
      <c r="D402" s="115"/>
      <c r="E402" s="118"/>
      <c r="F402" s="150"/>
      <c r="G402" s="110" t="s">
        <v>4</v>
      </c>
      <c r="H402" s="111">
        <f>COUNTIF(I402:AJ402,"=С")</f>
        <v>1</v>
      </c>
      <c r="I402" s="225" t="s">
        <v>5</v>
      </c>
    </row>
    <row r="403" spans="1:9" x14ac:dyDescent="0.25">
      <c r="A403" s="117" t="s">
        <v>15</v>
      </c>
      <c r="B403" s="115" t="s">
        <v>48</v>
      </c>
      <c r="C403" s="116">
        <v>63149</v>
      </c>
      <c r="D403" s="115">
        <v>0.3</v>
      </c>
      <c r="E403" s="118" t="s">
        <v>143</v>
      </c>
      <c r="F403" s="150" t="s">
        <v>156</v>
      </c>
      <c r="G403" s="119" t="s">
        <v>8</v>
      </c>
      <c r="H403" s="136">
        <f>COUNTIF(I403:AJ403,"&gt;0")</f>
        <v>1</v>
      </c>
      <c r="I403" s="121">
        <v>3</v>
      </c>
    </row>
    <row r="404" spans="1:9" x14ac:dyDescent="0.25">
      <c r="A404" s="141"/>
      <c r="B404" s="126"/>
      <c r="C404" s="127"/>
      <c r="D404" s="126"/>
      <c r="E404" s="147"/>
      <c r="F404" s="151"/>
      <c r="G404" s="129" t="s">
        <v>9</v>
      </c>
      <c r="H404" s="130">
        <f>COUNTIF(I404:AJ404,"&gt;0")</f>
        <v>0</v>
      </c>
      <c r="I404" s="131"/>
    </row>
    <row r="409" spans="1:9" x14ac:dyDescent="0.25">
      <c r="F409" s="396" t="s">
        <v>190</v>
      </c>
      <c r="G409" t="s">
        <v>191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dcterms:created xsi:type="dcterms:W3CDTF">2021-03-24T10:47:12Z</dcterms:created>
  <dcterms:modified xsi:type="dcterms:W3CDTF">2021-06-04T10:18:30Z</dcterms:modified>
</cp:coreProperties>
</file>