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548"/>
  </bookViews>
  <sheets>
    <sheet name="Лист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9" i="5" l="1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2" i="5"/>
  <c r="H31" i="5"/>
  <c r="H30" i="5"/>
  <c r="H29" i="5"/>
  <c r="H28" i="5"/>
  <c r="H27" i="5"/>
  <c r="I23" i="5"/>
  <c r="D23" i="5"/>
  <c r="I22" i="5"/>
  <c r="I21" i="5"/>
  <c r="I20" i="5"/>
  <c r="I19" i="5" s="1"/>
  <c r="I17" i="5"/>
  <c r="I18" i="5" s="1"/>
  <c r="I16" i="5"/>
  <c r="I15" i="5"/>
  <c r="I14" i="5"/>
  <c r="I13" i="5"/>
  <c r="I12" i="5"/>
  <c r="I11" i="5"/>
  <c r="I10" i="5"/>
  <c r="I9" i="5"/>
  <c r="D8" i="5"/>
  <c r="D7" i="5"/>
  <c r="H6" i="5"/>
  <c r="H5" i="5"/>
  <c r="H4" i="5"/>
  <c r="A7" i="5" l="1"/>
</calcChain>
</file>

<file path=xl/comments1.xml><?xml version="1.0" encoding="utf-8"?>
<comments xmlns="http://schemas.openxmlformats.org/spreadsheetml/2006/main">
  <authors>
    <author>Автор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будни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сб и вс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обучаны БВО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обучаны БВО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обучаны БВО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07.06.2021, совпадает с первым рабочим днём.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05.06.2021, совпадает с первым рабочим днём.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05.06.2021, совпадает с первым рабочим днём.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07.06.2021, совпадает с первым рабочим днём.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07.06.2021, совпадает с первым рабочим днём.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обучаны БВО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удаленка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21.09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04.10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07.10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обучаны БВО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05.10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05.10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бво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устроен 13.01.2022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устроен 13.01.2022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  <r>
          <rPr>
            <sz val="9"/>
            <color indexed="81"/>
            <rFont val="Tahoma"/>
            <family val="2"/>
            <charset val="204"/>
          </rPr>
          <t>с 9:00</t>
        </r>
        <r>
          <rPr>
            <sz val="9"/>
            <color indexed="81"/>
            <rFont val="Tahoma"/>
            <family val="2"/>
            <charset val="204"/>
          </rPr>
          <t xml:space="preserve">
за январь</t>
        </r>
      </text>
    </comment>
  </commentList>
</comments>
</file>

<file path=xl/sharedStrings.xml><?xml version="1.0" encoding="utf-8"?>
<sst xmlns="http://schemas.openxmlformats.org/spreadsheetml/2006/main" count="450" uniqueCount="112">
  <si>
    <t>СТ</t>
  </si>
  <si>
    <t>ГР</t>
  </si>
  <si>
    <t>ДОБ</t>
  </si>
  <si>
    <t>ЧАСЫ</t>
  </si>
  <si>
    <t>АДМИНЫ И ПРЕТЕНЗИИ</t>
  </si>
  <si>
    <t xml:space="preserve"> план</t>
  </si>
  <si>
    <t>С</t>
  </si>
  <si>
    <t>Р</t>
  </si>
  <si>
    <t xml:space="preserve"> факт</t>
  </si>
  <si>
    <t>доп смена</t>
  </si>
  <si>
    <t>чел</t>
  </si>
  <si>
    <t>ставок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</si>
  <si>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</si>
  <si>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</si>
  <si>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</si>
  <si>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</si>
  <si>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отсутствующих в смену (Б, О, А, НН)</t>
  </si>
  <si>
    <t>Больничные за смену (Б)</t>
  </si>
  <si>
    <t>Отсутствующие по иным причинам (О, А, НН)</t>
  </si>
  <si>
    <t>кол-во ставок за сутки</t>
  </si>
  <si>
    <t>кол-во ставок 2/2</t>
  </si>
  <si>
    <t>кол-во ставок в доп за сутки 11 ч</t>
  </si>
  <si>
    <t>Кол-во доп часов за сутки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</si>
  <si>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</si>
  <si>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</si>
  <si>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</si>
  <si>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</si>
  <si>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О</t>
  </si>
  <si>
    <t>07:00-19:00</t>
  </si>
  <si>
    <t>Маркова Мария Владимировна</t>
  </si>
  <si>
    <t>Бахарева Виктория Олеговна</t>
  </si>
  <si>
    <t>Поселенцев Алексей Викторович</t>
  </si>
  <si>
    <t>08:00-20:00</t>
  </si>
  <si>
    <t>Ливенцева Мария Владимировна</t>
  </si>
  <si>
    <t>Гурова Олеся Сергеевна</t>
  </si>
  <si>
    <t>09:00-21:00</t>
  </si>
  <si>
    <t>Зырянова Наталья Евгеньевна</t>
  </si>
  <si>
    <t>Сайфутдинова Ралина Шамилевна</t>
  </si>
  <si>
    <t>Талалай Наталья Александровна</t>
  </si>
  <si>
    <t>10:00-22:00</t>
  </si>
  <si>
    <t>Корсункина Светлана Сергеевна</t>
  </si>
  <si>
    <t>Лапенко Дина Юрьевна</t>
  </si>
  <si>
    <t>Костина Вера Александровна</t>
  </si>
  <si>
    <t>Хаваева Олеся Викторовна</t>
  </si>
  <si>
    <t>Кузнецов Андрей Сергеевич</t>
  </si>
  <si>
    <t>Соболева Ольга Балгабаевна</t>
  </si>
  <si>
    <t>Калмахелидзе Надежда Андреевна</t>
  </si>
  <si>
    <t>Елисеенко Евгения Викторовна</t>
  </si>
  <si>
    <t>Галемская Виктория Сергеевна</t>
  </si>
  <si>
    <t>Б</t>
  </si>
  <si>
    <t xml:space="preserve">СТАРШИЕ СПЕЦИАЛИСТЫ </t>
  </si>
  <si>
    <t>Специалисты</t>
  </si>
  <si>
    <t>Смирнов Михаил Алексеевич</t>
  </si>
  <si>
    <t>Лысякова Ксения Алексеевна</t>
  </si>
  <si>
    <t>Яганова Анастасия Сергеевна</t>
  </si>
  <si>
    <t>Бобылева Альбина Николаевна</t>
  </si>
  <si>
    <t>Зайцева Анастасия Константиновна</t>
  </si>
  <si>
    <t>Аксенова Елена Владимировна</t>
  </si>
  <si>
    <t>Кнац Эдуард Викторович</t>
  </si>
  <si>
    <t>Садчикова Ольга Борисовна</t>
  </si>
  <si>
    <t>Онгарбаева Камила Кайратовна</t>
  </si>
  <si>
    <t>Юзупкина Екатерина Дмитриевна</t>
  </si>
  <si>
    <t>Горлова Дарья Олеговна</t>
  </si>
  <si>
    <t>Зюльков Игорь Даниилович</t>
  </si>
  <si>
    <t>Лазарева Наталья Петровна</t>
  </si>
  <si>
    <t>Краковская Татьяна Георгиевна</t>
  </si>
  <si>
    <t>Леоненя Татьяна Алексеевна</t>
  </si>
  <si>
    <t>Убогов Александр Сергеевич</t>
  </si>
  <si>
    <t>Серебро Мария Александровна</t>
  </si>
  <si>
    <t>Зайкова Полина Дмитриевна</t>
  </si>
  <si>
    <t>Антонова Любовь Александровна</t>
  </si>
  <si>
    <t>Колосова Яна Эдуардовна</t>
  </si>
  <si>
    <t>Бежецких Мария Александровна</t>
  </si>
  <si>
    <t>Столбова Светлана Александровна</t>
  </si>
  <si>
    <t>Чехонадских Марина Сергеевна</t>
  </si>
  <si>
    <t>Колесникова Юлия Владимировна</t>
  </si>
  <si>
    <t>Крыжко Михаил Юрьевич</t>
  </si>
  <si>
    <t>Андрюкова Елена Петровна</t>
  </si>
  <si>
    <t>Сенникова Анастасия Максимовна</t>
  </si>
  <si>
    <t>Карманова Наталья Евгеньевна</t>
  </si>
  <si>
    <t>Пережогина Валерия Алексеевна</t>
  </si>
  <si>
    <t>Оспанбаева Ольга Сергеевна</t>
  </si>
  <si>
    <t>Чередниченко Елена Александровна</t>
  </si>
  <si>
    <t>Политова Алла Сергеевна</t>
  </si>
  <si>
    <t>Дайнеко Юлия Андреевна</t>
  </si>
  <si>
    <t>09:30-21:30</t>
  </si>
  <si>
    <t>Матвеева Елизавета Дмитриевна</t>
  </si>
  <si>
    <t>Клименченко Марина Петровна</t>
  </si>
  <si>
    <t>Непомнющая Татьяна Валерьевна</t>
  </si>
  <si>
    <t>Зилотова Мария Владиславовна</t>
  </si>
  <si>
    <t>Коленко Никита Юрьевич</t>
  </si>
  <si>
    <t>Приставка Алина Константиновна</t>
  </si>
  <si>
    <t>Соколова Анастасия Вадимовна</t>
  </si>
  <si>
    <t>Стрижакова Алина Андреевна</t>
  </si>
  <si>
    <t>Усикова Алена Васильевна</t>
  </si>
  <si>
    <t>Зиновьева Анастасия Геннадьевна</t>
  </si>
  <si>
    <t>Мисуна Юлия Александровна</t>
  </si>
  <si>
    <t>Сергеева Кристина Валерьевна</t>
  </si>
  <si>
    <t>Турденова Жанелия Серкпаевна</t>
  </si>
  <si>
    <t>ПН</t>
  </si>
  <si>
    <t>ВО в смену</t>
  </si>
  <si>
    <t>О-УРМ-О</t>
  </si>
  <si>
    <t>УРМ-ВО</t>
  </si>
  <si>
    <t>О-О</t>
  </si>
  <si>
    <t>УРЛ-О</t>
  </si>
  <si>
    <t>УРМ-О</t>
  </si>
  <si>
    <t>О-ВО</t>
  </si>
  <si>
    <t>О-К</t>
  </si>
  <si>
    <t>О- К</t>
  </si>
  <si>
    <t>09:00-18:00</t>
  </si>
  <si>
    <t>Бородина Елена Александровна</t>
  </si>
  <si>
    <t>Зырянова Екатерина Денисовна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</si>
</sst>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9"/>
      <color theme="0"/>
      <name val="Century"/>
      <family val="1"/>
      <charset val="204"/>
    </font>
    <font>
      <sz val="9"/>
      <color theme="0"/>
      <name val="Calibri"/>
      <family val="2"/>
      <charset val="204"/>
      <scheme val="minor"/>
    </font>
    <font>
      <b/>
      <sz val="8"/>
      <color theme="0"/>
      <name val="Century"/>
      <family val="1"/>
      <charset val="204"/>
    </font>
    <font>
      <b/>
      <sz val="8"/>
      <name val="Century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entury"/>
      <family val="1"/>
      <charset val="204"/>
    </font>
    <font>
      <sz val="8"/>
      <color theme="9" tint="-9.9978637043366805E-2"/>
      <name val="Century"/>
      <family val="1"/>
      <charset val="204"/>
    </font>
    <font>
      <b/>
      <sz val="9"/>
      <name val="Century"/>
      <family val="1"/>
      <charset val="204"/>
    </font>
    <font>
      <sz val="9"/>
      <color theme="1"/>
      <name val="Century"/>
      <family val="1"/>
      <charset val="204"/>
    </font>
    <font>
      <sz val="8"/>
      <color theme="1"/>
      <name val="Calibri"/>
      <family val="2"/>
      <scheme val="minor"/>
    </font>
    <font>
      <b/>
      <sz val="10"/>
      <color theme="0"/>
      <name val="Century"/>
      <family val="1"/>
      <charset val="204"/>
    </font>
    <font>
      <b/>
      <sz val="8"/>
      <color theme="9" tint="-0.749992370372631"/>
      <name val="Century"/>
      <family val="1"/>
      <charset val="204"/>
    </font>
    <font>
      <b/>
      <sz val="8"/>
      <color theme="1" tint="0.34998626667073579"/>
      <name val="Century"/>
      <family val="1"/>
      <charset val="204"/>
    </font>
    <font>
      <sz val="8"/>
      <color theme="9" tint="-0.249977111117893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theme="1" tint="0.14999847407452621"/>
      <name val="Century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99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6" fillId="4" borderId="1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top"/>
    </xf>
    <xf numFmtId="0" fontId="10" fillId="3" borderId="6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6" fillId="4" borderId="6" xfId="0" applyFont="1" applyFill="1" applyBorder="1"/>
    <xf numFmtId="0" fontId="6" fillId="4" borderId="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1" fontId="1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13" fillId="8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/>
    <xf numFmtId="0" fontId="6" fillId="3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top"/>
    </xf>
    <xf numFmtId="0" fontId="6" fillId="3" borderId="6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vertical="center"/>
    </xf>
    <xf numFmtId="0" fontId="6" fillId="3" borderId="12" xfId="0" applyFont="1" applyFill="1" applyBorder="1" applyAlignment="1">
      <alignment vertical="center"/>
    </xf>
    <xf numFmtId="0" fontId="10" fillId="0" borderId="0" xfId="0" applyFont="1" applyBorder="1"/>
    <xf numFmtId="0" fontId="6" fillId="3" borderId="2" xfId="0" applyFont="1" applyFill="1" applyBorder="1"/>
    <xf numFmtId="0" fontId="6" fillId="3" borderId="0" xfId="0" applyFont="1" applyFill="1" applyBorder="1"/>
    <xf numFmtId="0" fontId="6" fillId="5" borderId="0" xfId="0" applyFont="1" applyFill="1" applyBorder="1" applyAlignment="1">
      <alignment horizontal="center" vertical="top"/>
    </xf>
    <xf numFmtId="0" fontId="6" fillId="3" borderId="7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0" fillId="3" borderId="19" xfId="0" applyFont="1" applyFill="1" applyBorder="1"/>
    <xf numFmtId="0" fontId="6" fillId="3" borderId="20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0" fillId="3" borderId="14" xfId="0" applyFont="1" applyFill="1" applyBorder="1"/>
    <xf numFmtId="0" fontId="6" fillId="3" borderId="16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10" fillId="3" borderId="11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10" fillId="3" borderId="17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/>
    </xf>
    <xf numFmtId="0" fontId="10" fillId="3" borderId="8" xfId="0" applyFont="1" applyFill="1" applyBorder="1"/>
    <xf numFmtId="0" fontId="4" fillId="0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top"/>
    </xf>
    <xf numFmtId="0" fontId="3" fillId="9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7" fillId="2" borderId="0" xfId="0" applyFont="1" applyFill="1" applyAlignment="1"/>
    <xf numFmtId="0" fontId="10" fillId="11" borderId="21" xfId="0" applyFont="1" applyFill="1" applyBorder="1"/>
    <xf numFmtId="0" fontId="10" fillId="11" borderId="14" xfId="0" applyFont="1" applyFill="1" applyBorder="1"/>
    <xf numFmtId="0" fontId="4" fillId="11" borderId="16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vertical="center"/>
    </xf>
    <xf numFmtId="0" fontId="6" fillId="11" borderId="1" xfId="0" applyFont="1" applyFill="1" applyBorder="1"/>
    <xf numFmtId="0" fontId="6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/>
    </xf>
    <xf numFmtId="0" fontId="4" fillId="11" borderId="1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11" borderId="4" xfId="0" applyFont="1" applyFill="1" applyBorder="1"/>
    <xf numFmtId="0" fontId="6" fillId="11" borderId="5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top"/>
    </xf>
    <xf numFmtId="0" fontId="10" fillId="11" borderId="23" xfId="0" applyFont="1" applyFill="1" applyBorder="1"/>
    <xf numFmtId="0" fontId="10" fillId="11" borderId="7" xfId="0" applyFont="1" applyFill="1" applyBorder="1"/>
    <xf numFmtId="0" fontId="4" fillId="11" borderId="17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vertical="center"/>
    </xf>
    <xf numFmtId="0" fontId="6" fillId="11" borderId="6" xfId="0" applyFont="1" applyFill="1" applyBorder="1"/>
    <xf numFmtId="0" fontId="6" fillId="11" borderId="8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10" fillId="0" borderId="26" xfId="0" applyFont="1" applyBorder="1"/>
    <xf numFmtId="0" fontId="10" fillId="0" borderId="7" xfId="0" applyFont="1" applyBorder="1"/>
    <xf numFmtId="0" fontId="4" fillId="12" borderId="25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6" fillId="12" borderId="0" xfId="0" applyFont="1" applyFill="1" applyBorder="1" applyAlignment="1">
      <alignment horizontal="center"/>
    </xf>
    <xf numFmtId="0" fontId="10" fillId="12" borderId="19" xfId="0" applyFont="1" applyFill="1" applyBorder="1"/>
    <xf numFmtId="0" fontId="10" fillId="3" borderId="21" xfId="0" applyFont="1" applyFill="1" applyBorder="1"/>
    <xf numFmtId="0" fontId="10" fillId="3" borderId="23" xfId="0" applyFont="1" applyFill="1" applyBorder="1"/>
    <xf numFmtId="0" fontId="4" fillId="3" borderId="22" xfId="0" applyFont="1" applyFill="1" applyBorder="1" applyAlignment="1">
      <alignment horizontal="center" vertical="center"/>
    </xf>
    <xf numFmtId="0" fontId="10" fillId="3" borderId="27" xfId="0" applyFont="1" applyFill="1" applyBorder="1"/>
    <xf numFmtId="0" fontId="10" fillId="12" borderId="21" xfId="0" applyFont="1" applyFill="1" applyBorder="1"/>
    <xf numFmtId="0" fontId="10" fillId="12" borderId="14" xfId="0" applyFont="1" applyFill="1" applyBorder="1"/>
    <xf numFmtId="0" fontId="4" fillId="12" borderId="16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10" fillId="12" borderId="23" xfId="0" applyFont="1" applyFill="1" applyBorder="1"/>
    <xf numFmtId="0" fontId="10" fillId="12" borderId="7" xfId="0" applyFont="1" applyFill="1" applyBorder="1"/>
    <xf numFmtId="0" fontId="4" fillId="12" borderId="17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9"/>
  <sheetViews>
    <sheetView tabSelected="1" zoomScale="70" zoomScaleNormal="70" workbookViewId="0">
      <selection activeCell="AB1" sqref="I1:AB1048576"/>
    </sheetView>
  </sheetViews>
  <sheetFormatPr defaultRowHeight="14.4" x14ac:dyDescent="0.3"/>
  <cols>
    <col min="1" max="1" width="13.5546875" customWidth="1"/>
    <col min="2" max="2" width="6.44140625" customWidth="1"/>
    <col min="3" max="3" width="8" customWidth="1"/>
    <col min="4" max="4" width="4.33203125" customWidth="1"/>
    <col min="5" max="5" width="10.5546875" customWidth="1"/>
    <col min="6" max="6" width="33" customWidth="1"/>
    <col min="7" max="7" width="8.109375" customWidth="1"/>
    <col min="8" max="8" width="14" customWidth="1"/>
    <col min="9" max="9" width="6.44140625" customWidth="1"/>
  </cols>
  <sheetData>
    <row r="1" spans="1:9" x14ac:dyDescent="0.3">
      <c r="A1" s="1"/>
      <c r="B1" s="2"/>
      <c r="C1" s="2"/>
      <c r="D1" s="2"/>
      <c r="E1" s="2">
        <v>2021</v>
      </c>
      <c r="F1" s="3"/>
      <c r="G1" s="2"/>
      <c r="H1" s="2"/>
      <c r="I1" s="4"/>
    </row>
    <row r="2" spans="1:9" x14ac:dyDescent="0.3">
      <c r="A2" s="5"/>
      <c r="B2" s="6"/>
      <c r="C2" s="6"/>
      <c r="D2" s="6"/>
      <c r="E2" s="6"/>
      <c r="F2" s="7"/>
      <c r="G2" s="6"/>
      <c r="H2" s="6"/>
      <c r="I2" s="8" t="s">
        <v>99</v>
      </c>
    </row>
    <row r="3" spans="1:9" x14ac:dyDescent="0.3">
      <c r="A3" s="9" t="s">
        <v>0</v>
      </c>
      <c r="B3" s="10" t="s">
        <v>1</v>
      </c>
      <c r="C3" s="10" t="s">
        <v>2</v>
      </c>
      <c r="D3" s="11"/>
      <c r="E3" s="11" t="s">
        <v>3</v>
      </c>
      <c r="F3" s="12" t="s">
        <v>4</v>
      </c>
      <c r="G3" s="11"/>
      <c r="H3" s="11"/>
      <c r="I3" s="10">
        <v>21</v>
      </c>
    </row>
    <row r="4" spans="1:9" x14ac:dyDescent="0.3">
      <c r="A4" s="13"/>
      <c r="B4" s="14"/>
      <c r="C4" s="14"/>
      <c r="D4" s="15"/>
      <c r="E4" s="16"/>
      <c r="F4" s="17"/>
      <c r="G4" s="18" t="s">
        <v>5</v>
      </c>
      <c r="H4" s="19">
        <f>COUNTIF(I4:P4,"=С")</f>
        <v>1</v>
      </c>
      <c r="I4" s="101" t="s">
        <v>6</v>
      </c>
    </row>
    <row r="5" spans="1:9" x14ac:dyDescent="0.3">
      <c r="A5" s="13" t="s">
        <v>7</v>
      </c>
      <c r="B5" s="20"/>
      <c r="C5" s="20"/>
      <c r="D5" s="21"/>
      <c r="E5" s="22"/>
      <c r="F5" s="23" t="s">
        <v>44</v>
      </c>
      <c r="G5" s="24" t="s">
        <v>8</v>
      </c>
      <c r="H5" s="25">
        <f>COUNTIF(I5:P5,"&gt;0")</f>
        <v>1</v>
      </c>
      <c r="I5" s="154">
        <v>8</v>
      </c>
    </row>
    <row r="6" spans="1:9" x14ac:dyDescent="0.3">
      <c r="A6" s="27"/>
      <c r="B6" s="28"/>
      <c r="C6" s="28"/>
      <c r="D6" s="29"/>
      <c r="E6" s="30"/>
      <c r="F6" s="31"/>
      <c r="G6" s="32" t="s">
        <v>9</v>
      </c>
      <c r="H6" s="33">
        <f>COUNTIF(I6:P6,"&gt;0")</f>
        <v>0</v>
      </c>
      <c r="I6" s="26"/>
    </row>
    <row r="7" spans="1:9" x14ac:dyDescent="0.3">
      <c r="A7" s="34">
        <f ca="1">A7:R20</f>
        <v>0</v>
      </c>
      <c r="B7" s="34"/>
      <c r="C7" s="34" t="s">
        <v>10</v>
      </c>
      <c r="D7" s="34">
        <f>COUNTA(#REF!)</f>
        <v>1</v>
      </c>
      <c r="E7" s="35"/>
      <c r="F7" s="35"/>
      <c r="G7" s="35"/>
      <c r="H7" s="36"/>
      <c r="I7" s="35"/>
    </row>
    <row r="8" spans="1:9" x14ac:dyDescent="0.3">
      <c r="A8" s="34"/>
      <c r="B8" s="34"/>
      <c r="C8" s="34" t="s">
        <v>11</v>
      </c>
      <c r="D8" s="34" t="e">
        <f>SUM(#REF!)</f>
        <v>#REF!</v>
      </c>
      <c r="E8" s="35"/>
      <c r="F8" s="35"/>
      <c r="G8" s="35"/>
      <c r="H8" s="36"/>
      <c r="I8" s="35"/>
    </row>
    <row r="9" spans="1:9" x14ac:dyDescent="0.3">
      <c r="A9" s="34"/>
      <c r="B9" s="34"/>
      <c r="C9" s="34"/>
      <c r="D9" s="34"/>
      <c r="E9" s="35"/>
      <c r="F9" s="35" t="s">
        <v>12</v>
      </c>
      <c r="G9" s="35"/>
      <c r="H9" s="36"/>
      <c r="I9" s="36">
        <f t="shared" ref="I9" ca="1" si="0">COUNTIFS(I26:I191,"Б",OFFSET(I26:I191,-1,0),"С")</f>
        <v>0</v>
      </c>
    </row>
    <row r="10" spans="1:9" x14ac:dyDescent="0.3">
      <c r="A10" s="34"/>
      <c r="B10" s="34"/>
      <c r="C10" s="34"/>
      <c r="D10" s="34"/>
      <c r="E10" s="35"/>
      <c r="F10" s="35" t="s">
        <v>13</v>
      </c>
      <c r="G10" s="35"/>
      <c r="H10" s="36"/>
      <c r="I10" s="36">
        <f t="shared" ref="I10" ca="1" si="1">COUNTIFS(I24:I191,"О",OFFSET(I24:I191,-1,0),"С")+COUNTIFS(I24:I191,"А",OFFSET(I24:I191,-1,0),"С")+COUNTIFS(I24:I191,"НН",OFFSET(I24:I191,-1,0),"С")</f>
        <v>1</v>
      </c>
    </row>
    <row r="11" spans="1:9" x14ac:dyDescent="0.3">
      <c r="A11" s="37"/>
      <c r="B11" s="37"/>
      <c r="C11" s="37"/>
      <c r="D11" s="37"/>
      <c r="E11" s="38"/>
      <c r="F11" s="39" t="s">
        <v>14</v>
      </c>
      <c r="G11" s="40"/>
      <c r="H11" s="40"/>
      <c r="I11" s="41">
        <f t="shared" ref="I11" si="2">SUM(I22)</f>
        <v>29</v>
      </c>
    </row>
    <row r="12" spans="1:9" x14ac:dyDescent="0.3">
      <c r="A12" s="37"/>
      <c r="B12" s="37"/>
      <c r="C12" s="37"/>
      <c r="D12" s="37"/>
      <c r="E12" s="38"/>
      <c r="F12" s="39" t="s">
        <v>15</v>
      </c>
      <c r="G12" s="40"/>
      <c r="H12" s="41"/>
      <c r="I12" s="41">
        <f t="shared" ref="I12" si="3">SUM(I33:I61,I62:I157,I158:I290,I295:I336)</f>
        <v>311</v>
      </c>
    </row>
    <row r="13" spans="1:9" x14ac:dyDescent="0.3">
      <c r="A13" s="37"/>
      <c r="B13" s="37"/>
      <c r="C13" s="37"/>
      <c r="D13" s="37"/>
      <c r="E13" s="38"/>
      <c r="F13" s="42" t="s">
        <v>16</v>
      </c>
      <c r="G13" s="43"/>
      <c r="H13" s="44"/>
      <c r="I13" s="45">
        <f t="shared" ref="I13" ca="1" si="4">COUNTIFS(I38:I363,"Б",OFFSET(I38:I363,-1,0),"С")+COUNTIFS(I38:I363,"О",OFFSET(I38:I363,-1,0),"С")+COUNTIFS(I38:I363,"А",OFFSET(I38:I363,-1,0),"С")+COUNTIFS(I38:I363,"НН",OFFSET(I38:I363,-1,0),"С")</f>
        <v>1</v>
      </c>
    </row>
    <row r="14" spans="1:9" x14ac:dyDescent="0.3">
      <c r="A14" s="37"/>
      <c r="B14" s="37"/>
      <c r="C14" s="37"/>
      <c r="D14" s="37"/>
      <c r="E14" s="38"/>
      <c r="F14" s="42" t="s">
        <v>17</v>
      </c>
      <c r="G14" s="43"/>
      <c r="H14" s="44"/>
      <c r="I14" s="45">
        <f t="shared" ref="I14" ca="1" si="5">COUNTIFS(I38:I363,"Б",OFFSET(I38:I363,-1,0),"С")</f>
        <v>0</v>
      </c>
    </row>
    <row r="15" spans="1:9" x14ac:dyDescent="0.3">
      <c r="A15" s="37"/>
      <c r="B15" s="37"/>
      <c r="C15" s="37"/>
      <c r="D15" s="37"/>
      <c r="E15" s="38"/>
      <c r="F15" s="42" t="s">
        <v>18</v>
      </c>
      <c r="G15" s="43"/>
      <c r="H15" s="44"/>
      <c r="I15" s="45">
        <f t="shared" ref="I15" ca="1" si="6">COUNTIFS(I26:I363,"О",OFFSET(I26:I363,-1,0),"С")+COUNTIFS(I26:I363,"А",OFFSET(I26:I363,-1,0),"С")+COUNTIFS(I26:I363,"НН",OFFSET(I26:I363,-1,0),"С")</f>
        <v>1</v>
      </c>
    </row>
    <row r="16" spans="1:9" x14ac:dyDescent="0.3">
      <c r="A16" s="37"/>
      <c r="B16" s="37"/>
      <c r="C16" s="37"/>
      <c r="D16" s="37"/>
      <c r="E16" s="38"/>
      <c r="F16" s="42" t="s">
        <v>100</v>
      </c>
      <c r="G16" s="43"/>
      <c r="H16" s="44"/>
      <c r="I16" s="45">
        <f t="shared" ref="I16" ca="1" si="7">COUNTIFS(I34:I232,"&gt;0",OFFSET(I34:I232,0,(COLUMN(I34)*(-1)+1)),"О-ВО")+COUNTIFS(I34:I232,"&gt;0",OFFSET(I34:I232,-1,(COLUMN(I34)*(-1)+1)),"О-ВО",OFFSET(I34:I232,-1,0),"")+COUNTIFS(I34:I232,"&gt;0",OFFSET(I34:I232,0,(COLUMN(I34)*(-1)+1)),"УРМ-ВО")+COUNTIFS(I34:I232,"&gt;0",OFFSET(I34:I232,-1,(COLUMN(I34)*(-1)+1)),"УРМ-ВО",OFFSET(I34:I232,-1,0),"")</f>
        <v>4</v>
      </c>
    </row>
    <row r="17" spans="1:9" x14ac:dyDescent="0.3">
      <c r="A17" s="39"/>
      <c r="B17" s="39"/>
      <c r="C17" s="39"/>
      <c r="D17" s="39"/>
      <c r="E17" s="39"/>
      <c r="F17" s="39" t="s">
        <v>19</v>
      </c>
      <c r="G17" s="40"/>
      <c r="H17" s="40"/>
      <c r="I17" s="41">
        <f t="shared" ref="I17" si="8">I23</f>
        <v>27.272727272727273</v>
      </c>
    </row>
    <row r="18" spans="1:9" x14ac:dyDescent="0.3">
      <c r="A18" s="39"/>
      <c r="B18" s="39"/>
      <c r="C18" s="39"/>
      <c r="D18" s="39"/>
      <c r="E18" s="39"/>
      <c r="F18" s="39" t="s">
        <v>20</v>
      </c>
      <c r="G18" s="40"/>
      <c r="H18" s="40"/>
      <c r="I18" s="41">
        <f t="shared" ref="I18" si="9">I17</f>
        <v>27.272727272727273</v>
      </c>
    </row>
    <row r="19" spans="1:9" x14ac:dyDescent="0.3">
      <c r="A19" s="46"/>
      <c r="B19" s="46"/>
      <c r="C19" s="46"/>
      <c r="D19" s="46"/>
      <c r="E19" s="46"/>
      <c r="F19" s="46" t="s">
        <v>21</v>
      </c>
      <c r="G19" s="40"/>
      <c r="H19" s="40"/>
      <c r="I19" s="41">
        <f t="shared" ref="I19" si="10">I20/11</f>
        <v>0</v>
      </c>
    </row>
    <row r="20" spans="1:9" x14ac:dyDescent="0.3">
      <c r="A20" s="46"/>
      <c r="B20" s="46"/>
      <c r="C20" s="46"/>
      <c r="D20" s="46"/>
      <c r="E20" s="46"/>
      <c r="F20" s="46" t="s">
        <v>22</v>
      </c>
      <c r="G20" s="40"/>
      <c r="H20" s="40"/>
      <c r="I20" s="40">
        <f t="shared" ref="I20" si="11">SUM(I29,I32,I36,I39,I42,I45,I48,I51,I54,I57,I60,I63,I66,I69,I72,I75,I78,I81,I84,I87,I90,I93,I96,I99,I102,I105,I108,I111,I114,I117,I120,I123,I126,I129,I132,I135,I138,I141,I144,I147,I150,I153,I156,I159,I162,I165,I168,I171,I174,I177,I180,I183,I186,I189,I192,I195,I198,I201,I204)</f>
        <v>0</v>
      </c>
    </row>
    <row r="21" spans="1:9" x14ac:dyDescent="0.3">
      <c r="A21" s="52"/>
      <c r="B21" s="52"/>
      <c r="C21" s="52"/>
      <c r="D21" s="52"/>
      <c r="E21" s="52"/>
      <c r="F21" s="52" t="s">
        <v>23</v>
      </c>
      <c r="G21" s="47"/>
      <c r="H21" s="47"/>
      <c r="I21" s="48">
        <f t="shared" ref="I21" si="12">COUNT(I36,I39,I42,I45,I48,I51,I54,I57,I60,I63,I66,I69,I72,I75,I78,I81,I84,I87,I90,I93,I96,I99,I102,I105,I108,I111,I114,I117,I120,I123,I126,I129,I132,I135,I138,I141,I144,I147,I150,I153,I156,I159,I162,I165,I168,I171,I174,I177,I180,I183,I186,I189,I192,I195,I198,I201,I204,I207,I210,I213)</f>
        <v>0</v>
      </c>
    </row>
    <row r="22" spans="1:9" x14ac:dyDescent="0.3">
      <c r="A22" s="52"/>
      <c r="B22" s="52"/>
      <c r="C22" s="52"/>
      <c r="D22" s="52"/>
      <c r="E22" s="52"/>
      <c r="F22" s="52" t="s">
        <v>24</v>
      </c>
      <c r="G22" s="53"/>
      <c r="H22" s="53"/>
      <c r="I22" s="53">
        <f t="shared" ref="I22" si="13">COUNTIF(I34:I229,"&gt;0")</f>
        <v>29</v>
      </c>
    </row>
    <row r="23" spans="1:9" x14ac:dyDescent="0.3">
      <c r="A23" s="52"/>
      <c r="B23" s="52"/>
      <c r="C23" s="52"/>
      <c r="D23" s="102">
        <f>SUM(D34:D108)</f>
        <v>23</v>
      </c>
      <c r="E23" s="52"/>
      <c r="F23" s="52" t="s">
        <v>25</v>
      </c>
      <c r="G23" s="47"/>
      <c r="H23" s="47"/>
      <c r="I23" s="48">
        <f t="shared" ref="I23" si="14">SUM(I35,I38,I41,I44,I47,I50,I53,I56,I59,I62,I65,I68,I71,I74,I77,I80,I83,I86,I89,I92,I95,N98,I101,I104,I107,I110,I113,I116,I119,I122,I125,I128,I131,I134,I137,I140,I143,I146,I149,I152,I155,I158,I161,I164,I167,I170,I173,I176,I179,I182,I185,I188,I191,I194,I197,I200,I203,I206,I209,I212,I215,I218)/11</f>
        <v>27.272727272727273</v>
      </c>
    </row>
    <row r="24" spans="1:9" x14ac:dyDescent="0.3">
      <c r="A24" s="49"/>
      <c r="B24" s="49"/>
      <c r="C24" s="49"/>
      <c r="D24" s="49"/>
      <c r="E24" s="49"/>
      <c r="F24" s="50" t="s">
        <v>26</v>
      </c>
      <c r="G24" s="51"/>
      <c r="H24" s="51"/>
      <c r="I24" s="8" t="s">
        <v>99</v>
      </c>
    </row>
    <row r="25" spans="1:9" x14ac:dyDescent="0.3">
      <c r="A25" s="10"/>
      <c r="B25" s="10"/>
      <c r="C25" s="10"/>
      <c r="D25" s="10"/>
      <c r="E25" s="10"/>
      <c r="F25" s="103"/>
      <c r="G25" s="10"/>
      <c r="H25" s="104"/>
      <c r="I25" s="10">
        <v>21</v>
      </c>
    </row>
    <row r="26" spans="1:9" ht="15" thickBot="1" x14ac:dyDescent="0.35">
      <c r="A26" s="49"/>
      <c r="B26" s="49"/>
      <c r="C26" s="49"/>
      <c r="D26" s="49"/>
      <c r="E26" s="49"/>
      <c r="F26" s="50"/>
      <c r="G26" s="105" t="s">
        <v>50</v>
      </c>
      <c r="H26" s="51"/>
      <c r="I26" s="8"/>
    </row>
    <row r="27" spans="1:9" x14ac:dyDescent="0.3">
      <c r="A27" s="106"/>
      <c r="B27" s="107"/>
      <c r="C27" s="108"/>
      <c r="D27" s="109"/>
      <c r="E27" s="107"/>
      <c r="F27" s="110"/>
      <c r="G27" s="111" t="s">
        <v>5</v>
      </c>
      <c r="H27" s="112">
        <f>COUNTIF(I27:P27,"=С")</f>
        <v>0</v>
      </c>
      <c r="I27" s="60"/>
    </row>
    <row r="28" spans="1:9" x14ac:dyDescent="0.3">
      <c r="A28" s="113" t="s">
        <v>27</v>
      </c>
      <c r="B28" s="114"/>
      <c r="C28" s="115">
        <v>63596</v>
      </c>
      <c r="D28" s="116">
        <v>1</v>
      </c>
      <c r="E28" s="117" t="s">
        <v>32</v>
      </c>
      <c r="F28" s="118" t="s">
        <v>41</v>
      </c>
      <c r="G28" s="119" t="s">
        <v>8</v>
      </c>
      <c r="H28" s="120">
        <f>COUNTIF(I28:P28,"&gt;0")</f>
        <v>0</v>
      </c>
      <c r="I28" s="76"/>
    </row>
    <row r="29" spans="1:9" ht="15" thickBot="1" x14ac:dyDescent="0.35">
      <c r="A29" s="122"/>
      <c r="B29" s="123"/>
      <c r="C29" s="124"/>
      <c r="D29" s="125"/>
      <c r="E29" s="123"/>
      <c r="F29" s="126"/>
      <c r="G29" s="127" t="s">
        <v>9</v>
      </c>
      <c r="H29" s="128">
        <f>COUNTIF(I29:S29,"&gt;0")</f>
        <v>0</v>
      </c>
      <c r="I29" s="70"/>
    </row>
    <row r="30" spans="1:9" x14ac:dyDescent="0.3">
      <c r="A30" s="106"/>
      <c r="B30" s="107"/>
      <c r="C30" s="108"/>
      <c r="D30" s="109"/>
      <c r="E30" s="107"/>
      <c r="F30" s="110"/>
      <c r="G30" s="111" t="s">
        <v>5</v>
      </c>
      <c r="H30" s="112">
        <f>COUNTIF(I30:P30,"=С")</f>
        <v>1</v>
      </c>
      <c r="I30" s="61" t="s">
        <v>6</v>
      </c>
    </row>
    <row r="31" spans="1:9" x14ac:dyDescent="0.3">
      <c r="A31" s="113" t="s">
        <v>27</v>
      </c>
      <c r="B31" s="114"/>
      <c r="C31" s="115">
        <v>63576</v>
      </c>
      <c r="D31" s="116">
        <v>1</v>
      </c>
      <c r="E31" s="117" t="s">
        <v>32</v>
      </c>
      <c r="F31" s="118" t="s">
        <v>38</v>
      </c>
      <c r="G31" s="119" t="s">
        <v>8</v>
      </c>
      <c r="H31" s="120">
        <f>COUNTIF(I31:P31,"&gt;0")</f>
        <v>1</v>
      </c>
      <c r="I31" s="67">
        <v>11</v>
      </c>
    </row>
    <row r="32" spans="1:9" x14ac:dyDescent="0.3">
      <c r="A32" s="122"/>
      <c r="B32" s="123"/>
      <c r="C32" s="124"/>
      <c r="D32" s="125"/>
      <c r="E32" s="123"/>
      <c r="F32" s="126"/>
      <c r="G32" s="127" t="s">
        <v>9</v>
      </c>
      <c r="H32" s="128">
        <f>COUNTIF(I32:S32,"&gt;0")</f>
        <v>0</v>
      </c>
      <c r="I32" s="70"/>
    </row>
    <row r="33" spans="1:9" x14ac:dyDescent="0.3">
      <c r="A33" s="49"/>
      <c r="B33" s="49"/>
      <c r="C33" s="49"/>
      <c r="D33" s="49"/>
      <c r="E33" s="49"/>
      <c r="F33" s="50"/>
      <c r="G33" s="49"/>
      <c r="H33" s="129" t="s">
        <v>51</v>
      </c>
      <c r="I33" s="8"/>
    </row>
    <row r="34" spans="1:9" x14ac:dyDescent="0.3">
      <c r="A34" s="130"/>
      <c r="B34" s="54"/>
      <c r="C34" s="54"/>
      <c r="D34" s="55"/>
      <c r="E34" s="56"/>
      <c r="F34" s="57"/>
      <c r="G34" s="58" t="s">
        <v>5</v>
      </c>
      <c r="H34" s="59">
        <f>COUNTIF(I34:P34,"=С")</f>
        <v>0</v>
      </c>
      <c r="I34" s="60"/>
    </row>
    <row r="35" spans="1:9" x14ac:dyDescent="0.3">
      <c r="A35" s="131" t="s">
        <v>101</v>
      </c>
      <c r="B35" s="132"/>
      <c r="C35" s="14">
        <v>63314</v>
      </c>
      <c r="D35" s="62">
        <v>1</v>
      </c>
      <c r="E35" s="63" t="s">
        <v>32</v>
      </c>
      <c r="F35" s="64" t="s">
        <v>29</v>
      </c>
      <c r="G35" s="65" t="s">
        <v>8</v>
      </c>
      <c r="H35" s="66">
        <f>COUNTIF(I35:P35,"&gt;0")</f>
        <v>1</v>
      </c>
      <c r="I35" s="76">
        <v>5</v>
      </c>
    </row>
    <row r="36" spans="1:9" x14ac:dyDescent="0.3">
      <c r="A36" s="133"/>
      <c r="B36" s="134"/>
      <c r="C36" s="28"/>
      <c r="D36" s="92"/>
      <c r="E36" s="94" t="s">
        <v>28</v>
      </c>
      <c r="F36" s="99"/>
      <c r="G36" s="68" t="s">
        <v>9</v>
      </c>
      <c r="H36" s="69">
        <f>COUNTIF(I36:Q36,"&gt;0")</f>
        <v>0</v>
      </c>
      <c r="I36" s="70"/>
    </row>
    <row r="37" spans="1:9" x14ac:dyDescent="0.3">
      <c r="A37" s="135"/>
      <c r="B37" s="136"/>
      <c r="C37" s="137"/>
      <c r="D37" s="62"/>
      <c r="E37" s="71"/>
      <c r="F37" s="72"/>
      <c r="G37" s="58" t="s">
        <v>5</v>
      </c>
      <c r="H37" s="59">
        <f>COUNTIF(I37:P37,"=С")</f>
        <v>1</v>
      </c>
      <c r="I37" s="61" t="s">
        <v>6</v>
      </c>
    </row>
    <row r="38" spans="1:9" x14ac:dyDescent="0.3">
      <c r="A38" s="135" t="s">
        <v>102</v>
      </c>
      <c r="B38" s="138"/>
      <c r="C38" s="137">
        <v>63311</v>
      </c>
      <c r="D38" s="62">
        <v>1</v>
      </c>
      <c r="E38" s="71" t="s">
        <v>32</v>
      </c>
      <c r="F38" s="72" t="s">
        <v>30</v>
      </c>
      <c r="G38" s="65" t="s">
        <v>8</v>
      </c>
      <c r="H38" s="66">
        <f>COUNTIF(I38:P38,"&gt;0")</f>
        <v>1</v>
      </c>
      <c r="I38" s="67">
        <v>11</v>
      </c>
    </row>
    <row r="39" spans="1:9" ht="15" thickBot="1" x14ac:dyDescent="0.35">
      <c r="A39" s="135"/>
      <c r="B39" s="139"/>
      <c r="C39" s="137"/>
      <c r="D39" s="62"/>
      <c r="E39" s="73"/>
      <c r="F39" s="72"/>
      <c r="G39" s="68" t="s">
        <v>9</v>
      </c>
      <c r="H39" s="69">
        <f>COUNTIF(I39:Q39,"&gt;0")</f>
        <v>0</v>
      </c>
      <c r="I39" s="70"/>
    </row>
    <row r="40" spans="1:9" x14ac:dyDescent="0.3">
      <c r="A40" s="140"/>
      <c r="B40" s="14"/>
      <c r="C40" s="87"/>
      <c r="D40" s="84"/>
      <c r="E40" s="88"/>
      <c r="F40" s="89"/>
      <c r="G40" s="74" t="s">
        <v>5</v>
      </c>
      <c r="H40" s="59">
        <f>COUNTIF(I40:P40,"=С")</f>
        <v>0</v>
      </c>
      <c r="I40" s="60"/>
    </row>
    <row r="41" spans="1:9" x14ac:dyDescent="0.3">
      <c r="A41" s="131" t="s">
        <v>103</v>
      </c>
      <c r="B41" s="132"/>
      <c r="C41" s="90">
        <v>63316</v>
      </c>
      <c r="D41" s="62">
        <v>1</v>
      </c>
      <c r="E41" s="63" t="s">
        <v>32</v>
      </c>
      <c r="F41" s="91" t="s">
        <v>31</v>
      </c>
      <c r="G41" s="75" t="s">
        <v>8</v>
      </c>
      <c r="H41" s="66">
        <f>COUNTIF(I41:P41,"&gt;0")</f>
        <v>0</v>
      </c>
      <c r="I41" s="76"/>
    </row>
    <row r="42" spans="1:9" ht="15" thickBot="1" x14ac:dyDescent="0.35">
      <c r="A42" s="141"/>
      <c r="B42" s="81"/>
      <c r="C42" s="93"/>
      <c r="D42" s="92"/>
      <c r="E42" s="94"/>
      <c r="F42" s="95"/>
      <c r="G42" s="77" t="s">
        <v>9</v>
      </c>
      <c r="H42" s="69">
        <f>COUNTIF(I42:Q42,"&gt;0")</f>
        <v>0</v>
      </c>
      <c r="I42" s="70"/>
    </row>
    <row r="43" spans="1:9" x14ac:dyDescent="0.3">
      <c r="A43" s="142"/>
      <c r="B43" s="14"/>
      <c r="C43" s="78"/>
      <c r="D43" s="62"/>
      <c r="E43" s="63"/>
      <c r="F43" s="72"/>
      <c r="G43" s="74" t="s">
        <v>5</v>
      </c>
      <c r="H43" s="59">
        <f>COUNTIF(I43:P43,"=С")</f>
        <v>0</v>
      </c>
      <c r="I43" s="60"/>
    </row>
    <row r="44" spans="1:9" x14ac:dyDescent="0.3">
      <c r="A44" s="142" t="s">
        <v>104</v>
      </c>
      <c r="B44" s="132"/>
      <c r="C44" s="14">
        <v>63315</v>
      </c>
      <c r="D44" s="62"/>
      <c r="E44" s="63" t="s">
        <v>35</v>
      </c>
      <c r="F44" s="72" t="s">
        <v>33</v>
      </c>
      <c r="G44" s="75" t="s">
        <v>8</v>
      </c>
      <c r="H44" s="66">
        <f>COUNTIF(I44:P44,"&gt;0")</f>
        <v>0</v>
      </c>
      <c r="I44" s="76"/>
    </row>
    <row r="45" spans="1:9" ht="15" thickBot="1" x14ac:dyDescent="0.35">
      <c r="A45" s="143"/>
      <c r="B45" s="81"/>
      <c r="C45" s="79"/>
      <c r="D45" s="80"/>
      <c r="E45" s="81"/>
      <c r="F45" s="82"/>
      <c r="G45" s="77" t="s">
        <v>9</v>
      </c>
      <c r="H45" s="69">
        <f>COUNTIF(I45:Q45,"&gt;0")</f>
        <v>0</v>
      </c>
      <c r="I45" s="70"/>
    </row>
    <row r="46" spans="1:9" x14ac:dyDescent="0.3">
      <c r="A46" s="140"/>
      <c r="B46" s="85"/>
      <c r="C46" s="83"/>
      <c r="D46" s="84"/>
      <c r="E46" s="85"/>
      <c r="F46" s="86"/>
      <c r="G46" s="58" t="s">
        <v>5</v>
      </c>
      <c r="H46" s="59">
        <f>COUNTIF(I46:P46,"=С")</f>
        <v>0</v>
      </c>
      <c r="I46" s="60"/>
    </row>
    <row r="47" spans="1:9" x14ac:dyDescent="0.3">
      <c r="A47" s="142" t="s">
        <v>105</v>
      </c>
      <c r="B47" s="132"/>
      <c r="C47" s="78">
        <v>63312</v>
      </c>
      <c r="D47" s="62">
        <v>1</v>
      </c>
      <c r="E47" s="71" t="s">
        <v>35</v>
      </c>
      <c r="F47" s="72" t="s">
        <v>34</v>
      </c>
      <c r="G47" s="65" t="s">
        <v>8</v>
      </c>
      <c r="H47" s="66">
        <f>COUNTIF(I47:P47,"&gt;0")</f>
        <v>0</v>
      </c>
      <c r="I47" s="76"/>
    </row>
    <row r="48" spans="1:9" ht="15" thickBot="1" x14ac:dyDescent="0.35">
      <c r="A48" s="141"/>
      <c r="B48" s="94"/>
      <c r="C48" s="96"/>
      <c r="D48" s="97"/>
      <c r="E48" s="94"/>
      <c r="F48" s="98"/>
      <c r="G48" s="68" t="s">
        <v>9</v>
      </c>
      <c r="H48" s="69">
        <f>COUNTIF(I48:Q48,"&gt;0")</f>
        <v>0</v>
      </c>
      <c r="I48" s="70"/>
    </row>
    <row r="49" spans="1:9" x14ac:dyDescent="0.3">
      <c r="A49" s="140"/>
      <c r="B49" s="85"/>
      <c r="C49" s="83"/>
      <c r="D49" s="84"/>
      <c r="E49" s="85"/>
      <c r="F49" s="86"/>
      <c r="G49" s="58" t="s">
        <v>5</v>
      </c>
      <c r="H49" s="59">
        <f>COUNTIF(I49:P49,"=С")</f>
        <v>1</v>
      </c>
      <c r="I49" s="61" t="s">
        <v>6</v>
      </c>
    </row>
    <row r="50" spans="1:9" x14ac:dyDescent="0.3">
      <c r="A50" s="142" t="s">
        <v>103</v>
      </c>
      <c r="B50" s="132"/>
      <c r="C50" s="78">
        <v>63310</v>
      </c>
      <c r="D50" s="62">
        <v>1</v>
      </c>
      <c r="E50" s="71" t="s">
        <v>28</v>
      </c>
      <c r="F50" s="72" t="s">
        <v>36</v>
      </c>
      <c r="G50" s="65" t="s">
        <v>8</v>
      </c>
      <c r="H50" s="66">
        <f>COUNTIF(I50:P50,"&gt;0")</f>
        <v>1</v>
      </c>
      <c r="I50" s="67">
        <v>11</v>
      </c>
    </row>
    <row r="51" spans="1:9" ht="15" thickBot="1" x14ac:dyDescent="0.35">
      <c r="A51" s="141"/>
      <c r="B51" s="94"/>
      <c r="C51" s="96"/>
      <c r="D51" s="97"/>
      <c r="E51" s="94"/>
      <c r="F51" s="98"/>
      <c r="G51" s="68" t="s">
        <v>9</v>
      </c>
      <c r="H51" s="69">
        <f>COUNTIF(I51:Q51,"&gt;0")</f>
        <v>0</v>
      </c>
      <c r="I51" s="70"/>
    </row>
    <row r="52" spans="1:9" x14ac:dyDescent="0.3">
      <c r="A52" s="144"/>
      <c r="B52" s="145"/>
      <c r="C52" s="146"/>
      <c r="D52" s="84"/>
      <c r="E52" s="85"/>
      <c r="F52" s="86"/>
      <c r="G52" s="58" t="s">
        <v>5</v>
      </c>
      <c r="H52" s="59">
        <f>COUNTIF(I52:P52,"=С")</f>
        <v>1</v>
      </c>
      <c r="I52" s="61" t="s">
        <v>6</v>
      </c>
    </row>
    <row r="53" spans="1:9" x14ac:dyDescent="0.3">
      <c r="A53" s="147" t="s">
        <v>102</v>
      </c>
      <c r="B53" s="138"/>
      <c r="C53" s="148">
        <v>63575</v>
      </c>
      <c r="D53" s="62">
        <v>1</v>
      </c>
      <c r="E53" s="63" t="s">
        <v>32</v>
      </c>
      <c r="F53" s="72" t="s">
        <v>37</v>
      </c>
      <c r="G53" s="65" t="s">
        <v>8</v>
      </c>
      <c r="H53" s="66">
        <f>COUNTIF(I53:P53,"&gt;0")</f>
        <v>1</v>
      </c>
      <c r="I53" s="67">
        <v>11</v>
      </c>
    </row>
    <row r="54" spans="1:9" ht="15" thickBot="1" x14ac:dyDescent="0.35">
      <c r="A54" s="149"/>
      <c r="B54" s="150"/>
      <c r="C54" s="151"/>
      <c r="D54" s="97"/>
      <c r="E54" s="94"/>
      <c r="F54" s="98"/>
      <c r="G54" s="68" t="s">
        <v>9</v>
      </c>
      <c r="H54" s="69">
        <f>COUNTIF(I54:Q54,"&gt;0")</f>
        <v>0</v>
      </c>
      <c r="I54" s="70"/>
    </row>
    <row r="55" spans="1:9" x14ac:dyDescent="0.3">
      <c r="A55" s="140"/>
      <c r="B55" s="85"/>
      <c r="C55" s="83"/>
      <c r="D55" s="84"/>
      <c r="E55" s="85"/>
      <c r="F55" s="86"/>
      <c r="G55" s="58" t="s">
        <v>5</v>
      </c>
      <c r="H55" s="59">
        <f>COUNTIF(I55:P55,"=С")</f>
        <v>1</v>
      </c>
      <c r="I55" s="61" t="s">
        <v>6</v>
      </c>
    </row>
    <row r="56" spans="1:9" x14ac:dyDescent="0.3">
      <c r="A56" s="142" t="s">
        <v>105</v>
      </c>
      <c r="B56" s="132"/>
      <c r="C56" s="100">
        <v>63597</v>
      </c>
      <c r="D56" s="62">
        <v>1</v>
      </c>
      <c r="E56" s="63" t="s">
        <v>32</v>
      </c>
      <c r="F56" s="72" t="s">
        <v>40</v>
      </c>
      <c r="G56" s="65" t="s">
        <v>8</v>
      </c>
      <c r="H56" s="66">
        <f>COUNTIF(I56:P56,"&gt;0")</f>
        <v>1</v>
      </c>
      <c r="I56" s="67">
        <v>11</v>
      </c>
    </row>
    <row r="57" spans="1:9" ht="15" thickBot="1" x14ac:dyDescent="0.35">
      <c r="A57" s="141"/>
      <c r="B57" s="94"/>
      <c r="C57" s="96"/>
      <c r="D57" s="97"/>
      <c r="E57" s="94"/>
      <c r="F57" s="98"/>
      <c r="G57" s="68" t="s">
        <v>9</v>
      </c>
      <c r="H57" s="69">
        <f>COUNTIF(I57:Q57,"&gt;0")</f>
        <v>0</v>
      </c>
      <c r="I57" s="70"/>
    </row>
    <row r="58" spans="1:9" x14ac:dyDescent="0.3">
      <c r="A58" s="140"/>
      <c r="B58" s="85"/>
      <c r="C58" s="83"/>
      <c r="D58" s="84"/>
      <c r="E58" s="85"/>
      <c r="F58" s="86"/>
      <c r="G58" s="58" t="s">
        <v>5</v>
      </c>
      <c r="H58" s="59">
        <f>COUNTIF(I58:P58,"=С")</f>
        <v>0</v>
      </c>
      <c r="I58" s="60"/>
    </row>
    <row r="59" spans="1:9" x14ac:dyDescent="0.3">
      <c r="A59" s="142" t="s">
        <v>103</v>
      </c>
      <c r="B59" s="132"/>
      <c r="C59" s="100">
        <v>63595</v>
      </c>
      <c r="D59" s="62">
        <v>1</v>
      </c>
      <c r="E59" s="63" t="s">
        <v>39</v>
      </c>
      <c r="F59" s="72" t="s">
        <v>42</v>
      </c>
      <c r="G59" s="65" t="s">
        <v>8</v>
      </c>
      <c r="H59" s="66">
        <f>COUNTIF(I59:P59,"&gt;0")</f>
        <v>0</v>
      </c>
      <c r="I59" s="76"/>
    </row>
    <row r="60" spans="1:9" ht="15" thickBot="1" x14ac:dyDescent="0.35">
      <c r="A60" s="141"/>
      <c r="B60" s="94"/>
      <c r="C60" s="96"/>
      <c r="D60" s="97"/>
      <c r="E60" s="94"/>
      <c r="F60" s="98"/>
      <c r="G60" s="68" t="s">
        <v>9</v>
      </c>
      <c r="H60" s="69">
        <f>COUNTIF(I60:Q60,"&gt;0")</f>
        <v>0</v>
      </c>
      <c r="I60" s="70"/>
    </row>
    <row r="61" spans="1:9" x14ac:dyDescent="0.3">
      <c r="A61" s="140"/>
      <c r="B61" s="85"/>
      <c r="C61" s="83"/>
      <c r="D61" s="84"/>
      <c r="E61" s="85"/>
      <c r="F61" s="86"/>
      <c r="G61" s="58" t="s">
        <v>5</v>
      </c>
      <c r="H61" s="59">
        <f>COUNTIF(I61:P61,"=С")</f>
        <v>0</v>
      </c>
      <c r="I61" s="60"/>
    </row>
    <row r="62" spans="1:9" x14ac:dyDescent="0.3">
      <c r="A62" s="142" t="s">
        <v>103</v>
      </c>
      <c r="B62" s="132"/>
      <c r="C62" s="100">
        <v>63340</v>
      </c>
      <c r="D62" s="62">
        <v>1</v>
      </c>
      <c r="E62" s="63" t="s">
        <v>28</v>
      </c>
      <c r="F62" s="72" t="s">
        <v>43</v>
      </c>
      <c r="G62" s="65" t="s">
        <v>8</v>
      </c>
      <c r="H62" s="66">
        <f>COUNTIF(I62:P62,"&gt;0")</f>
        <v>0</v>
      </c>
      <c r="I62" s="121" t="s">
        <v>49</v>
      </c>
    </row>
    <row r="63" spans="1:9" ht="15" thickBot="1" x14ac:dyDescent="0.35">
      <c r="A63" s="141"/>
      <c r="B63" s="94"/>
      <c r="C63" s="96"/>
      <c r="D63" s="97"/>
      <c r="E63" s="94"/>
      <c r="F63" s="98"/>
      <c r="G63" s="68" t="s">
        <v>9</v>
      </c>
      <c r="H63" s="69">
        <f>COUNTIF(I63:Q63,"&gt;0")</f>
        <v>0</v>
      </c>
      <c r="I63" s="70"/>
    </row>
    <row r="64" spans="1:9" x14ac:dyDescent="0.3">
      <c r="A64" s="140"/>
      <c r="B64" s="85"/>
      <c r="C64" s="83"/>
      <c r="D64" s="84"/>
      <c r="E64" s="85"/>
      <c r="F64" s="86"/>
      <c r="G64" s="58" t="s">
        <v>5</v>
      </c>
      <c r="H64" s="59">
        <f>COUNTIF(I64:P64,"=С")</f>
        <v>1</v>
      </c>
      <c r="I64" s="61" t="s">
        <v>6</v>
      </c>
    </row>
    <row r="65" spans="1:9" x14ac:dyDescent="0.3">
      <c r="A65" s="142" t="s">
        <v>103</v>
      </c>
      <c r="B65" s="132"/>
      <c r="C65" s="78">
        <v>64525</v>
      </c>
      <c r="D65" s="62">
        <v>1</v>
      </c>
      <c r="E65" s="63" t="s">
        <v>32</v>
      </c>
      <c r="F65" s="72" t="s">
        <v>46</v>
      </c>
      <c r="G65" s="65" t="s">
        <v>8</v>
      </c>
      <c r="H65" s="66">
        <f>COUNTIF(I65:P65,"&gt;0")</f>
        <v>1</v>
      </c>
      <c r="I65" s="67">
        <v>11</v>
      </c>
    </row>
    <row r="66" spans="1:9" ht="15" thickBot="1" x14ac:dyDescent="0.35">
      <c r="A66" s="141"/>
      <c r="B66" s="94"/>
      <c r="C66" s="96"/>
      <c r="D66" s="97"/>
      <c r="E66" s="94"/>
      <c r="F66" s="98"/>
      <c r="G66" s="68" t="s">
        <v>9</v>
      </c>
      <c r="H66" s="69">
        <f>COUNTIF(I66:Q66,"&gt;0")</f>
        <v>0</v>
      </c>
      <c r="I66" s="70"/>
    </row>
    <row r="67" spans="1:9" x14ac:dyDescent="0.3">
      <c r="A67" s="140"/>
      <c r="B67" s="85"/>
      <c r="C67" s="83"/>
      <c r="D67" s="84"/>
      <c r="E67" s="85"/>
      <c r="F67" s="86"/>
      <c r="G67" s="58" t="s">
        <v>5</v>
      </c>
      <c r="H67" s="59">
        <f>COUNTIF(I67:P67,"=С")</f>
        <v>1</v>
      </c>
      <c r="I67" s="61" t="s">
        <v>6</v>
      </c>
    </row>
    <row r="68" spans="1:9" x14ac:dyDescent="0.3">
      <c r="A68" s="142" t="s">
        <v>105</v>
      </c>
      <c r="B68" s="132"/>
      <c r="C68" s="78">
        <v>64527</v>
      </c>
      <c r="D68" s="62">
        <v>1</v>
      </c>
      <c r="E68" s="63" t="s">
        <v>28</v>
      </c>
      <c r="F68" s="72" t="s">
        <v>47</v>
      </c>
      <c r="G68" s="65" t="s">
        <v>8</v>
      </c>
      <c r="H68" s="66">
        <f>COUNTIF(I68:P68,"&gt;0")</f>
        <v>1</v>
      </c>
      <c r="I68" s="67">
        <v>11</v>
      </c>
    </row>
    <row r="69" spans="1:9" ht="15" thickBot="1" x14ac:dyDescent="0.35">
      <c r="A69" s="141"/>
      <c r="B69" s="94"/>
      <c r="C69" s="96"/>
      <c r="D69" s="97"/>
      <c r="E69" s="94"/>
      <c r="F69" s="98"/>
      <c r="G69" s="68" t="s">
        <v>9</v>
      </c>
      <c r="H69" s="69">
        <f>COUNTIF(I69:Q69,"&gt;0")</f>
        <v>0</v>
      </c>
      <c r="I69" s="70"/>
    </row>
    <row r="70" spans="1:9" x14ac:dyDescent="0.3">
      <c r="A70" s="140"/>
      <c r="B70" s="85"/>
      <c r="C70" s="83"/>
      <c r="D70" s="84"/>
      <c r="E70" s="85"/>
      <c r="F70" s="86"/>
      <c r="G70" s="58" t="s">
        <v>5</v>
      </c>
      <c r="H70" s="59">
        <f>COUNTIF(I70:P70,"=С")</f>
        <v>0</v>
      </c>
      <c r="I70" s="60"/>
    </row>
    <row r="71" spans="1:9" x14ac:dyDescent="0.3">
      <c r="A71" s="142" t="s">
        <v>103</v>
      </c>
      <c r="B71" s="132"/>
      <c r="C71" s="78">
        <v>64523</v>
      </c>
      <c r="D71" s="62">
        <v>1</v>
      </c>
      <c r="E71" s="63" t="s">
        <v>32</v>
      </c>
      <c r="F71" s="72" t="s">
        <v>48</v>
      </c>
      <c r="G71" s="65" t="s">
        <v>8</v>
      </c>
      <c r="H71" s="66">
        <f>COUNTIF(I71:P71,"&gt;0")</f>
        <v>0</v>
      </c>
      <c r="I71" s="76"/>
    </row>
    <row r="72" spans="1:9" ht="15" thickBot="1" x14ac:dyDescent="0.35">
      <c r="A72" s="141"/>
      <c r="B72" s="94"/>
      <c r="C72" s="96"/>
      <c r="D72" s="97"/>
      <c r="E72" s="94"/>
      <c r="F72" s="98"/>
      <c r="G72" s="68" t="s">
        <v>9</v>
      </c>
      <c r="H72" s="69">
        <f>COUNTIF(I72:Q72,"&gt;0")</f>
        <v>0</v>
      </c>
      <c r="I72" s="70"/>
    </row>
    <row r="73" spans="1:9" x14ac:dyDescent="0.3">
      <c r="A73" s="144"/>
      <c r="B73" s="145"/>
      <c r="C73" s="146"/>
      <c r="D73" s="84"/>
      <c r="E73" s="85"/>
      <c r="F73" s="86"/>
      <c r="G73" s="58" t="s">
        <v>5</v>
      </c>
      <c r="H73" s="59">
        <f>COUNTIF(I73:P73,"=С")</f>
        <v>1</v>
      </c>
      <c r="I73" s="61" t="s">
        <v>6</v>
      </c>
    </row>
    <row r="74" spans="1:9" x14ac:dyDescent="0.3">
      <c r="A74" s="147" t="s">
        <v>106</v>
      </c>
      <c r="B74" s="138"/>
      <c r="C74" s="148">
        <v>64534</v>
      </c>
      <c r="D74" s="62">
        <v>1</v>
      </c>
      <c r="E74" s="63" t="s">
        <v>39</v>
      </c>
      <c r="F74" s="72" t="s">
        <v>52</v>
      </c>
      <c r="G74" s="65" t="s">
        <v>8</v>
      </c>
      <c r="H74" s="66">
        <f>COUNTIF(I74:P74,"&gt;0")</f>
        <v>0</v>
      </c>
      <c r="I74" s="121" t="s">
        <v>27</v>
      </c>
    </row>
    <row r="75" spans="1:9" ht="15" thickBot="1" x14ac:dyDescent="0.35">
      <c r="A75" s="149"/>
      <c r="B75" s="150"/>
      <c r="C75" s="151"/>
      <c r="D75" s="97"/>
      <c r="E75" s="94"/>
      <c r="F75" s="98"/>
      <c r="G75" s="68" t="s">
        <v>9</v>
      </c>
      <c r="H75" s="69">
        <f>COUNTIF(I75:Q75,"&gt;0")</f>
        <v>0</v>
      </c>
      <c r="I75" s="70"/>
    </row>
    <row r="76" spans="1:9" x14ac:dyDescent="0.3">
      <c r="A76" s="140"/>
      <c r="B76" s="85"/>
      <c r="C76" s="83"/>
      <c r="D76" s="84"/>
      <c r="E76" s="85"/>
      <c r="F76" s="86"/>
      <c r="G76" s="58" t="s">
        <v>5</v>
      </c>
      <c r="H76" s="59">
        <f>COUNTIF(I76:P76,"=С")</f>
        <v>0</v>
      </c>
      <c r="I76" s="60"/>
    </row>
    <row r="77" spans="1:9" x14ac:dyDescent="0.3">
      <c r="A77" s="142" t="s">
        <v>103</v>
      </c>
      <c r="B77" s="132"/>
      <c r="C77" s="78">
        <v>64535</v>
      </c>
      <c r="D77" s="62">
        <v>1</v>
      </c>
      <c r="E77" s="63" t="s">
        <v>39</v>
      </c>
      <c r="F77" s="72" t="s">
        <v>53</v>
      </c>
      <c r="G77" s="65" t="s">
        <v>8</v>
      </c>
      <c r="H77" s="66">
        <f>COUNTIF(I77:P77,"&gt;0")</f>
        <v>0</v>
      </c>
      <c r="I77" s="76"/>
    </row>
    <row r="78" spans="1:9" ht="15" thickBot="1" x14ac:dyDescent="0.35">
      <c r="A78" s="141"/>
      <c r="B78" s="94"/>
      <c r="C78" s="96"/>
      <c r="D78" s="97"/>
      <c r="E78" s="94"/>
      <c r="F78" s="98"/>
      <c r="G78" s="68" t="s">
        <v>9</v>
      </c>
      <c r="H78" s="69">
        <f>COUNTIF(I78:Q78,"&gt;0")</f>
        <v>0</v>
      </c>
      <c r="I78" s="70"/>
    </row>
    <row r="79" spans="1:9" x14ac:dyDescent="0.3">
      <c r="A79" s="140"/>
      <c r="B79" s="85"/>
      <c r="C79" s="83"/>
      <c r="D79" s="84"/>
      <c r="E79" s="85"/>
      <c r="F79" s="86"/>
      <c r="G79" s="58" t="s">
        <v>5</v>
      </c>
      <c r="H79" s="59">
        <f>COUNTIF(I79:P79,"=С")</f>
        <v>1</v>
      </c>
      <c r="I79" s="61" t="s">
        <v>6</v>
      </c>
    </row>
    <row r="80" spans="1:9" x14ac:dyDescent="0.3">
      <c r="A80" s="142" t="s">
        <v>105</v>
      </c>
      <c r="B80" s="132"/>
      <c r="C80" s="78">
        <v>64549</v>
      </c>
      <c r="D80" s="62">
        <v>1</v>
      </c>
      <c r="E80" s="63" t="s">
        <v>39</v>
      </c>
      <c r="F80" s="72" t="s">
        <v>54</v>
      </c>
      <c r="G80" s="65" t="s">
        <v>8</v>
      </c>
      <c r="H80" s="66">
        <f>COUNTIF(I80:P80,"&gt;0")</f>
        <v>1</v>
      </c>
      <c r="I80" s="67">
        <v>11</v>
      </c>
    </row>
    <row r="81" spans="1:9" ht="15" thickBot="1" x14ac:dyDescent="0.35">
      <c r="A81" s="141"/>
      <c r="B81" s="28"/>
      <c r="C81" s="96"/>
      <c r="D81" s="97"/>
      <c r="E81" s="94"/>
      <c r="F81" s="98"/>
      <c r="G81" s="68" t="s">
        <v>9</v>
      </c>
      <c r="H81" s="69">
        <f>COUNTIF(I81:Q81,"&gt;0")</f>
        <v>0</v>
      </c>
      <c r="I81" s="70"/>
    </row>
    <row r="82" spans="1:9" x14ac:dyDescent="0.3">
      <c r="A82" s="140"/>
      <c r="B82" s="85"/>
      <c r="C82" s="83"/>
      <c r="D82" s="84"/>
      <c r="E82" s="85"/>
      <c r="F82" s="86"/>
      <c r="G82" s="58" t="s">
        <v>5</v>
      </c>
      <c r="H82" s="59">
        <f>COUNTIF(I82:P82,"=С")</f>
        <v>0</v>
      </c>
      <c r="I82" s="60"/>
    </row>
    <row r="83" spans="1:9" x14ac:dyDescent="0.3">
      <c r="A83" s="142" t="s">
        <v>27</v>
      </c>
      <c r="B83" s="132"/>
      <c r="C83" s="78">
        <v>69563</v>
      </c>
      <c r="D83" s="62"/>
      <c r="E83" s="63" t="s">
        <v>39</v>
      </c>
      <c r="F83" s="72" t="s">
        <v>55</v>
      </c>
      <c r="G83" s="65" t="s">
        <v>8</v>
      </c>
      <c r="H83" s="66">
        <f>COUNTIF(I83:P83,"&gt;0")</f>
        <v>0</v>
      </c>
      <c r="I83" s="76"/>
    </row>
    <row r="84" spans="1:9" ht="15" thickBot="1" x14ac:dyDescent="0.35">
      <c r="A84" s="141"/>
      <c r="B84" s="28"/>
      <c r="C84" s="96"/>
      <c r="D84" s="97"/>
      <c r="E84" s="94"/>
      <c r="F84" s="98"/>
      <c r="G84" s="68" t="s">
        <v>9</v>
      </c>
      <c r="H84" s="69">
        <f>COUNTIF(I84:Q84,"&gt;0")</f>
        <v>0</v>
      </c>
      <c r="I84" s="70"/>
    </row>
    <row r="85" spans="1:9" x14ac:dyDescent="0.3">
      <c r="A85" s="140"/>
      <c r="B85" s="85"/>
      <c r="C85" s="83"/>
      <c r="D85" s="84"/>
      <c r="E85" s="85"/>
      <c r="F85" s="86"/>
      <c r="G85" s="58" t="s">
        <v>5</v>
      </c>
      <c r="H85" s="59">
        <f>COUNTIF(I85:P85,"=С")</f>
        <v>1</v>
      </c>
      <c r="I85" s="61" t="s">
        <v>6</v>
      </c>
    </row>
    <row r="86" spans="1:9" x14ac:dyDescent="0.3">
      <c r="A86" s="142" t="s">
        <v>105</v>
      </c>
      <c r="B86" s="132"/>
      <c r="C86" s="78">
        <v>69562</v>
      </c>
      <c r="D86" s="62">
        <v>1</v>
      </c>
      <c r="E86" s="63" t="s">
        <v>35</v>
      </c>
      <c r="F86" s="72" t="s">
        <v>56</v>
      </c>
      <c r="G86" s="65" t="s">
        <v>8</v>
      </c>
      <c r="H86" s="66">
        <f>COUNTIF(I86:P86,"&gt;0")</f>
        <v>1</v>
      </c>
      <c r="I86" s="67">
        <v>11</v>
      </c>
    </row>
    <row r="87" spans="1:9" ht="15" thickBot="1" x14ac:dyDescent="0.35">
      <c r="A87" s="141"/>
      <c r="B87" s="28"/>
      <c r="C87" s="96"/>
      <c r="D87" s="97"/>
      <c r="E87" s="94"/>
      <c r="F87" s="98"/>
      <c r="G87" s="68" t="s">
        <v>9</v>
      </c>
      <c r="H87" s="69">
        <f>COUNTIF(I87:Q87,"&gt;0")</f>
        <v>0</v>
      </c>
      <c r="I87" s="70"/>
    </row>
    <row r="88" spans="1:9" x14ac:dyDescent="0.3">
      <c r="A88" s="140"/>
      <c r="B88" s="85"/>
      <c r="C88" s="83"/>
      <c r="D88" s="84"/>
      <c r="E88" s="85"/>
      <c r="F88" s="86"/>
      <c r="G88" s="58" t="s">
        <v>5</v>
      </c>
      <c r="H88" s="59">
        <f>COUNTIF(I88:P88,"=С")</f>
        <v>1</v>
      </c>
      <c r="I88" s="61" t="s">
        <v>6</v>
      </c>
    </row>
    <row r="89" spans="1:9" x14ac:dyDescent="0.3">
      <c r="A89" s="142" t="s">
        <v>103</v>
      </c>
      <c r="B89" s="132"/>
      <c r="C89" s="78">
        <v>69565</v>
      </c>
      <c r="D89" s="62">
        <v>1</v>
      </c>
      <c r="E89" s="63" t="s">
        <v>39</v>
      </c>
      <c r="F89" s="72" t="s">
        <v>57</v>
      </c>
      <c r="G89" s="65" t="s">
        <v>8</v>
      </c>
      <c r="H89" s="66">
        <f>COUNTIF(I89:P89,"&gt;0")</f>
        <v>1</v>
      </c>
      <c r="I89" s="67">
        <v>11</v>
      </c>
    </row>
    <row r="90" spans="1:9" ht="15" thickBot="1" x14ac:dyDescent="0.35">
      <c r="A90" s="141"/>
      <c r="B90" s="28"/>
      <c r="C90" s="96"/>
      <c r="D90" s="97"/>
      <c r="E90" s="94"/>
      <c r="F90" s="98"/>
      <c r="G90" s="68" t="s">
        <v>9</v>
      </c>
      <c r="H90" s="69">
        <f>COUNTIF(I90:Q90,"&gt;0")</f>
        <v>0</v>
      </c>
      <c r="I90" s="70"/>
    </row>
    <row r="91" spans="1:9" x14ac:dyDescent="0.3">
      <c r="A91" s="140"/>
      <c r="B91" s="85"/>
      <c r="C91" s="83"/>
      <c r="D91" s="84"/>
      <c r="E91" s="85"/>
      <c r="F91" s="86"/>
      <c r="G91" s="58" t="s">
        <v>5</v>
      </c>
      <c r="H91" s="59">
        <f>COUNTIF(I91:P91,"=С")</f>
        <v>0</v>
      </c>
      <c r="I91" s="60"/>
    </row>
    <row r="92" spans="1:9" x14ac:dyDescent="0.3">
      <c r="A92" s="142" t="s">
        <v>105</v>
      </c>
      <c r="B92" s="132"/>
      <c r="C92" s="78">
        <v>69564</v>
      </c>
      <c r="D92" s="62">
        <v>1</v>
      </c>
      <c r="E92" s="63" t="s">
        <v>39</v>
      </c>
      <c r="F92" s="72" t="s">
        <v>58</v>
      </c>
      <c r="G92" s="65" t="s">
        <v>8</v>
      </c>
      <c r="H92" s="66">
        <f>COUNTIF(I92:P92,"&gt;0")</f>
        <v>0</v>
      </c>
      <c r="I92" s="76"/>
    </row>
    <row r="93" spans="1:9" ht="15" thickBot="1" x14ac:dyDescent="0.35">
      <c r="A93" s="141"/>
      <c r="B93" s="28"/>
      <c r="C93" s="96"/>
      <c r="D93" s="97"/>
      <c r="E93" s="94"/>
      <c r="F93" s="98"/>
      <c r="G93" s="68" t="s">
        <v>9</v>
      </c>
      <c r="H93" s="69">
        <f>COUNTIF(I93:Q93,"&gt;0")</f>
        <v>0</v>
      </c>
      <c r="I93" s="70"/>
    </row>
    <row r="94" spans="1:9" x14ac:dyDescent="0.3">
      <c r="A94" s="140"/>
      <c r="B94" s="85"/>
      <c r="C94" s="83"/>
      <c r="D94" s="84"/>
      <c r="E94" s="85"/>
      <c r="F94" s="86"/>
      <c r="G94" s="58" t="s">
        <v>5</v>
      </c>
      <c r="H94" s="59">
        <f>COUNTIF(I94:P94,"=С")</f>
        <v>1</v>
      </c>
      <c r="I94" s="61" t="s">
        <v>6</v>
      </c>
    </row>
    <row r="95" spans="1:9" x14ac:dyDescent="0.3">
      <c r="A95" s="142" t="s">
        <v>105</v>
      </c>
      <c r="B95" s="132"/>
      <c r="C95" s="78">
        <v>69561</v>
      </c>
      <c r="D95" s="62">
        <v>1</v>
      </c>
      <c r="E95" s="63" t="s">
        <v>35</v>
      </c>
      <c r="F95" s="72" t="s">
        <v>59</v>
      </c>
      <c r="G95" s="65" t="s">
        <v>8</v>
      </c>
      <c r="H95" s="66">
        <f>COUNTIF(I95:P95,"&gt;0")</f>
        <v>1</v>
      </c>
      <c r="I95" s="67">
        <v>11</v>
      </c>
    </row>
    <row r="96" spans="1:9" ht="15" thickBot="1" x14ac:dyDescent="0.35">
      <c r="A96" s="141"/>
      <c r="B96" s="28"/>
      <c r="C96" s="96"/>
      <c r="D96" s="97"/>
      <c r="E96" s="94"/>
      <c r="F96" s="98"/>
      <c r="G96" s="68" t="s">
        <v>9</v>
      </c>
      <c r="H96" s="69">
        <f>COUNTIF(I96:Q96,"&gt;0")</f>
        <v>0</v>
      </c>
      <c r="I96" s="70"/>
    </row>
    <row r="97" spans="1:9" x14ac:dyDescent="0.3">
      <c r="A97" s="140"/>
      <c r="B97" s="85"/>
      <c r="C97" s="83"/>
      <c r="D97" s="84"/>
      <c r="E97" s="85"/>
      <c r="F97" s="86"/>
      <c r="G97" s="58" t="s">
        <v>5</v>
      </c>
      <c r="H97" s="59">
        <f>COUNTIF(I97:P97,"=С")</f>
        <v>1</v>
      </c>
      <c r="I97" s="61" t="s">
        <v>6</v>
      </c>
    </row>
    <row r="98" spans="1:9" x14ac:dyDescent="0.3">
      <c r="A98" s="142" t="s">
        <v>103</v>
      </c>
      <c r="B98" s="63"/>
      <c r="C98" s="78">
        <v>69594</v>
      </c>
      <c r="D98" s="62">
        <v>1</v>
      </c>
      <c r="E98" s="63" t="s">
        <v>35</v>
      </c>
      <c r="F98" s="72" t="s">
        <v>60</v>
      </c>
      <c r="G98" s="65" t="s">
        <v>8</v>
      </c>
      <c r="H98" s="66">
        <f>COUNTIF(I98:P98,"&gt;0")</f>
        <v>1</v>
      </c>
      <c r="I98" s="67">
        <v>11</v>
      </c>
    </row>
    <row r="99" spans="1:9" ht="15" thickBot="1" x14ac:dyDescent="0.35">
      <c r="A99" s="141"/>
      <c r="B99" s="28"/>
      <c r="C99" s="96"/>
      <c r="D99" s="97"/>
      <c r="E99" s="94"/>
      <c r="F99" s="98"/>
      <c r="G99" s="68" t="s">
        <v>9</v>
      </c>
      <c r="H99" s="69">
        <f>COUNTIF(I99:Q99,"&gt;0")</f>
        <v>0</v>
      </c>
      <c r="I99" s="70"/>
    </row>
    <row r="100" spans="1:9" x14ac:dyDescent="0.3">
      <c r="A100" s="140"/>
      <c r="B100" s="85"/>
      <c r="C100" s="83"/>
      <c r="D100" s="84"/>
      <c r="E100" s="85"/>
      <c r="F100" s="86"/>
      <c r="G100" s="58" t="s">
        <v>5</v>
      </c>
      <c r="H100" s="59">
        <f>COUNTIF(I100:P100,"=С")</f>
        <v>1</v>
      </c>
      <c r="I100" s="61" t="s">
        <v>6</v>
      </c>
    </row>
    <row r="101" spans="1:9" x14ac:dyDescent="0.3">
      <c r="A101" s="142" t="s">
        <v>103</v>
      </c>
      <c r="B101" s="63"/>
      <c r="C101" s="78">
        <v>68383</v>
      </c>
      <c r="D101" s="62">
        <v>1</v>
      </c>
      <c r="E101" s="63" t="s">
        <v>32</v>
      </c>
      <c r="F101" s="72" t="s">
        <v>61</v>
      </c>
      <c r="G101" s="65" t="s">
        <v>8</v>
      </c>
      <c r="H101" s="66">
        <f>COUNTIF(I101:P101,"&gt;0")</f>
        <v>1</v>
      </c>
      <c r="I101" s="67">
        <v>11</v>
      </c>
    </row>
    <row r="102" spans="1:9" ht="15" thickBot="1" x14ac:dyDescent="0.35">
      <c r="A102" s="141"/>
      <c r="B102" s="28"/>
      <c r="C102" s="96"/>
      <c r="D102" s="97"/>
      <c r="E102" s="94"/>
      <c r="F102" s="98"/>
      <c r="G102" s="68" t="s">
        <v>9</v>
      </c>
      <c r="H102" s="69">
        <f>COUNTIF(I102:Q102,"&gt;0")</f>
        <v>0</v>
      </c>
      <c r="I102" s="70"/>
    </row>
    <row r="103" spans="1:9" x14ac:dyDescent="0.3">
      <c r="A103" s="144"/>
      <c r="B103" s="145"/>
      <c r="C103" s="146"/>
      <c r="D103" s="84"/>
      <c r="E103" s="85"/>
      <c r="F103" s="86"/>
      <c r="G103" s="58" t="s">
        <v>5</v>
      </c>
      <c r="H103" s="59">
        <f>COUNTIF(I103:P103,"=С")</f>
        <v>1</v>
      </c>
      <c r="I103" s="61" t="s">
        <v>6</v>
      </c>
    </row>
    <row r="104" spans="1:9" x14ac:dyDescent="0.3">
      <c r="A104" s="147" t="s">
        <v>106</v>
      </c>
      <c r="B104" s="152"/>
      <c r="C104" s="148">
        <v>68382</v>
      </c>
      <c r="D104" s="62">
        <v>1</v>
      </c>
      <c r="E104" s="63" t="s">
        <v>35</v>
      </c>
      <c r="F104" s="72" t="s">
        <v>62</v>
      </c>
      <c r="G104" s="65" t="s">
        <v>8</v>
      </c>
      <c r="H104" s="66">
        <f>COUNTIF(I104:P104,"&gt;0")</f>
        <v>1</v>
      </c>
      <c r="I104" s="67">
        <v>11</v>
      </c>
    </row>
    <row r="105" spans="1:9" ht="15" thickBot="1" x14ac:dyDescent="0.35">
      <c r="A105" s="149"/>
      <c r="B105" s="153"/>
      <c r="C105" s="151"/>
      <c r="D105" s="97"/>
      <c r="E105" s="94"/>
      <c r="F105" s="98"/>
      <c r="G105" s="68" t="s">
        <v>9</v>
      </c>
      <c r="H105" s="69">
        <f>COUNTIF(I105:Q105,"&gt;0")</f>
        <v>0</v>
      </c>
      <c r="I105" s="70"/>
    </row>
    <row r="106" spans="1:9" x14ac:dyDescent="0.3">
      <c r="A106" s="140"/>
      <c r="B106" s="85"/>
      <c r="C106" s="83"/>
      <c r="D106" s="84"/>
      <c r="E106" s="85"/>
      <c r="F106" s="86"/>
      <c r="G106" s="58" t="s">
        <v>5</v>
      </c>
      <c r="H106" s="59">
        <f>COUNTIF(I106:P106,"=С")</f>
        <v>0</v>
      </c>
      <c r="I106" s="60"/>
    </row>
    <row r="107" spans="1:9" x14ac:dyDescent="0.3">
      <c r="A107" s="142" t="s">
        <v>103</v>
      </c>
      <c r="B107" s="63"/>
      <c r="C107" s="78">
        <v>68381</v>
      </c>
      <c r="D107" s="62">
        <v>1</v>
      </c>
      <c r="E107" s="63" t="s">
        <v>39</v>
      </c>
      <c r="F107" s="72" t="s">
        <v>63</v>
      </c>
      <c r="G107" s="65" t="s">
        <v>8</v>
      </c>
      <c r="H107" s="66">
        <f>COUNTIF(I107:P107,"&gt;0")</f>
        <v>0</v>
      </c>
      <c r="I107" s="76"/>
    </row>
    <row r="108" spans="1:9" ht="15" thickBot="1" x14ac:dyDescent="0.35">
      <c r="A108" s="141"/>
      <c r="B108" s="28"/>
      <c r="C108" s="96"/>
      <c r="D108" s="97"/>
      <c r="E108" s="94"/>
      <c r="F108" s="98"/>
      <c r="G108" s="68" t="s">
        <v>9</v>
      </c>
      <c r="H108" s="69">
        <f>COUNTIF(I108:Q108,"&gt;0")</f>
        <v>0</v>
      </c>
      <c r="I108" s="70"/>
    </row>
    <row r="109" spans="1:9" x14ac:dyDescent="0.3">
      <c r="A109" s="140"/>
      <c r="B109" s="85"/>
      <c r="C109" s="83"/>
      <c r="D109" s="84"/>
      <c r="E109" s="85"/>
      <c r="F109" s="86"/>
      <c r="G109" s="58" t="s">
        <v>5</v>
      </c>
      <c r="H109" s="59">
        <f>COUNTIF(I109:P109,"=С")</f>
        <v>1</v>
      </c>
      <c r="I109" s="61" t="s">
        <v>6</v>
      </c>
    </row>
    <row r="110" spans="1:9" x14ac:dyDescent="0.3">
      <c r="A110" s="142" t="s">
        <v>103</v>
      </c>
      <c r="B110" s="63"/>
      <c r="C110" s="78">
        <v>68439</v>
      </c>
      <c r="D110" s="62">
        <v>1</v>
      </c>
      <c r="E110" s="63" t="s">
        <v>32</v>
      </c>
      <c r="F110" s="72" t="s">
        <v>64</v>
      </c>
      <c r="G110" s="65" t="s">
        <v>8</v>
      </c>
      <c r="H110" s="66">
        <f>COUNTIF(I110:P110,"&gt;0")</f>
        <v>1</v>
      </c>
      <c r="I110" s="67">
        <v>11</v>
      </c>
    </row>
    <row r="111" spans="1:9" ht="15" thickBot="1" x14ac:dyDescent="0.35">
      <c r="A111" s="141"/>
      <c r="B111" s="28"/>
      <c r="C111" s="96"/>
      <c r="D111" s="97"/>
      <c r="E111" s="94"/>
      <c r="F111" s="98"/>
      <c r="G111" s="68" t="s">
        <v>9</v>
      </c>
      <c r="H111" s="69">
        <f>COUNTIF(I111:Q111,"&gt;0")</f>
        <v>0</v>
      </c>
      <c r="I111" s="70"/>
    </row>
    <row r="112" spans="1:9" x14ac:dyDescent="0.3">
      <c r="A112" s="140"/>
      <c r="B112" s="85"/>
      <c r="C112" s="83"/>
      <c r="D112" s="84"/>
      <c r="E112" s="85"/>
      <c r="F112" s="86"/>
      <c r="G112" s="58" t="s">
        <v>5</v>
      </c>
      <c r="H112" s="59">
        <f>COUNTIF(I112:P112,"=С")</f>
        <v>0</v>
      </c>
      <c r="I112" s="60"/>
    </row>
    <row r="113" spans="1:9" x14ac:dyDescent="0.3">
      <c r="A113" s="142" t="s">
        <v>105</v>
      </c>
      <c r="B113" s="63"/>
      <c r="C113" s="78">
        <v>68544</v>
      </c>
      <c r="D113" s="62">
        <v>1</v>
      </c>
      <c r="E113" s="63" t="s">
        <v>39</v>
      </c>
      <c r="F113" s="72" t="s">
        <v>45</v>
      </c>
      <c r="G113" s="65" t="s">
        <v>8</v>
      </c>
      <c r="H113" s="66">
        <f>COUNTIF(I113:P113,"&gt;0")</f>
        <v>0</v>
      </c>
      <c r="I113" s="76"/>
    </row>
    <row r="114" spans="1:9" ht="15" thickBot="1" x14ac:dyDescent="0.35">
      <c r="A114" s="141"/>
      <c r="B114" s="28"/>
      <c r="C114" s="96"/>
      <c r="D114" s="97"/>
      <c r="E114" s="94"/>
      <c r="F114" s="98"/>
      <c r="G114" s="68" t="s">
        <v>9</v>
      </c>
      <c r="H114" s="69">
        <f>COUNTIF(I114:Q114,"&gt;0")</f>
        <v>0</v>
      </c>
      <c r="I114" s="70"/>
    </row>
    <row r="115" spans="1:9" x14ac:dyDescent="0.3">
      <c r="A115" s="140"/>
      <c r="B115" s="85"/>
      <c r="C115" s="83"/>
      <c r="D115" s="84"/>
      <c r="E115" s="85"/>
      <c r="F115" s="86"/>
      <c r="G115" s="58" t="s">
        <v>5</v>
      </c>
      <c r="H115" s="59">
        <f>COUNTIF(I115:P115,"=С")</f>
        <v>1</v>
      </c>
      <c r="I115" s="61" t="s">
        <v>6</v>
      </c>
    </row>
    <row r="116" spans="1:9" x14ac:dyDescent="0.3">
      <c r="A116" s="142" t="s">
        <v>103</v>
      </c>
      <c r="B116" s="63"/>
      <c r="C116" s="78">
        <v>68376</v>
      </c>
      <c r="D116" s="62">
        <v>1</v>
      </c>
      <c r="E116" s="63" t="s">
        <v>35</v>
      </c>
      <c r="F116" s="72" t="s">
        <v>65</v>
      </c>
      <c r="G116" s="65" t="s">
        <v>8</v>
      </c>
      <c r="H116" s="66">
        <f>COUNTIF(I116:P116,"&gt;0")</f>
        <v>1</v>
      </c>
      <c r="I116" s="67">
        <v>11</v>
      </c>
    </row>
    <row r="117" spans="1:9" ht="15" thickBot="1" x14ac:dyDescent="0.35">
      <c r="A117" s="141"/>
      <c r="B117" s="28"/>
      <c r="C117" s="96"/>
      <c r="D117" s="97"/>
      <c r="E117" s="94"/>
      <c r="F117" s="98"/>
      <c r="G117" s="68" t="s">
        <v>9</v>
      </c>
      <c r="H117" s="69">
        <f>COUNTIF(I117:Q117,"&gt;0")</f>
        <v>0</v>
      </c>
      <c r="I117" s="70"/>
    </row>
    <row r="118" spans="1:9" x14ac:dyDescent="0.3">
      <c r="A118" s="144"/>
      <c r="B118" s="145"/>
      <c r="C118" s="146"/>
      <c r="D118" s="84"/>
      <c r="E118" s="85"/>
      <c r="F118" s="86"/>
      <c r="G118" s="58" t="s">
        <v>5</v>
      </c>
      <c r="H118" s="59">
        <f>COUNTIF(I118:P118,"=С")</f>
        <v>1</v>
      </c>
      <c r="I118" s="61" t="s">
        <v>6</v>
      </c>
    </row>
    <row r="119" spans="1:9" x14ac:dyDescent="0.3">
      <c r="A119" s="147" t="s">
        <v>102</v>
      </c>
      <c r="B119" s="152"/>
      <c r="C119" s="148">
        <v>68615</v>
      </c>
      <c r="D119" s="62">
        <v>1</v>
      </c>
      <c r="E119" s="63" t="s">
        <v>28</v>
      </c>
      <c r="F119" s="72" t="s">
        <v>66</v>
      </c>
      <c r="G119" s="65" t="s">
        <v>8</v>
      </c>
      <c r="H119" s="66">
        <f>COUNTIF(I119:P119,"&gt;0")</f>
        <v>1</v>
      </c>
      <c r="I119" s="67">
        <v>11</v>
      </c>
    </row>
    <row r="120" spans="1:9" ht="15" thickBot="1" x14ac:dyDescent="0.35">
      <c r="A120" s="149"/>
      <c r="B120" s="153"/>
      <c r="C120" s="151"/>
      <c r="D120" s="97"/>
      <c r="E120" s="94"/>
      <c r="F120" s="98"/>
      <c r="G120" s="68" t="s">
        <v>9</v>
      </c>
      <c r="H120" s="69">
        <f>COUNTIF(I120:Q120,"&gt;0")</f>
        <v>0</v>
      </c>
      <c r="I120" s="70"/>
    </row>
    <row r="121" spans="1:9" x14ac:dyDescent="0.3">
      <c r="A121" s="140"/>
      <c r="B121" s="85"/>
      <c r="C121" s="83"/>
      <c r="D121" s="84"/>
      <c r="E121" s="85"/>
      <c r="F121" s="86"/>
      <c r="G121" s="58" t="s">
        <v>5</v>
      </c>
      <c r="H121" s="59">
        <f>COUNTIF(I121:P121,"=С")</f>
        <v>0</v>
      </c>
      <c r="I121" s="60"/>
    </row>
    <row r="122" spans="1:9" x14ac:dyDescent="0.3">
      <c r="A122" s="142" t="s">
        <v>27</v>
      </c>
      <c r="B122" s="63"/>
      <c r="C122" s="78">
        <v>68378</v>
      </c>
      <c r="D122" s="62"/>
      <c r="E122" s="63" t="s">
        <v>39</v>
      </c>
      <c r="F122" s="72" t="s">
        <v>67</v>
      </c>
      <c r="G122" s="65" t="s">
        <v>8</v>
      </c>
      <c r="H122" s="66">
        <f>COUNTIF(I122:P122,"&gt;0")</f>
        <v>0</v>
      </c>
      <c r="I122" s="76"/>
    </row>
    <row r="123" spans="1:9" ht="15" thickBot="1" x14ac:dyDescent="0.35">
      <c r="A123" s="141"/>
      <c r="B123" s="28"/>
      <c r="C123" s="96"/>
      <c r="D123" s="97"/>
      <c r="E123" s="94"/>
      <c r="F123" s="98"/>
      <c r="G123" s="68" t="s">
        <v>9</v>
      </c>
      <c r="H123" s="69">
        <f>COUNTIF(I123:Q123,"&gt;0")</f>
        <v>0</v>
      </c>
      <c r="I123" s="70"/>
    </row>
    <row r="124" spans="1:9" x14ac:dyDescent="0.3">
      <c r="A124" s="140"/>
      <c r="B124" s="85"/>
      <c r="C124" s="83"/>
      <c r="D124" s="84"/>
      <c r="E124" s="85"/>
      <c r="F124" s="86"/>
      <c r="G124" s="58" t="s">
        <v>5</v>
      </c>
      <c r="H124" s="59">
        <f>COUNTIF(I124:P124,"=С")</f>
        <v>0</v>
      </c>
      <c r="I124" s="60"/>
    </row>
    <row r="125" spans="1:9" x14ac:dyDescent="0.3">
      <c r="A125" s="142" t="s">
        <v>103</v>
      </c>
      <c r="B125" s="63"/>
      <c r="C125" s="78">
        <v>68635</v>
      </c>
      <c r="D125" s="62">
        <v>1</v>
      </c>
      <c r="E125" s="63" t="s">
        <v>32</v>
      </c>
      <c r="F125" s="72" t="s">
        <v>68</v>
      </c>
      <c r="G125" s="65" t="s">
        <v>8</v>
      </c>
      <c r="H125" s="66">
        <f>COUNTIF(I125:P125,"&gt;0")</f>
        <v>0</v>
      </c>
      <c r="I125" s="76"/>
    </row>
    <row r="126" spans="1:9" ht="15" thickBot="1" x14ac:dyDescent="0.35">
      <c r="A126" s="141"/>
      <c r="B126" s="28"/>
      <c r="C126" s="96"/>
      <c r="D126" s="97"/>
      <c r="E126" s="94"/>
      <c r="F126" s="98"/>
      <c r="G126" s="68" t="s">
        <v>9</v>
      </c>
      <c r="H126" s="69">
        <f>COUNTIF(I126:Q126,"&gt;0")</f>
        <v>0</v>
      </c>
      <c r="I126" s="70"/>
    </row>
    <row r="127" spans="1:9" x14ac:dyDescent="0.3">
      <c r="A127" s="140"/>
      <c r="B127" s="85"/>
      <c r="C127" s="83"/>
      <c r="D127" s="84"/>
      <c r="E127" s="85"/>
      <c r="F127" s="86"/>
      <c r="G127" s="58" t="s">
        <v>5</v>
      </c>
      <c r="H127" s="59">
        <f>COUNTIF(I127:P127,"=С")</f>
        <v>0</v>
      </c>
      <c r="I127" s="60"/>
    </row>
    <row r="128" spans="1:9" x14ac:dyDescent="0.3">
      <c r="A128" s="142" t="s">
        <v>103</v>
      </c>
      <c r="B128" s="63"/>
      <c r="C128" s="78">
        <v>68636</v>
      </c>
      <c r="D128" s="62">
        <v>1</v>
      </c>
      <c r="E128" s="63" t="s">
        <v>28</v>
      </c>
      <c r="F128" s="72" t="s">
        <v>69</v>
      </c>
      <c r="G128" s="65" t="s">
        <v>8</v>
      </c>
      <c r="H128" s="66">
        <f>COUNTIF(I128:P128,"&gt;0")</f>
        <v>0</v>
      </c>
      <c r="I128" s="76"/>
    </row>
    <row r="129" spans="1:9" ht="15" thickBot="1" x14ac:dyDescent="0.35">
      <c r="A129" s="141"/>
      <c r="B129" s="28"/>
      <c r="C129" s="96"/>
      <c r="D129" s="97"/>
      <c r="E129" s="94"/>
      <c r="F129" s="98"/>
      <c r="G129" s="68" t="s">
        <v>9</v>
      </c>
      <c r="H129" s="69">
        <f>COUNTIF(I129:Q129,"&gt;0")</f>
        <v>0</v>
      </c>
      <c r="I129" s="70"/>
    </row>
    <row r="130" spans="1:9" x14ac:dyDescent="0.3">
      <c r="A130" s="140"/>
      <c r="B130" s="85"/>
      <c r="C130" s="83"/>
      <c r="D130" s="84"/>
      <c r="E130" s="85"/>
      <c r="F130" s="86"/>
      <c r="G130" s="58" t="s">
        <v>5</v>
      </c>
      <c r="H130" s="59">
        <f>COUNTIF(I130:P130,"=С")</f>
        <v>0</v>
      </c>
      <c r="I130" s="60"/>
    </row>
    <row r="131" spans="1:9" x14ac:dyDescent="0.3">
      <c r="A131" s="142" t="s">
        <v>103</v>
      </c>
      <c r="B131" s="63"/>
      <c r="C131" s="78">
        <v>68640</v>
      </c>
      <c r="D131" s="62">
        <v>1</v>
      </c>
      <c r="E131" s="63" t="s">
        <v>32</v>
      </c>
      <c r="F131" s="72" t="s">
        <v>70</v>
      </c>
      <c r="G131" s="65" t="s">
        <v>8</v>
      </c>
      <c r="H131" s="66">
        <f>COUNTIF(I131:P131,"&gt;0")</f>
        <v>0</v>
      </c>
      <c r="I131" s="76"/>
    </row>
    <row r="132" spans="1:9" ht="15" thickBot="1" x14ac:dyDescent="0.35">
      <c r="A132" s="141"/>
      <c r="B132" s="28"/>
      <c r="C132" s="96"/>
      <c r="D132" s="97"/>
      <c r="E132" s="94"/>
      <c r="F132" s="98"/>
      <c r="G132" s="68" t="s">
        <v>9</v>
      </c>
      <c r="H132" s="69">
        <f>COUNTIF(I132:Q132,"&gt;0")</f>
        <v>0</v>
      </c>
      <c r="I132" s="70"/>
    </row>
    <row r="133" spans="1:9" x14ac:dyDescent="0.3">
      <c r="A133" s="140"/>
      <c r="B133" s="85"/>
      <c r="C133" s="83"/>
      <c r="D133" s="84"/>
      <c r="E133" s="85"/>
      <c r="F133" s="86"/>
      <c r="G133" s="58" t="s">
        <v>5</v>
      </c>
      <c r="H133" s="59">
        <f>COUNTIF(I133:P133,"=С")</f>
        <v>0</v>
      </c>
      <c r="I133" s="60"/>
    </row>
    <row r="134" spans="1:9" x14ac:dyDescent="0.3">
      <c r="A134" s="142" t="s">
        <v>103</v>
      </c>
      <c r="B134" s="63"/>
      <c r="C134" s="78">
        <v>68638</v>
      </c>
      <c r="D134" s="62">
        <v>1</v>
      </c>
      <c r="E134" s="63" t="s">
        <v>28</v>
      </c>
      <c r="F134" s="72" t="s">
        <v>71</v>
      </c>
      <c r="G134" s="65" t="s">
        <v>8</v>
      </c>
      <c r="H134" s="66">
        <f>COUNTIF(I134:P134,"&gt;0")</f>
        <v>0</v>
      </c>
      <c r="I134" s="76"/>
    </row>
    <row r="135" spans="1:9" ht="15" thickBot="1" x14ac:dyDescent="0.35">
      <c r="A135" s="141"/>
      <c r="B135" s="28"/>
      <c r="C135" s="96"/>
      <c r="D135" s="97"/>
      <c r="E135" s="94"/>
      <c r="F135" s="98"/>
      <c r="G135" s="68" t="s">
        <v>9</v>
      </c>
      <c r="H135" s="69">
        <f>COUNTIF(I135:Q135,"&gt;0")</f>
        <v>0</v>
      </c>
      <c r="I135" s="70"/>
    </row>
    <row r="136" spans="1:9" x14ac:dyDescent="0.3">
      <c r="A136" s="140"/>
      <c r="B136" s="85"/>
      <c r="C136" s="83"/>
      <c r="D136" s="84"/>
      <c r="E136" s="85"/>
      <c r="F136" s="86"/>
      <c r="G136" s="58" t="s">
        <v>5</v>
      </c>
      <c r="H136" s="59">
        <f>COUNTIF(I136:P136,"=С")</f>
        <v>0</v>
      </c>
      <c r="I136" s="60"/>
    </row>
    <row r="137" spans="1:9" x14ac:dyDescent="0.3">
      <c r="A137" s="142" t="s">
        <v>103</v>
      </c>
      <c r="B137" s="63"/>
      <c r="C137" s="78">
        <v>68639</v>
      </c>
      <c r="D137" s="62">
        <v>1</v>
      </c>
      <c r="E137" s="63" t="s">
        <v>28</v>
      </c>
      <c r="F137" s="72" t="s">
        <v>72</v>
      </c>
      <c r="G137" s="65" t="s">
        <v>8</v>
      </c>
      <c r="H137" s="66">
        <f>COUNTIF(I137:P137,"&gt;0")</f>
        <v>0</v>
      </c>
      <c r="I137" s="76"/>
    </row>
    <row r="138" spans="1:9" ht="15" thickBot="1" x14ac:dyDescent="0.35">
      <c r="A138" s="141"/>
      <c r="B138" s="28"/>
      <c r="C138" s="96"/>
      <c r="D138" s="97"/>
      <c r="E138" s="94"/>
      <c r="F138" s="98"/>
      <c r="G138" s="68" t="s">
        <v>9</v>
      </c>
      <c r="H138" s="69">
        <f>COUNTIF(I138:Q138,"&gt;0")</f>
        <v>0</v>
      </c>
      <c r="I138" s="70"/>
    </row>
    <row r="139" spans="1:9" x14ac:dyDescent="0.3">
      <c r="A139" s="140"/>
      <c r="B139" s="85"/>
      <c r="C139" s="83"/>
      <c r="D139" s="84"/>
      <c r="E139" s="85"/>
      <c r="F139" s="86"/>
      <c r="G139" s="58" t="s">
        <v>5</v>
      </c>
      <c r="H139" s="59">
        <f>COUNTIF(I139:P139,"=С")</f>
        <v>1</v>
      </c>
      <c r="I139" s="61" t="s">
        <v>6</v>
      </c>
    </row>
    <row r="140" spans="1:9" x14ac:dyDescent="0.3">
      <c r="A140" s="142" t="s">
        <v>103</v>
      </c>
      <c r="B140" s="63"/>
      <c r="C140" s="78">
        <v>68637</v>
      </c>
      <c r="D140" s="62">
        <v>1</v>
      </c>
      <c r="E140" s="63" t="s">
        <v>39</v>
      </c>
      <c r="F140" s="72" t="s">
        <v>73</v>
      </c>
      <c r="G140" s="65" t="s">
        <v>8</v>
      </c>
      <c r="H140" s="66">
        <f>COUNTIF(I140:P140,"&gt;0")</f>
        <v>1</v>
      </c>
      <c r="I140" s="67">
        <v>11</v>
      </c>
    </row>
    <row r="141" spans="1:9" ht="15" thickBot="1" x14ac:dyDescent="0.35">
      <c r="A141" s="141"/>
      <c r="B141" s="28"/>
      <c r="C141" s="96"/>
      <c r="D141" s="97"/>
      <c r="E141" s="94"/>
      <c r="F141" s="98"/>
      <c r="G141" s="68" t="s">
        <v>9</v>
      </c>
      <c r="H141" s="69">
        <f>COUNTIF(I141:Q141,"&gt;0")</f>
        <v>0</v>
      </c>
      <c r="I141" s="70"/>
    </row>
    <row r="142" spans="1:9" x14ac:dyDescent="0.3">
      <c r="A142" s="140"/>
      <c r="B142" s="85"/>
      <c r="C142" s="83"/>
      <c r="D142" s="84"/>
      <c r="E142" s="85"/>
      <c r="F142" s="86"/>
      <c r="G142" s="58" t="s">
        <v>5</v>
      </c>
      <c r="H142" s="59">
        <f>COUNTIF(I142:P142,"=С")</f>
        <v>1</v>
      </c>
      <c r="I142" s="61" t="s">
        <v>6</v>
      </c>
    </row>
    <row r="143" spans="1:9" x14ac:dyDescent="0.3">
      <c r="A143" s="142" t="s">
        <v>103</v>
      </c>
      <c r="B143" s="63"/>
      <c r="C143" s="78">
        <v>68641</v>
      </c>
      <c r="D143" s="62">
        <v>1</v>
      </c>
      <c r="E143" s="63" t="s">
        <v>39</v>
      </c>
      <c r="F143" s="72" t="s">
        <v>74</v>
      </c>
      <c r="G143" s="65" t="s">
        <v>8</v>
      </c>
      <c r="H143" s="66">
        <f>COUNTIF(I143:P143,"&gt;0")</f>
        <v>1</v>
      </c>
      <c r="I143" s="67">
        <v>11</v>
      </c>
    </row>
    <row r="144" spans="1:9" ht="15" thickBot="1" x14ac:dyDescent="0.35">
      <c r="A144" s="141"/>
      <c r="B144" s="28"/>
      <c r="C144" s="96"/>
      <c r="D144" s="97"/>
      <c r="E144" s="94"/>
      <c r="F144" s="98"/>
      <c r="G144" s="68" t="s">
        <v>9</v>
      </c>
      <c r="H144" s="69">
        <f>COUNTIF(I144:Q144,"&gt;0")</f>
        <v>0</v>
      </c>
      <c r="I144" s="70"/>
    </row>
    <row r="145" spans="1:9" x14ac:dyDescent="0.3">
      <c r="A145" s="140"/>
      <c r="B145" s="85"/>
      <c r="C145" s="83"/>
      <c r="D145" s="84"/>
      <c r="E145" s="85"/>
      <c r="F145" s="86"/>
      <c r="G145" s="58" t="s">
        <v>5</v>
      </c>
      <c r="H145" s="59">
        <f>COUNTIF(I145:P145,"=С")</f>
        <v>1</v>
      </c>
      <c r="I145" s="61" t="s">
        <v>6</v>
      </c>
    </row>
    <row r="146" spans="1:9" x14ac:dyDescent="0.3">
      <c r="A146" s="142" t="s">
        <v>103</v>
      </c>
      <c r="B146" s="63"/>
      <c r="C146" s="78">
        <v>68642</v>
      </c>
      <c r="D146" s="62">
        <v>1</v>
      </c>
      <c r="E146" s="63" t="s">
        <v>39</v>
      </c>
      <c r="F146" s="72" t="s">
        <v>75</v>
      </c>
      <c r="G146" s="65" t="s">
        <v>8</v>
      </c>
      <c r="H146" s="66">
        <f>COUNTIF(I146:P146,"&gt;0")</f>
        <v>1</v>
      </c>
      <c r="I146" s="67">
        <v>11</v>
      </c>
    </row>
    <row r="147" spans="1:9" ht="15" thickBot="1" x14ac:dyDescent="0.35">
      <c r="A147" s="141"/>
      <c r="B147" s="28"/>
      <c r="C147" s="96"/>
      <c r="D147" s="97"/>
      <c r="E147" s="94"/>
      <c r="F147" s="98"/>
      <c r="G147" s="68" t="s">
        <v>9</v>
      </c>
      <c r="H147" s="69">
        <f>COUNTIF(I147:Q147,"&gt;0")</f>
        <v>0</v>
      </c>
      <c r="I147" s="70"/>
    </row>
    <row r="148" spans="1:9" x14ac:dyDescent="0.3">
      <c r="A148" s="140"/>
      <c r="B148" s="85"/>
      <c r="C148" s="83"/>
      <c r="D148" s="84"/>
      <c r="E148" s="85"/>
      <c r="F148" s="86"/>
      <c r="G148" s="58" t="s">
        <v>5</v>
      </c>
      <c r="H148" s="59">
        <f>COUNTIF(I148:P148,"=С")</f>
        <v>1</v>
      </c>
      <c r="I148" s="61" t="s">
        <v>6</v>
      </c>
    </row>
    <row r="149" spans="1:9" x14ac:dyDescent="0.3">
      <c r="A149" s="142" t="s">
        <v>103</v>
      </c>
      <c r="B149" s="63"/>
      <c r="C149" s="78">
        <v>68643</v>
      </c>
      <c r="D149" s="62">
        <v>1</v>
      </c>
      <c r="E149" s="63" t="s">
        <v>39</v>
      </c>
      <c r="F149" s="72" t="s">
        <v>76</v>
      </c>
      <c r="G149" s="65" t="s">
        <v>8</v>
      </c>
      <c r="H149" s="66">
        <f>COUNTIF(I149:P149,"&gt;0")</f>
        <v>1</v>
      </c>
      <c r="I149" s="67">
        <v>11</v>
      </c>
    </row>
    <row r="150" spans="1:9" ht="15" thickBot="1" x14ac:dyDescent="0.35">
      <c r="A150" s="141"/>
      <c r="B150" s="28"/>
      <c r="C150" s="96"/>
      <c r="D150" s="97"/>
      <c r="E150" s="94"/>
      <c r="F150" s="98"/>
      <c r="G150" s="68" t="s">
        <v>9</v>
      </c>
      <c r="H150" s="69">
        <f>COUNTIF(I150:Q150,"&gt;0")</f>
        <v>0</v>
      </c>
      <c r="I150" s="70"/>
    </row>
    <row r="151" spans="1:9" x14ac:dyDescent="0.3">
      <c r="A151" s="144"/>
      <c r="B151" s="85"/>
      <c r="C151" s="83"/>
      <c r="D151" s="84"/>
      <c r="E151" s="85"/>
      <c r="F151" s="86"/>
      <c r="G151" s="58" t="s">
        <v>5</v>
      </c>
      <c r="H151" s="59">
        <f>COUNTIF(I151:P151,"=С")</f>
        <v>0</v>
      </c>
      <c r="I151" s="60"/>
    </row>
    <row r="152" spans="1:9" x14ac:dyDescent="0.3">
      <c r="A152" s="147" t="s">
        <v>106</v>
      </c>
      <c r="B152" s="63"/>
      <c r="C152" s="78">
        <v>69638</v>
      </c>
      <c r="D152" s="62">
        <v>1</v>
      </c>
      <c r="E152" s="63" t="s">
        <v>39</v>
      </c>
      <c r="F152" s="72" t="s">
        <v>77</v>
      </c>
      <c r="G152" s="65" t="s">
        <v>8</v>
      </c>
      <c r="H152" s="66">
        <f>COUNTIF(I152:P152,"&gt;0")</f>
        <v>0</v>
      </c>
      <c r="I152" s="76"/>
    </row>
    <row r="153" spans="1:9" ht="15" thickBot="1" x14ac:dyDescent="0.35">
      <c r="A153" s="149"/>
      <c r="B153" s="28"/>
      <c r="C153" s="96"/>
      <c r="D153" s="97"/>
      <c r="E153" s="94"/>
      <c r="F153" s="98"/>
      <c r="G153" s="68" t="s">
        <v>9</v>
      </c>
      <c r="H153" s="69">
        <f>COUNTIF(I153:Q153,"&gt;0")</f>
        <v>0</v>
      </c>
      <c r="I153" s="70"/>
    </row>
    <row r="154" spans="1:9" x14ac:dyDescent="0.3">
      <c r="A154" s="140"/>
      <c r="B154" s="85"/>
      <c r="C154" s="83"/>
      <c r="D154" s="84"/>
      <c r="E154" s="85"/>
      <c r="F154" s="86"/>
      <c r="G154" s="58" t="s">
        <v>5</v>
      </c>
      <c r="H154" s="59">
        <f>COUNTIF(I154:P154,"=С")</f>
        <v>0</v>
      </c>
      <c r="I154" s="60"/>
    </row>
    <row r="155" spans="1:9" x14ac:dyDescent="0.3">
      <c r="A155" s="142" t="s">
        <v>107</v>
      </c>
      <c r="B155" s="63"/>
      <c r="C155" s="78">
        <v>69629</v>
      </c>
      <c r="D155" s="62">
        <v>1</v>
      </c>
      <c r="E155" s="63" t="s">
        <v>39</v>
      </c>
      <c r="F155" s="72" t="s">
        <v>78</v>
      </c>
      <c r="G155" s="65" t="s">
        <v>8</v>
      </c>
      <c r="H155" s="66">
        <f>COUNTIF(I155:P155,"&gt;0")</f>
        <v>0</v>
      </c>
      <c r="I155" s="76"/>
    </row>
    <row r="156" spans="1:9" ht="15" thickBot="1" x14ac:dyDescent="0.35">
      <c r="A156" s="141"/>
      <c r="B156" s="28"/>
      <c r="C156" s="96"/>
      <c r="D156" s="97"/>
      <c r="E156" s="94"/>
      <c r="F156" s="98"/>
      <c r="G156" s="68" t="s">
        <v>9</v>
      </c>
      <c r="H156" s="69">
        <f>COUNTIF(I156:Q156,"&gt;0")</f>
        <v>0</v>
      </c>
      <c r="I156" s="70"/>
    </row>
    <row r="157" spans="1:9" x14ac:dyDescent="0.3">
      <c r="A157" s="140"/>
      <c r="B157" s="85"/>
      <c r="C157" s="83"/>
      <c r="D157" s="84"/>
      <c r="E157" s="85"/>
      <c r="F157" s="86"/>
      <c r="G157" s="58" t="s">
        <v>5</v>
      </c>
      <c r="H157" s="59">
        <f>COUNTIF(I157:P157,"=С")</f>
        <v>0</v>
      </c>
      <c r="I157" s="60"/>
    </row>
    <row r="158" spans="1:9" x14ac:dyDescent="0.3">
      <c r="A158" s="142" t="s">
        <v>103</v>
      </c>
      <c r="B158" s="63"/>
      <c r="C158" s="78">
        <v>69674</v>
      </c>
      <c r="D158" s="62">
        <v>1</v>
      </c>
      <c r="E158" s="63" t="s">
        <v>39</v>
      </c>
      <c r="F158" s="72" t="s">
        <v>79</v>
      </c>
      <c r="G158" s="65" t="s">
        <v>8</v>
      </c>
      <c r="H158" s="66">
        <f>COUNTIF(I158:P158,"&gt;0")</f>
        <v>0</v>
      </c>
      <c r="I158" s="76"/>
    </row>
    <row r="159" spans="1:9" ht="15" thickBot="1" x14ac:dyDescent="0.35">
      <c r="A159" s="141"/>
      <c r="B159" s="28"/>
      <c r="C159" s="96"/>
      <c r="D159" s="97"/>
      <c r="E159" s="94"/>
      <c r="F159" s="98"/>
      <c r="G159" s="68" t="s">
        <v>9</v>
      </c>
      <c r="H159" s="69">
        <f>COUNTIF(I159:Q159,"&gt;0")</f>
        <v>0</v>
      </c>
      <c r="I159" s="70"/>
    </row>
    <row r="160" spans="1:9" x14ac:dyDescent="0.3">
      <c r="A160" s="140"/>
      <c r="B160" s="85"/>
      <c r="C160" s="83"/>
      <c r="D160" s="84"/>
      <c r="E160" s="85"/>
      <c r="F160" s="86"/>
      <c r="G160" s="58" t="s">
        <v>5</v>
      </c>
      <c r="H160" s="59">
        <f>COUNTIF(I160:P160,"=С")</f>
        <v>1</v>
      </c>
      <c r="I160" s="61" t="s">
        <v>6</v>
      </c>
    </row>
    <row r="161" spans="1:9" x14ac:dyDescent="0.3">
      <c r="A161" s="142" t="s">
        <v>108</v>
      </c>
      <c r="B161" s="63"/>
      <c r="C161" s="78">
        <v>68647</v>
      </c>
      <c r="D161" s="62">
        <v>1</v>
      </c>
      <c r="E161" s="63" t="s">
        <v>39</v>
      </c>
      <c r="F161" s="72" t="s">
        <v>80</v>
      </c>
      <c r="G161" s="65" t="s">
        <v>8</v>
      </c>
      <c r="H161" s="66">
        <f>COUNTIF(I161:P161,"&gt;0")</f>
        <v>1</v>
      </c>
      <c r="I161" s="67">
        <v>11</v>
      </c>
    </row>
    <row r="162" spans="1:9" ht="15" thickBot="1" x14ac:dyDescent="0.35">
      <c r="A162" s="141"/>
      <c r="B162" s="28"/>
      <c r="C162" s="96"/>
      <c r="D162" s="97"/>
      <c r="E162" s="94"/>
      <c r="F162" s="98"/>
      <c r="G162" s="68" t="s">
        <v>9</v>
      </c>
      <c r="H162" s="69">
        <f>COUNTIF(I162:Q162,"&gt;0")</f>
        <v>0</v>
      </c>
      <c r="I162" s="70"/>
    </row>
    <row r="163" spans="1:9" x14ac:dyDescent="0.3">
      <c r="A163" s="140"/>
      <c r="B163" s="85"/>
      <c r="C163" s="83"/>
      <c r="D163" s="84"/>
      <c r="E163" s="85"/>
      <c r="F163" s="86"/>
      <c r="G163" s="58" t="s">
        <v>5</v>
      </c>
      <c r="H163" s="59">
        <f>COUNTIF(I163:P163,"=С")</f>
        <v>0</v>
      </c>
      <c r="I163" s="60"/>
    </row>
    <row r="164" spans="1:9" x14ac:dyDescent="0.3">
      <c r="A164" s="142" t="s">
        <v>103</v>
      </c>
      <c r="B164" s="63"/>
      <c r="C164" s="78">
        <v>68646</v>
      </c>
      <c r="D164" s="62">
        <v>1</v>
      </c>
      <c r="E164" s="63" t="s">
        <v>39</v>
      </c>
      <c r="F164" s="72" t="s">
        <v>81</v>
      </c>
      <c r="G164" s="65" t="s">
        <v>8</v>
      </c>
      <c r="H164" s="66">
        <f>COUNTIF(I164:P164,"&gt;0")</f>
        <v>0</v>
      </c>
      <c r="I164" s="76"/>
    </row>
    <row r="165" spans="1:9" ht="15" thickBot="1" x14ac:dyDescent="0.35">
      <c r="A165" s="141"/>
      <c r="B165" s="28"/>
      <c r="C165" s="96"/>
      <c r="D165" s="97"/>
      <c r="E165" s="94"/>
      <c r="F165" s="98"/>
      <c r="G165" s="68" t="s">
        <v>9</v>
      </c>
      <c r="H165" s="69">
        <f>COUNTIF(I165:Q165,"&gt;0")</f>
        <v>0</v>
      </c>
      <c r="I165" s="70"/>
    </row>
    <row r="166" spans="1:9" x14ac:dyDescent="0.3">
      <c r="A166" s="140"/>
      <c r="B166" s="85"/>
      <c r="C166" s="83"/>
      <c r="D166" s="84"/>
      <c r="E166" s="85"/>
      <c r="F166" s="86"/>
      <c r="G166" s="58" t="s">
        <v>5</v>
      </c>
      <c r="H166" s="59">
        <f>COUNTIF(I166:P166,"=С")</f>
        <v>0</v>
      </c>
      <c r="I166" s="60"/>
    </row>
    <row r="167" spans="1:9" x14ac:dyDescent="0.3">
      <c r="A167" s="142" t="s">
        <v>103</v>
      </c>
      <c r="B167" s="63"/>
      <c r="C167" s="78">
        <v>68633</v>
      </c>
      <c r="D167" s="62">
        <v>1</v>
      </c>
      <c r="E167" s="63" t="s">
        <v>39</v>
      </c>
      <c r="F167" s="72" t="s">
        <v>82</v>
      </c>
      <c r="G167" s="65" t="s">
        <v>8</v>
      </c>
      <c r="H167" s="66">
        <f>COUNTIF(I167:P167,"&gt;0")</f>
        <v>0</v>
      </c>
      <c r="I167" s="76"/>
    </row>
    <row r="168" spans="1:9" ht="15" thickBot="1" x14ac:dyDescent="0.35">
      <c r="A168" s="141"/>
      <c r="B168" s="28"/>
      <c r="C168" s="96"/>
      <c r="D168" s="97"/>
      <c r="E168" s="94"/>
      <c r="F168" s="98"/>
      <c r="G168" s="68" t="s">
        <v>9</v>
      </c>
      <c r="H168" s="69">
        <f>COUNTIF(I168:Q168,"&gt;0")</f>
        <v>0</v>
      </c>
      <c r="I168" s="70"/>
    </row>
    <row r="169" spans="1:9" x14ac:dyDescent="0.3">
      <c r="A169" s="140"/>
      <c r="B169" s="85"/>
      <c r="C169" s="83"/>
      <c r="D169" s="84"/>
      <c r="E169" s="85"/>
      <c r="F169" s="86"/>
      <c r="G169" s="58" t="s">
        <v>5</v>
      </c>
      <c r="H169" s="59">
        <f>COUNTIF(I169:P169,"=С")</f>
        <v>0</v>
      </c>
      <c r="I169" s="60"/>
    </row>
    <row r="170" spans="1:9" x14ac:dyDescent="0.3">
      <c r="A170" s="142" t="s">
        <v>103</v>
      </c>
      <c r="B170" s="63"/>
      <c r="C170" s="78">
        <v>68475</v>
      </c>
      <c r="D170" s="62">
        <v>1</v>
      </c>
      <c r="E170" s="63" t="s">
        <v>39</v>
      </c>
      <c r="F170" s="72" t="s">
        <v>83</v>
      </c>
      <c r="G170" s="65" t="s">
        <v>8</v>
      </c>
      <c r="H170" s="66">
        <f>COUNTIF(I170:P170,"&gt;0")</f>
        <v>0</v>
      </c>
      <c r="I170" s="76"/>
    </row>
    <row r="171" spans="1:9" ht="15" thickBot="1" x14ac:dyDescent="0.35">
      <c r="A171" s="141"/>
      <c r="B171" s="28"/>
      <c r="C171" s="96"/>
      <c r="D171" s="97"/>
      <c r="E171" s="94"/>
      <c r="F171" s="98"/>
      <c r="G171" s="68" t="s">
        <v>9</v>
      </c>
      <c r="H171" s="69">
        <f>COUNTIF(I171:Q171,"&gt;0")</f>
        <v>0</v>
      </c>
      <c r="I171" s="70"/>
    </row>
    <row r="172" spans="1:9" x14ac:dyDescent="0.3">
      <c r="A172" s="140"/>
      <c r="B172" s="85"/>
      <c r="C172" s="83"/>
      <c r="D172" s="84"/>
      <c r="E172" s="85"/>
      <c r="F172" s="86"/>
      <c r="G172" s="58" t="s">
        <v>5</v>
      </c>
      <c r="H172" s="59">
        <f>COUNTIF(I172:P172,"=С")</f>
        <v>0</v>
      </c>
      <c r="I172" s="60"/>
    </row>
    <row r="173" spans="1:9" x14ac:dyDescent="0.3">
      <c r="A173" s="142" t="s">
        <v>107</v>
      </c>
      <c r="B173" s="63"/>
      <c r="C173" s="78">
        <v>69623</v>
      </c>
      <c r="D173" s="62">
        <v>1</v>
      </c>
      <c r="E173" s="63" t="s">
        <v>39</v>
      </c>
      <c r="F173" s="72" t="s">
        <v>84</v>
      </c>
      <c r="G173" s="65" t="s">
        <v>8</v>
      </c>
      <c r="H173" s="66">
        <f>COUNTIF(I173:P173,"&gt;0")</f>
        <v>0</v>
      </c>
      <c r="I173" s="76"/>
    </row>
    <row r="174" spans="1:9" ht="15" thickBot="1" x14ac:dyDescent="0.35">
      <c r="A174" s="141"/>
      <c r="B174" s="28"/>
      <c r="C174" s="96"/>
      <c r="D174" s="97"/>
      <c r="E174" s="94"/>
      <c r="F174" s="98"/>
      <c r="G174" s="68" t="s">
        <v>9</v>
      </c>
      <c r="H174" s="69">
        <f>COUNTIF(I174:Q174,"&gt;0")</f>
        <v>0</v>
      </c>
      <c r="I174" s="70"/>
    </row>
    <row r="175" spans="1:9" x14ac:dyDescent="0.3">
      <c r="A175" s="140"/>
      <c r="B175" s="85"/>
      <c r="C175" s="83"/>
      <c r="D175" s="84"/>
      <c r="E175" s="85"/>
      <c r="F175" s="86"/>
      <c r="G175" s="58" t="s">
        <v>5</v>
      </c>
      <c r="H175" s="59">
        <f>COUNTIF(I175:P175,"=С")</f>
        <v>1</v>
      </c>
      <c r="I175" s="61" t="s">
        <v>6</v>
      </c>
    </row>
    <row r="176" spans="1:9" x14ac:dyDescent="0.3">
      <c r="A176" s="142" t="s">
        <v>107</v>
      </c>
      <c r="B176" s="63"/>
      <c r="C176" s="78">
        <v>68407</v>
      </c>
      <c r="D176" s="62">
        <v>1</v>
      </c>
      <c r="E176" s="63" t="s">
        <v>85</v>
      </c>
      <c r="F176" s="72" t="s">
        <v>86</v>
      </c>
      <c r="G176" s="65" t="s">
        <v>8</v>
      </c>
      <c r="H176" s="66">
        <f>COUNTIF(I176:P176,"&gt;0")</f>
        <v>1</v>
      </c>
      <c r="I176" s="67">
        <v>11</v>
      </c>
    </row>
    <row r="177" spans="1:9" ht="15" thickBot="1" x14ac:dyDescent="0.35">
      <c r="A177" s="141"/>
      <c r="B177" s="28"/>
      <c r="C177" s="96"/>
      <c r="D177" s="97"/>
      <c r="E177" s="94"/>
      <c r="F177" s="98"/>
      <c r="G177" s="68" t="s">
        <v>9</v>
      </c>
      <c r="H177" s="69">
        <f>COUNTIF(I177:Q177,"&gt;0")</f>
        <v>0</v>
      </c>
      <c r="I177" s="70"/>
    </row>
    <row r="178" spans="1:9" x14ac:dyDescent="0.3">
      <c r="A178" s="140"/>
      <c r="B178" s="85"/>
      <c r="C178" s="83"/>
      <c r="D178" s="84"/>
      <c r="E178" s="85"/>
      <c r="F178" s="86"/>
      <c r="G178" s="58" t="s">
        <v>5</v>
      </c>
      <c r="H178" s="59">
        <f>COUNTIF(I178:P178,"=С")</f>
        <v>0</v>
      </c>
      <c r="I178" s="60"/>
    </row>
    <row r="179" spans="1:9" x14ac:dyDescent="0.3">
      <c r="A179" s="142" t="s">
        <v>103</v>
      </c>
      <c r="B179" s="63"/>
      <c r="C179" s="78">
        <v>68125</v>
      </c>
      <c r="D179" s="62">
        <v>1</v>
      </c>
      <c r="E179" s="63" t="s">
        <v>39</v>
      </c>
      <c r="F179" s="72" t="s">
        <v>87</v>
      </c>
      <c r="G179" s="65" t="s">
        <v>8</v>
      </c>
      <c r="H179" s="66">
        <f>COUNTIF(I179:P179,"&gt;0")</f>
        <v>0</v>
      </c>
      <c r="I179" s="76"/>
    </row>
    <row r="180" spans="1:9" ht="15" thickBot="1" x14ac:dyDescent="0.35">
      <c r="A180" s="141"/>
      <c r="B180" s="28"/>
      <c r="C180" s="96"/>
      <c r="D180" s="97"/>
      <c r="E180" s="94"/>
      <c r="F180" s="98"/>
      <c r="G180" s="68" t="s">
        <v>9</v>
      </c>
      <c r="H180" s="69">
        <f>COUNTIF(I180:Q180,"&gt;0")</f>
        <v>0</v>
      </c>
      <c r="I180" s="70"/>
    </row>
    <row r="181" spans="1:9" x14ac:dyDescent="0.3">
      <c r="A181" s="140"/>
      <c r="B181" s="85"/>
      <c r="C181" s="83"/>
      <c r="D181" s="84"/>
      <c r="E181" s="85"/>
      <c r="F181" s="86"/>
      <c r="G181" s="58" t="s">
        <v>5</v>
      </c>
      <c r="H181" s="59">
        <f>COUNTIF(I181:P181,"=С")</f>
        <v>0</v>
      </c>
      <c r="I181" s="60"/>
    </row>
    <row r="182" spans="1:9" x14ac:dyDescent="0.3">
      <c r="A182" s="142" t="s">
        <v>103</v>
      </c>
      <c r="B182" s="63"/>
      <c r="C182" s="78">
        <v>68135</v>
      </c>
      <c r="D182" s="62">
        <v>1</v>
      </c>
      <c r="E182" s="63" t="s">
        <v>39</v>
      </c>
      <c r="F182" s="72" t="s">
        <v>88</v>
      </c>
      <c r="G182" s="65" t="s">
        <v>8</v>
      </c>
      <c r="H182" s="66">
        <f>COUNTIF(I182:P182,"&gt;0")</f>
        <v>0</v>
      </c>
      <c r="I182" s="76"/>
    </row>
    <row r="183" spans="1:9" ht="15" thickBot="1" x14ac:dyDescent="0.35">
      <c r="A183" s="141"/>
      <c r="B183" s="28"/>
      <c r="C183" s="96"/>
      <c r="D183" s="97"/>
      <c r="E183" s="94"/>
      <c r="F183" s="98"/>
      <c r="G183" s="68" t="s">
        <v>9</v>
      </c>
      <c r="H183" s="69">
        <f>COUNTIF(I183:Q183,"&gt;0")</f>
        <v>0</v>
      </c>
      <c r="I183" s="70"/>
    </row>
    <row r="184" spans="1:9" x14ac:dyDescent="0.3">
      <c r="A184" s="140"/>
      <c r="B184" s="85"/>
      <c r="C184" s="83"/>
      <c r="D184" s="84"/>
      <c r="E184" s="85"/>
      <c r="F184" s="86"/>
      <c r="G184" s="58" t="s">
        <v>5</v>
      </c>
      <c r="H184" s="59">
        <f>COUNTIF(I184:P184,"=С")</f>
        <v>1</v>
      </c>
      <c r="I184" s="61" t="s">
        <v>6</v>
      </c>
    </row>
    <row r="185" spans="1:9" x14ac:dyDescent="0.3">
      <c r="A185" s="142" t="s">
        <v>107</v>
      </c>
      <c r="B185" s="63"/>
      <c r="C185" s="78">
        <v>69548</v>
      </c>
      <c r="D185" s="62">
        <v>1</v>
      </c>
      <c r="E185" s="63" t="s">
        <v>39</v>
      </c>
      <c r="F185" s="72" t="s">
        <v>89</v>
      </c>
      <c r="G185" s="65" t="s">
        <v>8</v>
      </c>
      <c r="H185" s="66">
        <f>COUNTIF(I185:P185,"&gt;0")</f>
        <v>1</v>
      </c>
      <c r="I185" s="67">
        <v>11</v>
      </c>
    </row>
    <row r="186" spans="1:9" ht="15" thickBot="1" x14ac:dyDescent="0.35">
      <c r="A186" s="141"/>
      <c r="B186" s="28"/>
      <c r="C186" s="96"/>
      <c r="D186" s="97"/>
      <c r="E186" s="94"/>
      <c r="F186" s="98"/>
      <c r="G186" s="68" t="s">
        <v>9</v>
      </c>
      <c r="H186" s="69">
        <f>COUNTIF(I186:Q186,"&gt;0")</f>
        <v>0</v>
      </c>
      <c r="I186" s="70"/>
    </row>
    <row r="187" spans="1:9" x14ac:dyDescent="0.3">
      <c r="A187" s="140"/>
      <c r="B187" s="85"/>
      <c r="C187" s="83"/>
      <c r="D187" s="84"/>
      <c r="E187" s="85"/>
      <c r="F187" s="86"/>
      <c r="G187" s="58" t="s">
        <v>5</v>
      </c>
      <c r="H187" s="59">
        <f>COUNTIF(I187:P187,"=С")</f>
        <v>1</v>
      </c>
      <c r="I187" s="61" t="s">
        <v>6</v>
      </c>
    </row>
    <row r="188" spans="1:9" x14ac:dyDescent="0.3">
      <c r="A188" s="142" t="s">
        <v>107</v>
      </c>
      <c r="B188" s="63"/>
      <c r="C188" s="78">
        <v>69480</v>
      </c>
      <c r="D188" s="62">
        <v>1</v>
      </c>
      <c r="E188" s="63" t="s">
        <v>39</v>
      </c>
      <c r="F188" s="72" t="s">
        <v>90</v>
      </c>
      <c r="G188" s="65" t="s">
        <v>8</v>
      </c>
      <c r="H188" s="66">
        <f>COUNTIF(I188:P188,"&gt;0")</f>
        <v>1</v>
      </c>
      <c r="I188" s="67">
        <v>11</v>
      </c>
    </row>
    <row r="189" spans="1:9" ht="15" thickBot="1" x14ac:dyDescent="0.35">
      <c r="A189" s="141"/>
      <c r="B189" s="28"/>
      <c r="C189" s="96"/>
      <c r="D189" s="97"/>
      <c r="E189" s="94"/>
      <c r="F189" s="98"/>
      <c r="G189" s="68" t="s">
        <v>9</v>
      </c>
      <c r="H189" s="69">
        <f>COUNTIF(I189:Q189,"&gt;0")</f>
        <v>0</v>
      </c>
      <c r="I189" s="70"/>
    </row>
    <row r="190" spans="1:9" x14ac:dyDescent="0.3">
      <c r="A190" s="140"/>
      <c r="B190" s="85"/>
      <c r="C190" s="83"/>
      <c r="D190" s="84"/>
      <c r="E190" s="85"/>
      <c r="F190" s="86"/>
      <c r="G190" s="58" t="s">
        <v>5</v>
      </c>
      <c r="H190" s="59">
        <f>COUNTIF(I190:P190,"=С")</f>
        <v>1</v>
      </c>
      <c r="I190" s="61" t="s">
        <v>6</v>
      </c>
    </row>
    <row r="191" spans="1:9" x14ac:dyDescent="0.3">
      <c r="A191" s="142" t="s">
        <v>107</v>
      </c>
      <c r="B191" s="63"/>
      <c r="C191" s="78">
        <v>69516</v>
      </c>
      <c r="D191" s="62">
        <v>1</v>
      </c>
      <c r="E191" s="63" t="s">
        <v>39</v>
      </c>
      <c r="F191" s="72" t="s">
        <v>91</v>
      </c>
      <c r="G191" s="65" t="s">
        <v>8</v>
      </c>
      <c r="H191" s="66">
        <f>COUNTIF(I191:P191,"&gt;0")</f>
        <v>1</v>
      </c>
      <c r="I191" s="67">
        <v>11</v>
      </c>
    </row>
    <row r="192" spans="1:9" ht="15" thickBot="1" x14ac:dyDescent="0.35">
      <c r="A192" s="141"/>
      <c r="B192" s="28"/>
      <c r="C192" s="96"/>
      <c r="D192" s="97"/>
      <c r="E192" s="94"/>
      <c r="F192" s="98"/>
      <c r="G192" s="68" t="s">
        <v>9</v>
      </c>
      <c r="H192" s="69">
        <f>COUNTIF(I192:Q192,"&gt;0")</f>
        <v>0</v>
      </c>
      <c r="I192" s="70"/>
    </row>
    <row r="193" spans="1:9" x14ac:dyDescent="0.3">
      <c r="A193" s="140"/>
      <c r="B193" s="85"/>
      <c r="C193" s="83"/>
      <c r="D193" s="84"/>
      <c r="E193" s="85"/>
      <c r="F193" s="86"/>
      <c r="G193" s="58" t="s">
        <v>5</v>
      </c>
      <c r="H193" s="59">
        <f>COUNTIF(I193:P193,"=С")</f>
        <v>0</v>
      </c>
      <c r="I193" s="60"/>
    </row>
    <row r="194" spans="1:9" x14ac:dyDescent="0.3">
      <c r="A194" s="142" t="s">
        <v>107</v>
      </c>
      <c r="B194" s="63"/>
      <c r="C194" s="78">
        <v>69517</v>
      </c>
      <c r="D194" s="62">
        <v>1</v>
      </c>
      <c r="E194" s="63" t="s">
        <v>39</v>
      </c>
      <c r="F194" s="72" t="s">
        <v>92</v>
      </c>
      <c r="G194" s="65" t="s">
        <v>8</v>
      </c>
      <c r="H194" s="66">
        <f>COUNTIF(I194:P194,"&gt;0")</f>
        <v>0</v>
      </c>
      <c r="I194" s="76"/>
    </row>
    <row r="195" spans="1:9" ht="15" thickBot="1" x14ac:dyDescent="0.35">
      <c r="A195" s="141"/>
      <c r="B195" s="28"/>
      <c r="C195" s="96"/>
      <c r="D195" s="97"/>
      <c r="E195" s="94"/>
      <c r="F195" s="98"/>
      <c r="G195" s="68" t="s">
        <v>9</v>
      </c>
      <c r="H195" s="69">
        <f>COUNTIF(I195:Q195,"&gt;0")</f>
        <v>0</v>
      </c>
      <c r="I195" s="70"/>
    </row>
    <row r="196" spans="1:9" x14ac:dyDescent="0.3">
      <c r="A196" s="140"/>
      <c r="B196" s="85"/>
      <c r="C196" s="83"/>
      <c r="D196" s="84"/>
      <c r="E196" s="85"/>
      <c r="F196" s="86"/>
      <c r="G196" s="58" t="s">
        <v>5</v>
      </c>
      <c r="H196" s="59">
        <f>COUNTIF(I196:P196,"=С")</f>
        <v>0</v>
      </c>
      <c r="I196" s="60"/>
    </row>
    <row r="197" spans="1:9" x14ac:dyDescent="0.3">
      <c r="A197" s="142" t="s">
        <v>107</v>
      </c>
      <c r="B197" s="63"/>
      <c r="C197" s="78">
        <v>69543</v>
      </c>
      <c r="D197" s="62">
        <v>1</v>
      </c>
      <c r="E197" s="63" t="s">
        <v>39</v>
      </c>
      <c r="F197" s="72" t="s">
        <v>93</v>
      </c>
      <c r="G197" s="65" t="s">
        <v>8</v>
      </c>
      <c r="H197" s="66">
        <f>COUNTIF(I197:P197,"&gt;0")</f>
        <v>0</v>
      </c>
      <c r="I197" s="76"/>
    </row>
    <row r="198" spans="1:9" ht="15" thickBot="1" x14ac:dyDescent="0.35">
      <c r="A198" s="141"/>
      <c r="B198" s="28"/>
      <c r="C198" s="96"/>
      <c r="D198" s="97"/>
      <c r="E198" s="94"/>
      <c r="F198" s="98"/>
      <c r="G198" s="68" t="s">
        <v>9</v>
      </c>
      <c r="H198" s="69">
        <f>COUNTIF(I198:Q198,"&gt;0")</f>
        <v>0</v>
      </c>
      <c r="I198" s="70"/>
    </row>
    <row r="199" spans="1:9" x14ac:dyDescent="0.3">
      <c r="A199" s="140"/>
      <c r="B199" s="85"/>
      <c r="C199" s="83"/>
      <c r="D199" s="84"/>
      <c r="E199" s="85"/>
      <c r="F199" s="86"/>
      <c r="G199" s="58" t="s">
        <v>5</v>
      </c>
      <c r="H199" s="59">
        <f>COUNTIF(I199:P199,"=С")</f>
        <v>0</v>
      </c>
      <c r="I199" s="60"/>
    </row>
    <row r="200" spans="1:9" x14ac:dyDescent="0.3">
      <c r="A200" s="142" t="s">
        <v>107</v>
      </c>
      <c r="B200" s="63"/>
      <c r="C200" s="78">
        <v>69546</v>
      </c>
      <c r="D200" s="62">
        <v>1</v>
      </c>
      <c r="E200" s="63" t="s">
        <v>39</v>
      </c>
      <c r="F200" s="72" t="s">
        <v>94</v>
      </c>
      <c r="G200" s="65" t="s">
        <v>8</v>
      </c>
      <c r="H200" s="66">
        <f>COUNTIF(I200:P200,"&gt;0")</f>
        <v>0</v>
      </c>
      <c r="I200" s="76"/>
    </row>
    <row r="201" spans="1:9" ht="15" thickBot="1" x14ac:dyDescent="0.35">
      <c r="A201" s="141"/>
      <c r="B201" s="28"/>
      <c r="C201" s="96"/>
      <c r="D201" s="97"/>
      <c r="E201" s="94"/>
      <c r="F201" s="98"/>
      <c r="G201" s="68" t="s">
        <v>9</v>
      </c>
      <c r="H201" s="69">
        <f>COUNTIF(I201:Q201,"&gt;0")</f>
        <v>0</v>
      </c>
      <c r="I201" s="70"/>
    </row>
    <row r="202" spans="1:9" x14ac:dyDescent="0.3">
      <c r="A202" s="140"/>
      <c r="B202" s="85"/>
      <c r="C202" s="83"/>
      <c r="D202" s="84"/>
      <c r="E202" s="85"/>
      <c r="F202" s="86"/>
      <c r="G202" s="58" t="s">
        <v>5</v>
      </c>
      <c r="H202" s="59">
        <f>COUNTIF(I202:P202,"=С")</f>
        <v>0</v>
      </c>
      <c r="I202" s="60"/>
    </row>
    <row r="203" spans="1:9" x14ac:dyDescent="0.3">
      <c r="A203" s="142" t="s">
        <v>107</v>
      </c>
      <c r="B203" s="63"/>
      <c r="C203" s="78">
        <v>69547</v>
      </c>
      <c r="D203" s="62">
        <v>1</v>
      </c>
      <c r="E203" s="63" t="s">
        <v>39</v>
      </c>
      <c r="F203" s="72" t="s">
        <v>95</v>
      </c>
      <c r="G203" s="65" t="s">
        <v>8</v>
      </c>
      <c r="H203" s="66">
        <f>COUNTIF(I203:P203,"&gt;0")</f>
        <v>1</v>
      </c>
      <c r="I203" s="76">
        <v>12</v>
      </c>
    </row>
    <row r="204" spans="1:9" ht="15" thickBot="1" x14ac:dyDescent="0.35">
      <c r="A204" s="141"/>
      <c r="B204" s="28"/>
      <c r="C204" s="96"/>
      <c r="D204" s="97"/>
      <c r="E204" s="94"/>
      <c r="F204" s="98"/>
      <c r="G204" s="68" t="s">
        <v>9</v>
      </c>
      <c r="H204" s="69">
        <f>COUNTIF(I204:Q204,"&gt;0")</f>
        <v>0</v>
      </c>
      <c r="I204" s="70"/>
    </row>
    <row r="205" spans="1:9" x14ac:dyDescent="0.3">
      <c r="A205" s="140"/>
      <c r="B205" s="85"/>
      <c r="C205" s="83"/>
      <c r="D205" s="84"/>
      <c r="E205" s="85"/>
      <c r="F205" s="86"/>
      <c r="G205" s="58" t="s">
        <v>5</v>
      </c>
      <c r="H205" s="59">
        <f>COUNTIF(I205:P205,"=С")</f>
        <v>1</v>
      </c>
      <c r="I205" s="61" t="s">
        <v>6</v>
      </c>
    </row>
    <row r="206" spans="1:9" x14ac:dyDescent="0.3">
      <c r="A206" s="142" t="s">
        <v>107</v>
      </c>
      <c r="B206" s="63"/>
      <c r="C206" s="78">
        <v>68079</v>
      </c>
      <c r="D206" s="62">
        <v>1</v>
      </c>
      <c r="E206" s="63" t="s">
        <v>39</v>
      </c>
      <c r="F206" s="72" t="s">
        <v>96</v>
      </c>
      <c r="G206" s="65" t="s">
        <v>8</v>
      </c>
      <c r="H206" s="66">
        <f>COUNTIF(I206:P206,"&gt;0")</f>
        <v>1</v>
      </c>
      <c r="I206" s="67">
        <v>11</v>
      </c>
    </row>
    <row r="207" spans="1:9" ht="15" thickBot="1" x14ac:dyDescent="0.35">
      <c r="A207" s="141"/>
      <c r="B207" s="28"/>
      <c r="C207" s="96"/>
      <c r="D207" s="97"/>
      <c r="E207" s="94"/>
      <c r="F207" s="98"/>
      <c r="G207" s="68" t="s">
        <v>9</v>
      </c>
      <c r="H207" s="69">
        <f>COUNTIF(I207:Q207,"&gt;0")</f>
        <v>0</v>
      </c>
      <c r="I207" s="70"/>
    </row>
    <row r="208" spans="1:9" x14ac:dyDescent="0.3">
      <c r="A208" s="140"/>
      <c r="B208" s="85"/>
      <c r="C208" s="83"/>
      <c r="D208" s="84"/>
      <c r="E208" s="85"/>
      <c r="F208" s="86"/>
      <c r="G208" s="58" t="s">
        <v>5</v>
      </c>
      <c r="H208" s="59">
        <f>COUNTIF(I208:P208,"=С")</f>
        <v>1</v>
      </c>
      <c r="I208" s="101" t="s">
        <v>6</v>
      </c>
    </row>
    <row r="209" spans="1:9" x14ac:dyDescent="0.3">
      <c r="A209" s="142" t="s">
        <v>107</v>
      </c>
      <c r="B209" s="63"/>
      <c r="C209" s="78">
        <v>68081</v>
      </c>
      <c r="D209" s="62">
        <v>1</v>
      </c>
      <c r="E209" s="63" t="s">
        <v>109</v>
      </c>
      <c r="F209" s="72" t="s">
        <v>97</v>
      </c>
      <c r="G209" s="65" t="s">
        <v>8</v>
      </c>
      <c r="H209" s="66">
        <f>COUNTIF(I209:P209,"&gt;0")</f>
        <v>1</v>
      </c>
      <c r="I209" s="154">
        <v>8</v>
      </c>
    </row>
    <row r="210" spans="1:9" ht="15" thickBot="1" x14ac:dyDescent="0.35">
      <c r="A210" s="141"/>
      <c r="B210" s="28"/>
      <c r="C210" s="96"/>
      <c r="D210" s="97"/>
      <c r="E210" s="94"/>
      <c r="F210" s="98"/>
      <c r="G210" s="68" t="s">
        <v>9</v>
      </c>
      <c r="H210" s="69">
        <f>COUNTIF(I210:Q210,"&gt;0")</f>
        <v>0</v>
      </c>
      <c r="I210" s="70"/>
    </row>
    <row r="211" spans="1:9" x14ac:dyDescent="0.3">
      <c r="A211" s="140"/>
      <c r="B211" s="85"/>
      <c r="C211" s="83"/>
      <c r="D211" s="84"/>
      <c r="E211" s="85"/>
      <c r="F211" s="86"/>
      <c r="G211" s="58" t="s">
        <v>5</v>
      </c>
      <c r="H211" s="59">
        <f>COUNTIF(I211:P211,"=С")</f>
        <v>1</v>
      </c>
      <c r="I211" s="61" t="s">
        <v>6</v>
      </c>
    </row>
    <row r="212" spans="1:9" x14ac:dyDescent="0.3">
      <c r="A212" s="142" t="s">
        <v>107</v>
      </c>
      <c r="B212" s="63"/>
      <c r="C212" s="78">
        <v>68083</v>
      </c>
      <c r="D212" s="62">
        <v>1</v>
      </c>
      <c r="E212" s="63" t="s">
        <v>39</v>
      </c>
      <c r="F212" s="72" t="s">
        <v>98</v>
      </c>
      <c r="G212" s="65" t="s">
        <v>8</v>
      </c>
      <c r="H212" s="66">
        <f>COUNTIF(I212:P212,"&gt;0")</f>
        <v>0</v>
      </c>
      <c r="I212" s="67"/>
    </row>
    <row r="213" spans="1:9" ht="15" thickBot="1" x14ac:dyDescent="0.35">
      <c r="A213" s="141"/>
      <c r="B213" s="28"/>
      <c r="C213" s="96"/>
      <c r="D213" s="97"/>
      <c r="E213" s="94"/>
      <c r="F213" s="98"/>
      <c r="G213" s="68" t="s">
        <v>9</v>
      </c>
      <c r="H213" s="69">
        <f>COUNTIF(I213:Q213,"&gt;0")</f>
        <v>0</v>
      </c>
      <c r="I213" s="70"/>
    </row>
    <row r="214" spans="1:9" x14ac:dyDescent="0.3">
      <c r="A214" s="140"/>
      <c r="B214" s="85"/>
      <c r="C214" s="83"/>
      <c r="D214" s="84"/>
      <c r="E214" s="85"/>
      <c r="F214" s="86"/>
      <c r="G214" s="58" t="s">
        <v>5</v>
      </c>
      <c r="H214" s="59">
        <f>COUNTIF(I214:P214,"=С")</f>
        <v>0</v>
      </c>
      <c r="I214" s="60"/>
    </row>
    <row r="215" spans="1:9" x14ac:dyDescent="0.3">
      <c r="A215" s="142" t="s">
        <v>107</v>
      </c>
      <c r="B215" s="63"/>
      <c r="C215" s="78">
        <v>68419</v>
      </c>
      <c r="D215" s="62">
        <v>1</v>
      </c>
      <c r="E215" s="63" t="s">
        <v>39</v>
      </c>
      <c r="F215" s="72" t="s">
        <v>110</v>
      </c>
      <c r="G215" s="65" t="s">
        <v>8</v>
      </c>
      <c r="H215" s="66">
        <f>COUNTIF(I215:P215,"&gt;0")</f>
        <v>0</v>
      </c>
      <c r="I215" s="76"/>
    </row>
    <row r="216" spans="1:9" ht="15" thickBot="1" x14ac:dyDescent="0.35">
      <c r="A216" s="141"/>
      <c r="B216" s="28"/>
      <c r="C216" s="96"/>
      <c r="D216" s="97"/>
      <c r="E216" s="94"/>
      <c r="F216" s="98"/>
      <c r="G216" s="68" t="s">
        <v>9</v>
      </c>
      <c r="H216" s="69">
        <f>COUNTIF(I216:Q216,"&gt;0")</f>
        <v>0</v>
      </c>
      <c r="I216" s="70"/>
    </row>
    <row r="217" spans="1:9" x14ac:dyDescent="0.3">
      <c r="A217" s="140"/>
      <c r="B217" s="85"/>
      <c r="C217" s="83"/>
      <c r="D217" s="84"/>
      <c r="E217" s="85"/>
      <c r="F217" s="86"/>
      <c r="G217" s="58" t="s">
        <v>5</v>
      </c>
      <c r="H217" s="59">
        <f>COUNTIF(I217:P217,"=С")</f>
        <v>0</v>
      </c>
      <c r="I217" s="60"/>
    </row>
    <row r="218" spans="1:9" x14ac:dyDescent="0.3">
      <c r="A218" s="142" t="s">
        <v>107</v>
      </c>
      <c r="B218" s="63"/>
      <c r="C218" s="78">
        <v>68408</v>
      </c>
      <c r="D218" s="62">
        <v>1</v>
      </c>
      <c r="E218" s="63" t="s">
        <v>39</v>
      </c>
      <c r="F218" s="72" t="s">
        <v>111</v>
      </c>
      <c r="G218" s="65" t="s">
        <v>8</v>
      </c>
      <c r="H218" s="66">
        <f>COUNTIF(I218:P218,"&gt;0")</f>
        <v>0</v>
      </c>
      <c r="I218" s="76"/>
    </row>
    <row r="219" spans="1:9" x14ac:dyDescent="0.3">
      <c r="A219" s="141"/>
      <c r="B219" s="28"/>
      <c r="C219" s="96"/>
      <c r="D219" s="97"/>
      <c r="E219" s="94"/>
      <c r="F219" s="98"/>
      <c r="G219" s="68" t="s">
        <v>9</v>
      </c>
      <c r="H219" s="69">
        <f>COUNTIF(I219:Q219,"&gt;0")</f>
        <v>0</v>
      </c>
      <c r="I219" s="7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2022-02-11T09:10:50Z</dcterms:modified>
</cp:coreProperties>
</file>