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han/Desktop/file/北科/meeting/06_研究方向/數據整理/實驗一/Ethereum/"/>
    </mc:Choice>
  </mc:AlternateContent>
  <xr:revisionPtr revIDLastSave="0" documentId="13_ncr:1_{40807969-BD26-3B43-8160-6C9139008250}" xr6:coauthVersionLast="47" xr6:coauthVersionMax="47" xr10:uidLastSave="{00000000-0000-0000-0000-000000000000}"/>
  <bookViews>
    <workbookView xWindow="-38400" yWindow="500" windowWidth="38400" windowHeight="21100" xr2:uid="{23FE780E-454A-8446-BA21-6EC552E984DF}"/>
  </bookViews>
  <sheets>
    <sheet name="超參數" sheetId="10" r:id="rId1"/>
    <sheet name="特徵縮減" sheetId="9" r:id="rId2"/>
    <sheet name="特徵" sheetId="1" r:id="rId3"/>
    <sheet name="敘述統計" sheetId="2" r:id="rId4"/>
    <sheet name="相關分析" sheetId="3" r:id="rId5"/>
    <sheet name="偏度峰度" sheetId="13" r:id="rId6"/>
    <sheet name="工作表1" sheetId="11" r:id="rId7"/>
    <sheet name="heatmap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2" i="13"/>
  <c r="F16" i="2" l="1"/>
  <c r="J46" i="2"/>
  <c r="F46" i="2"/>
  <c r="B46" i="2"/>
  <c r="K45" i="2"/>
  <c r="G45" i="2"/>
  <c r="C45" i="2"/>
  <c r="K44" i="2"/>
  <c r="K46" i="2" s="1"/>
  <c r="G44" i="2"/>
  <c r="C44" i="2"/>
  <c r="F40" i="2"/>
  <c r="B40" i="2"/>
  <c r="F38" i="2"/>
  <c r="B38" i="2"/>
  <c r="G37" i="2"/>
  <c r="C37" i="2"/>
  <c r="G36" i="2"/>
  <c r="G38" i="2" s="1"/>
  <c r="C36" i="2"/>
  <c r="C38" i="2" s="1"/>
  <c r="F32" i="2"/>
  <c r="B32" i="2"/>
  <c r="F30" i="2"/>
  <c r="G29" i="2"/>
  <c r="G28" i="2"/>
  <c r="G30" i="2" s="1"/>
  <c r="B30" i="2"/>
  <c r="C29" i="2"/>
  <c r="C28" i="2"/>
  <c r="C30" i="2" s="1"/>
  <c r="K21" i="2"/>
  <c r="K20" i="2"/>
  <c r="K22" i="2" s="1"/>
  <c r="G21" i="2"/>
  <c r="G20" i="2"/>
  <c r="F22" i="2"/>
  <c r="F24" i="2" s="1"/>
  <c r="J22" i="2"/>
  <c r="J24" i="2" s="1"/>
  <c r="B22" i="2"/>
  <c r="B24" i="2" s="1"/>
  <c r="C21" i="2"/>
  <c r="C20" i="2"/>
  <c r="G15" i="2"/>
  <c r="G14" i="2"/>
  <c r="B15" i="2"/>
  <c r="C14" i="2"/>
  <c r="C13" i="2"/>
  <c r="G46" i="2" l="1"/>
  <c r="C46" i="2"/>
  <c r="G22" i="2"/>
  <c r="C22" i="2"/>
  <c r="G16" i="2"/>
  <c r="C15" i="2"/>
</calcChain>
</file>

<file path=xl/sharedStrings.xml><?xml version="1.0" encoding="utf-8"?>
<sst xmlns="http://schemas.openxmlformats.org/spreadsheetml/2006/main" count="786" uniqueCount="344">
  <si>
    <t>count</t>
  </si>
  <si>
    <t>mean</t>
  </si>
  <si>
    <t>std</t>
  </si>
  <si>
    <t>min</t>
  </si>
  <si>
    <t>max</t>
  </si>
  <si>
    <t>Index</t>
  </si>
  <si>
    <t>Address</t>
  </si>
  <si>
    <t>FLAG</t>
  </si>
  <si>
    <t>FLAG</t>
    <phoneticPr fontId="1" type="noConversion"/>
  </si>
  <si>
    <t>Avg min between sent tnx</t>
  </si>
  <si>
    <t>Avg min between received tnx</t>
  </si>
  <si>
    <t>Time Diff between first and_last (Mins)</t>
  </si>
  <si>
    <t>ERC20MostRecTokenType</t>
  </si>
  <si>
    <t>ERC20MostSentTokenType</t>
  </si>
  <si>
    <t>RC20UniqRecTokenName</t>
  </si>
  <si>
    <t>ERC20UniqSentTokenName</t>
  </si>
  <si>
    <t>AvgValueReceived</t>
  </si>
  <si>
    <t>Sent_tnx</t>
  </si>
  <si>
    <t>Received_tnx</t>
  </si>
  <si>
    <t>NumberofCreated_Contracts</t>
  </si>
  <si>
    <t>UniqueReceivedFrom_Addresses</t>
  </si>
  <si>
    <t>UniqueSentTo_Addresses20</t>
  </si>
  <si>
    <t>MinValueReceived</t>
  </si>
  <si>
    <t>MaxValueReceived</t>
  </si>
  <si>
    <t>MinValSent</t>
  </si>
  <si>
    <t>MaxValSent</t>
  </si>
  <si>
    <t>AvgValSent</t>
  </si>
  <si>
    <t>MinValueSentToContract</t>
  </si>
  <si>
    <t>MaxValueSentToContract</t>
  </si>
  <si>
    <t>AvgValueSentToContract</t>
  </si>
  <si>
    <t>TotalTransactions(IncludingTnxtoCreate_Contract)</t>
  </si>
  <si>
    <t>TotalEtherSent</t>
  </si>
  <si>
    <t>TotalEtherReceived</t>
  </si>
  <si>
    <t>TotalEtherSent_Contracts</t>
  </si>
  <si>
    <t>TotalEtherBalance</t>
  </si>
  <si>
    <t>TotalERC20Tnxs</t>
  </si>
  <si>
    <t>ERC20TotalEther_Received</t>
  </si>
  <si>
    <t>ERC20TotalEther_Sent</t>
  </si>
  <si>
    <t>ERC20TotalEtherSentContract</t>
  </si>
  <si>
    <t>ERC20UniqSent_Addr</t>
  </si>
  <si>
    <t>ERC20UniqRec_Addr</t>
  </si>
  <si>
    <t>ERC20UniqRecContractAddr</t>
  </si>
  <si>
    <t>ERC20AvgTimeBetweenSent_Tnx</t>
  </si>
  <si>
    <t>ERC20AvgTimeBetweenRec_Tnx</t>
  </si>
  <si>
    <t>ERC20AvgTimeBetweenContract_Tnx</t>
  </si>
  <si>
    <t>ERC20MinVal_Rec</t>
  </si>
  <si>
    <t>ERC20MaxVal_Rec</t>
  </si>
  <si>
    <t>ERC20AvgVal_Rec</t>
  </si>
  <si>
    <t>ERC20MinVal_Sent</t>
  </si>
  <si>
    <t>ERC20MaxVal_Sent</t>
  </si>
  <si>
    <t>ERC20AvgVal_Sent</t>
  </si>
  <si>
    <t>欄位</t>
    <phoneticPr fontId="1" type="noConversion"/>
  </si>
  <si>
    <t>說明</t>
    <phoneticPr fontId="1" type="noConversion"/>
  </si>
  <si>
    <t xml:space="preserve"> Average time between sent transactions for account in minutes    賬戶發送交易之間的平均時間（以分鐘為單位）</t>
  </si>
  <si>
    <t xml:space="preserve"> Average time between received transactions for account in minutes    帳戶收到的交易之間的平均時間（以分鐘為單位）</t>
  </si>
  <si>
    <t xml:space="preserve"> Time difference between the first and last transaction    第一筆交易和最後一筆交易之間的時間差</t>
  </si>
  <si>
    <t xml:space="preserve"> Total number of sent normal transactions    發送的正常交易總數</t>
  </si>
  <si>
    <t xml:space="preserve"> Total number of received normal transactions    收到的正常交易總數</t>
  </si>
  <si>
    <t xml:space="preserve"> Total Number of created contract transactions    創建的合約交易總數</t>
  </si>
  <si>
    <t xml:space="preserve"> Total Unique addresses from which account received transaction    賬戶收到交易的唯一地址總數</t>
  </si>
  <si>
    <t xml:space="preserve"> Total Unique addresses from which account sent transactions    賬戶發送交易的唯一地址總數</t>
  </si>
  <si>
    <t xml:space="preserve"> Minimum value in Ether ever received    收到的以太幣最小值</t>
  </si>
  <si>
    <t xml:space="preserve"> Maximum value in Ether ever received    收到的以太幣最大值</t>
  </si>
  <si>
    <t>Average value in Ether ever received    收到的以太幣平均值</t>
  </si>
  <si>
    <t xml:space="preserve"> Minimum value of Ether ever sent    發送的 Ether 的最小值</t>
  </si>
  <si>
    <t xml:space="preserve"> Maximum value of Ether ever sent    發送的以太幣的最大值</t>
  </si>
  <si>
    <t xml:space="preserve"> Average value of Ether ever sent    曾經發送的以太幣的平均值</t>
  </si>
  <si>
    <t xml:space="preserve"> Minimum value of Ether sent to a contract    發送到合約的以太幣的最小值</t>
  </si>
  <si>
    <t xml:space="preserve"> Maximum value of Ether sent to a contract    發送到合約的以太幣最大值</t>
  </si>
  <si>
    <t xml:space="preserve"> Average value of Ether sent to contracts    發送到合約的以太幣平均價值</t>
  </si>
  <si>
    <t xml:space="preserve"> Total number of transactions    交易總數</t>
  </si>
  <si>
    <t>Total Ether sent for account address    為帳戶地址發送的總以太幣</t>
  </si>
  <si>
    <t xml:space="preserve"> Total Ether received for account address    賬戶地址收到的以太幣總數</t>
  </si>
  <si>
    <t xml:space="preserve"> Total Ether sent to Contract addresses    發送到合約地址的以太幣總量</t>
  </si>
  <si>
    <t xml:space="preserve"> Total Ether Balance following enacted transactions    已執行交易後的總以太幣餘額</t>
  </si>
  <si>
    <t xml:space="preserve"> Total number of ERC20 token transfer transactions    ERC20代幣轉賬交易總數</t>
  </si>
  <si>
    <t xml:space="preserve"> Total ERC20 token received transactions in Ether    ERC20 代幣收到的以太幣交易總數</t>
  </si>
  <si>
    <t xml:space="preserve"> Total ERC20token sent transactions in Ether    以以太幣形式發送的 ERC20 代幣交易總數</t>
  </si>
  <si>
    <t xml:space="preserve"> Total ERC20 token transfer to other contracts in Ether    以以太幣形式轉移到其他合約的 ERC20 代幣總量</t>
  </si>
  <si>
    <t xml:space="preserve"> Number of ERC20 token transactions sent to Unique account addresses    發送到唯一賬戶地址的 ERC20 代幣交易數量</t>
  </si>
  <si>
    <t xml:space="preserve"> Number of ERC20 token transactions received from Unique addresses    從唯一地址收到的 ERC20 代幣交易數量</t>
  </si>
  <si>
    <t xml:space="preserve"> Number of ERC20token transactions received from Unique contract addresses    從唯一合約地址收到的 ERC20 代幣交易數量</t>
  </si>
  <si>
    <t xml:space="preserve"> Average time between ERC20 token sent transactions in minutes    ERC20 代幣發送交易之間的平均時間（以分鐘為單位）</t>
  </si>
  <si>
    <t xml:space="preserve"> Average time between ERC20 token received transactions in minutes    ERC20 代幣接收交易之間的平均時間（以分鐘為單位）</t>
  </si>
  <si>
    <t xml:space="preserve"> Average time ERC20 token between sent token transactions    發送代幣交易之間的平均 ERC20 代幣時間</t>
  </si>
  <si>
    <t xml:space="preserve"> Minimum value in Ether received from ERC20 token transactions for account    從賬戶的 ERC20 代幣交易中收到的以太幣最小值</t>
  </si>
  <si>
    <t xml:space="preserve"> Maximum value in Ether received from ERC20 token transactions for account    從賬戶的 ERC20 代幣交易中收到的以太幣最大值</t>
  </si>
  <si>
    <t xml:space="preserve"> Minimum value in Ether sent from ERC20 token transactions for account    從賬戶的 ERC20 代幣交易發送的以太幣最小值</t>
  </si>
  <si>
    <t xml:space="preserve"> Maximum value in Ether sent from ERC20 token transactions for account    從賬戶的 ERC20 代幣交易發送的以太幣最大值</t>
  </si>
  <si>
    <t xml:space="preserve"> Average value in Ether sent from ERC20 token transactions for account    從帳戶的 ERC20 代幣交易發送的以太幣平均值</t>
  </si>
  <si>
    <t xml:space="preserve"> Number of Unique ERC20 tokens transferred    傳輸的唯一 ERC20 代幣數量</t>
  </si>
  <si>
    <t xml:space="preserve"> Number of Unique ERC20 tokens received    收到的唯一 ERC20 代幣數量</t>
  </si>
  <si>
    <t>the index number of a row    一行的索引號</t>
    <phoneticPr fontId="1" type="noConversion"/>
  </si>
  <si>
    <r>
      <rPr>
        <sz val="14"/>
        <color rgb="FFFF0000"/>
        <rFont val="楷體-繁 標準體"/>
        <charset val="136"/>
      </rPr>
      <t>(先隱藏)</t>
    </r>
    <r>
      <rPr>
        <sz val="14"/>
        <color theme="1"/>
        <rFont val="楷體-繁 標準體"/>
        <charset val="136"/>
      </rPr>
      <t xml:space="preserve"> the address of the ethereum account    以太坊賬戶的地址</t>
    </r>
    <phoneticPr fontId="1" type="noConversion"/>
  </si>
  <si>
    <r>
      <rPr>
        <sz val="14"/>
        <color rgb="FF00B050"/>
        <rFont val="楷體-繁 標準體"/>
        <charset val="136"/>
      </rPr>
      <t>(預測標的)</t>
    </r>
    <r>
      <rPr>
        <sz val="14"/>
        <color theme="1"/>
        <rFont val="楷體-繁 標準體"/>
        <charset val="136"/>
      </rPr>
      <t xml:space="preserve"> whether the transaction is fraud or not    交易是否欺詐</t>
    </r>
    <phoneticPr fontId="1" type="noConversion"/>
  </si>
  <si>
    <r>
      <rPr>
        <sz val="14"/>
        <color rgb="FFFF0000"/>
        <rFont val="楷體-繁 標準體"/>
        <charset val="136"/>
      </rPr>
      <t>(Label Encoding)</t>
    </r>
    <r>
      <rPr>
        <sz val="14"/>
        <color theme="1"/>
        <rFont val="楷體-繁 標準體"/>
        <charset val="136"/>
      </rPr>
      <t xml:space="preserve"> Most sent token for account via ERC20 transaction    通過 ERC20 交易發送最多的賬戶代幣</t>
    </r>
    <phoneticPr fontId="1" type="noConversion"/>
  </si>
  <si>
    <r>
      <rPr>
        <sz val="14"/>
        <color rgb="FFFF0000"/>
        <rFont val="楷體-繁 標準體"/>
        <charset val="136"/>
      </rPr>
      <t xml:space="preserve">(Label Encoding) </t>
    </r>
    <r>
      <rPr>
        <sz val="14"/>
        <color theme="1"/>
        <rFont val="楷體-繁 標準體"/>
        <charset val="136"/>
      </rPr>
      <t>Most received token for account via ERC20 transactions    通過 ERC20 交易收到的賬戶最多的代幣</t>
    </r>
    <phoneticPr fontId="1" type="noConversion"/>
  </si>
  <si>
    <t>Time Diff between first and last (Mins)</t>
  </si>
  <si>
    <t>Sent tnx</t>
  </si>
  <si>
    <t>Received Tnx</t>
  </si>
  <si>
    <t>Number of Created Contracts</t>
  </si>
  <si>
    <t>Unique Received From Addresses</t>
  </si>
  <si>
    <t>Unique Sent To Addresses</t>
  </si>
  <si>
    <t>min value received</t>
  </si>
  <si>
    <t xml:space="preserve">max value received </t>
  </si>
  <si>
    <t>avg val received</t>
  </si>
  <si>
    <t>min val sent</t>
  </si>
  <si>
    <t>max val sent</t>
  </si>
  <si>
    <t>avg val sent</t>
  </si>
  <si>
    <t>min value sent to contract</t>
  </si>
  <si>
    <t>max val sent to contract</t>
  </si>
  <si>
    <t>avg value sent to contract</t>
  </si>
  <si>
    <t>total transactions (including tnx to create contract</t>
  </si>
  <si>
    <t>total Ether sent</t>
  </si>
  <si>
    <t>total ether received</t>
  </si>
  <si>
    <t>total ether sent contracts</t>
  </si>
  <si>
    <t>total ether balance</t>
  </si>
  <si>
    <t xml:space="preserve"> Total ERC20 tnxs</t>
  </si>
  <si>
    <t xml:space="preserve"> ERC20 total Ether received</t>
  </si>
  <si>
    <t xml:space="preserve"> ERC20 total ether sent</t>
  </si>
  <si>
    <t xml:space="preserve"> ERC20 total Ether sent contract</t>
  </si>
  <si>
    <t xml:space="preserve"> ERC20 uniq sent addr</t>
  </si>
  <si>
    <t xml:space="preserve"> ERC20 uniq rec addr</t>
  </si>
  <si>
    <t xml:space="preserve"> ERC20 uniq sent addr.1</t>
  </si>
  <si>
    <t xml:space="preserve"> ERC20 uniq rec contract addr</t>
  </si>
  <si>
    <t xml:space="preserve"> ERC20 avg time between sent tnx</t>
  </si>
  <si>
    <t xml:space="preserve"> ERC20 avg time between rec tnx</t>
  </si>
  <si>
    <t xml:space="preserve"> ERC20 avg time between rec 2 tnx</t>
  </si>
  <si>
    <t xml:space="preserve"> ERC20 avg time between contract tnx</t>
  </si>
  <si>
    <t xml:space="preserve"> ERC20 min val rec</t>
  </si>
  <si>
    <t xml:space="preserve"> ERC20 max val rec</t>
  </si>
  <si>
    <t xml:space="preserve"> ERC20 avg val rec</t>
  </si>
  <si>
    <t xml:space="preserve"> ERC20 min val sent</t>
  </si>
  <si>
    <t xml:space="preserve"> ERC20 max val sent</t>
  </si>
  <si>
    <t xml:space="preserve"> ERC20 avg val sent</t>
  </si>
  <si>
    <t xml:space="preserve"> ERC20 min val sent contract</t>
  </si>
  <si>
    <t xml:space="preserve"> ERC20 max val sent contract</t>
  </si>
  <si>
    <t xml:space="preserve"> ERC20 avg val sent contract</t>
  </si>
  <si>
    <t xml:space="preserve"> ERC20 uniq sent token name</t>
  </si>
  <si>
    <t xml:space="preserve"> ERC20 uniq rec token name</t>
  </si>
  <si>
    <t>數量</t>
    <phoneticPr fontId="1" type="noConversion"/>
  </si>
  <si>
    <t>比例</t>
    <phoneticPr fontId="1" type="noConversion"/>
  </si>
  <si>
    <t>型態</t>
    <phoneticPr fontId="1" type="noConversion"/>
  </si>
  <si>
    <t>float64</t>
  </si>
  <si>
    <t>float64</t>
    <phoneticPr fontId="1" type="noConversion"/>
  </si>
  <si>
    <t>int64</t>
    <phoneticPr fontId="1" type="noConversion"/>
  </si>
  <si>
    <t xml:space="preserve"> Average value in Ether received from ERC20 token transactions for account    從賬戶的 ERC20 代幣交易中收到的以太幣平均值</t>
    <phoneticPr fontId="1" type="noConversion"/>
  </si>
  <si>
    <t>ERC20 uniq sent addr.1</t>
    <phoneticPr fontId="1" type="noConversion"/>
  </si>
  <si>
    <t>ERC20 avg time between rec 2 tnx</t>
    <phoneticPr fontId="1" type="noConversion"/>
  </si>
  <si>
    <t>ERC20 min val sent contract</t>
    <phoneticPr fontId="1" type="noConversion"/>
  </si>
  <si>
    <t>ERC20 max val sent contract</t>
    <phoneticPr fontId="1" type="noConversion"/>
  </si>
  <si>
    <t>ERC20 avg val sent contract</t>
    <phoneticPr fontId="1" type="noConversion"/>
  </si>
  <si>
    <t>未標示</t>
    <phoneticPr fontId="1" type="noConversion"/>
  </si>
  <si>
    <r>
      <rPr>
        <sz val="12"/>
        <color theme="1"/>
        <rFont val="楷體-繁 標準體"/>
        <charset val="136"/>
      </rPr>
      <t>特徵數量</t>
    </r>
    <phoneticPr fontId="1" type="noConversion"/>
  </si>
  <si>
    <t>ERC20_most_rec_token_type</t>
  </si>
  <si>
    <t>Avg_min_between_sent_tnx</t>
  </si>
  <si>
    <t>Avg_min_between_received_tnx</t>
  </si>
  <si>
    <t>Time_Diff_between_first_and_last_(Mins)</t>
  </si>
  <si>
    <t>Received_Tnx</t>
  </si>
  <si>
    <t>Number_of_Created_Contracts</t>
  </si>
  <si>
    <t>Unique_Received_From_Addresses</t>
  </si>
  <si>
    <t>Unique_Sent_To_Addresses</t>
  </si>
  <si>
    <t>min_value_received</t>
  </si>
  <si>
    <t>max_value_received_</t>
  </si>
  <si>
    <t>avg_val_received</t>
  </si>
  <si>
    <t>min_val_sent</t>
  </si>
  <si>
    <t>max_val_sent</t>
  </si>
  <si>
    <t>avg_val_sent</t>
  </si>
  <si>
    <t>min_value_sent_to_contract</t>
  </si>
  <si>
    <t>max_val_sent_to_contract</t>
  </si>
  <si>
    <t>avg_value_sent_to_contract</t>
  </si>
  <si>
    <t>total_Ether_sent</t>
  </si>
  <si>
    <t>total_ether_received</t>
  </si>
  <si>
    <t>total_ether_sent_contracts</t>
  </si>
  <si>
    <t>total_ether_balance</t>
  </si>
  <si>
    <t>Total_ERC20_tnxs</t>
  </si>
  <si>
    <t>ERC20_total_Ether_received</t>
  </si>
  <si>
    <t>ERC20_total_ether_sent</t>
  </si>
  <si>
    <t>ERC20_total_Ether_sent_contract</t>
  </si>
  <si>
    <t>ERC20_uniq_sent_addr</t>
  </si>
  <si>
    <t>ERC20_uniq_rec_addr</t>
  </si>
  <si>
    <t>ERC20_uniq_sent_addr.1</t>
  </si>
  <si>
    <t>ERC20_uniq_rec_contract_addr</t>
  </si>
  <si>
    <t>ERC20_avg_time_between_sent_tnx</t>
  </si>
  <si>
    <t>ERC20_avg_time_between_rec_tnx</t>
  </si>
  <si>
    <t>ERC20_avg_time_between_rec_2_tnx</t>
  </si>
  <si>
    <t>ERC20_avg_time_between_contract_tnx</t>
  </si>
  <si>
    <t>ERC20_min_val_rec</t>
  </si>
  <si>
    <t>ERC20_max_val_rec</t>
  </si>
  <si>
    <t>ERC20_avg_val_rec</t>
  </si>
  <si>
    <t>ERC20_min_val_sent</t>
  </si>
  <si>
    <t>ERC20_max_val_sent</t>
  </si>
  <si>
    <t>ERC20_avg_val_sent</t>
  </si>
  <si>
    <t>ERC20_min_val_sent_contract</t>
  </si>
  <si>
    <t>ERC20_max_val_sent_contract</t>
  </si>
  <si>
    <t>ERC20_avg_val_sent_contract</t>
  </si>
  <si>
    <t>ERC20_uniq_sent_token_name</t>
  </si>
  <si>
    <t>ERC20_uniq_rec_token_name</t>
  </si>
  <si>
    <t>Xgboost feature importances</t>
    <phoneticPr fontId="1" type="noConversion"/>
  </si>
  <si>
    <t>PCA explained variance ratio</t>
    <phoneticPr fontId="1" type="noConversion"/>
  </si>
  <si>
    <r>
      <rPr>
        <sz val="12"/>
        <color theme="1"/>
        <rFont val="楷體-繁 標準體"/>
        <charset val="136"/>
      </rPr>
      <t>特徵</t>
    </r>
  </si>
  <si>
    <r>
      <rPr>
        <sz val="12"/>
        <color theme="1"/>
        <rFont val="楷體-繁 標準體"/>
        <charset val="136"/>
      </rPr>
      <t>重要性分數</t>
    </r>
    <phoneticPr fontId="1" type="noConversion"/>
  </si>
  <si>
    <t>total_transactions_(including_tnx_to_create_contract</t>
    <phoneticPr fontId="1" type="noConversion"/>
  </si>
  <si>
    <t>&lt; 0.01不採用</t>
    <phoneticPr fontId="1" type="noConversion"/>
  </si>
  <si>
    <t>累積方差解釋比例（方差和）</t>
    <phoneticPr fontId="1" type="noConversion"/>
  </si>
  <si>
    <t>2％訊息丟失</t>
    <phoneticPr fontId="1" type="noConversion"/>
  </si>
  <si>
    <t>47 特徵熱力圖</t>
    <phoneticPr fontId="1" type="noConversion"/>
  </si>
  <si>
    <t>前10重要特徵</t>
    <phoneticPr fontId="1" type="noConversion"/>
  </si>
  <si>
    <t>Total</t>
    <phoneticPr fontId="1" type="noConversion"/>
  </si>
  <si>
    <t>object</t>
    <phoneticPr fontId="1" type="noConversion"/>
  </si>
  <si>
    <t>ERC20_most_sent_token_type</t>
    <phoneticPr fontId="1" type="noConversion"/>
  </si>
  <si>
    <r>
      <t>memory usage: 3.6+ MB
來源：https://www.kaggle.com/datasets/vagifa/ethereum-frauddetection-dataset
ERC20是以太坊（Ethereum）上智能合约的一种标准，它规定了代币（Token）在以太坊网络上的一组规则和标准。ERC20代表"Ethereum Request for Comments 20"，这是由以太坊社区提出并制定的以太坊代币标准。ERC20标准定义了一系列必须遵循的函数和事件，以便在以太坊网络上创建可互操作的代币。
这意味着</t>
    </r>
    <r>
      <rPr>
        <sz val="14"/>
        <color rgb="FFFF0000"/>
        <rFont val="楷體-繁 標準體"/>
        <charset val="136"/>
      </rPr>
      <t>符合ERC20标准的代币可以在以太坊网络上统一地使用和交换</t>
    </r>
    <r>
      <rPr>
        <sz val="14"/>
        <color theme="1"/>
        <rFont val="楷體-繁 標準體"/>
        <charset val="136"/>
      </rPr>
      <t>，而不需要对每种代币编写特定的代码。</t>
    </r>
    <phoneticPr fontId="1" type="noConversion"/>
  </si>
  <si>
    <t>共通點：大部分聚焦在符合ERC20貨幣交易規範的智能合約交易，token 不須額外轉換</t>
    <phoneticPr fontId="1" type="noConversion"/>
  </si>
  <si>
    <t>清理後(去除空值)</t>
    <phoneticPr fontId="1" type="noConversion"/>
  </si>
  <si>
    <t>訓練集 6</t>
    <phoneticPr fontId="1" type="noConversion"/>
  </si>
  <si>
    <t>驗證集 2</t>
    <phoneticPr fontId="1" type="noConversion"/>
  </si>
  <si>
    <t>測試集 2</t>
    <phoneticPr fontId="1" type="noConversion"/>
  </si>
  <si>
    <t>訓練集 7</t>
    <phoneticPr fontId="1" type="noConversion"/>
  </si>
  <si>
    <t>測試集 3</t>
    <phoneticPr fontId="1" type="noConversion"/>
  </si>
  <si>
    <t>重新採樣</t>
    <phoneticPr fontId="1" type="noConversion"/>
  </si>
  <si>
    <t>分類器</t>
    <phoneticPr fontId="1" type="noConversion"/>
  </si>
  <si>
    <t>GAN</t>
    <phoneticPr fontId="1" type="noConversion"/>
  </si>
  <si>
    <t>RF</t>
    <phoneticPr fontId="1" type="noConversion"/>
  </si>
  <si>
    <t>MLP</t>
    <phoneticPr fontId="1" type="noConversion"/>
  </si>
  <si>
    <t>CNN</t>
    <phoneticPr fontId="1" type="noConversion"/>
  </si>
  <si>
    <r>
      <t xml:space="preserve">n_estimators（樹的數量）：100 
max_depth (最大深度）：None  展開到包含所有 leaves
criterion：gini 
max_features(每棵樹的特徵採樣數）：sqrt  最佳分割時要考慮的特徵數量
</t>
    </r>
    <r>
      <rPr>
        <sz val="14"/>
        <color theme="0" tint="-0.499984740745262"/>
        <rFont val="楷體-繁 標準體"/>
        <charset val="136"/>
      </rPr>
      <t>====== Grid Search ======
n_estimators: [100, 200, 300],
max_depth: [None, 10, 20],
criterion: ["gini", "entropy", "log_loss"],
max_features: ['auto', 'sqrt']</t>
    </r>
    <phoneticPr fontId="1" type="noConversion"/>
  </si>
  <si>
    <r>
      <t xml:space="preserve">activation（隱藏層激活函數）：'relu'＃（修正線性單元）、'tanh'（雙曲正切）
hidden_layer_sizes（隱藏層的結構）：(50,) ＃ 整數值的元組，每個值表示一個隱藏層的神經元數量。例如，`(100, 50)` 表示有兩個隱藏層，第一個層有100個神經元，第二個層有50個神經元。
learning_rate（學習率調整策略）：'invscaling'
max_iter（迭代次數）：1000 ＃ 太小無法收斂。ConvergenceWarning: Stochastic Optimizer: Maximum iterations (100) reached and the optimization hasn't converged yet.
solver（優化權重算法）：'adam' # 'lbfgs'、'sgd'（隨機梯度下降）
alpha (L2 正則化項的強度)：0.01 # 防止模型過擬合
</t>
    </r>
    <r>
      <rPr>
        <sz val="14"/>
        <color theme="0" tint="-0.499984740745262"/>
        <rFont val="楷體-繁 標準體"/>
        <charset val="136"/>
      </rPr>
      <t>====== Grid Search ======
hidden_layer_sizes': [(50,), (100,), (50, 50)],
activation': ['logistic', 'identity', 'tanh', 'relu'],
learning_rate': ['constant', 'invscaling', 'adaptive'],
solver': ['sgd', 'adam'],
alpha': [0.0001, 0.001, 0.01],
max_iter': [100, 200, 500, 1000]</t>
    </r>
    <phoneticPr fontId="1" type="noConversion"/>
  </si>
  <si>
    <t>filters_range = 32
kernel_size_range = 5
pool_size=2
learning_rate=0.01
dense_units =  256
'====== Grid Search ======
filters = [32, 64, 128]
kernel_size = [3, 5]
dense_units = [128, 256]
learning_rate = [0.001, 0.01]</t>
    <phoneticPr fontId="1" type="noConversion"/>
  </si>
  <si>
    <t>XGBoost</t>
    <phoneticPr fontId="1" type="noConversion"/>
  </si>
  <si>
    <r>
      <t xml:space="preserve">min_child_weight（葉節點最小權重，小於直接捨棄，範圍0~無限大）：1
gamma（在樹的葉節點上進行進一步劃分所需的最小損失減少，範圍0~無限大）：0
subsample（子採樣比例，防止過度擬合。將在每次提升迭代中發生一次）：1
colsample_bytree（構建每棵樹時列的子樣本比率）：1
max_depth (最大深度）：6
</t>
    </r>
    <r>
      <rPr>
        <sz val="14"/>
        <color theme="0" tint="-0.499984740745262"/>
        <rFont val="楷體-繁 標準體"/>
        <charset val="136"/>
      </rPr>
      <t>====== Grid Search ======
min_child_weight: [1, 5, 10],
gamma: [0, 0.5, 1, 1.5, 2, 5],
subsample: [0.6, 0.8, 1.0],
colsample_bytree: [0.6, 0.8, 1.0],
max_depth: [3, 4, 5, 6]</t>
    </r>
    <phoneticPr fontId="1" type="noConversion"/>
  </si>
  <si>
    <t>VAE</t>
    <phoneticPr fontId="1" type="noConversion"/>
  </si>
  <si>
    <t>Transformer</t>
    <phoneticPr fontId="1" type="noConversion"/>
  </si>
  <si>
    <r>
      <t xml:space="preserve">Tensorflow Keras實作，loss 最終達到 </t>
    </r>
    <r>
      <rPr>
        <sz val="14"/>
        <color rgb="FFFF0000"/>
        <rFont val="楷體-繁 標準體"/>
        <charset val="136"/>
      </rPr>
      <t>0.002~0.4</t>
    </r>
    <r>
      <rPr>
        <sz val="14"/>
        <color rgb="FF000000"/>
        <rFont val="楷體-繁 標準體"/>
        <charset val="136"/>
      </rPr>
      <t xml:space="preserve">，Epochs = 50、batch_size = 32，潛在維度設置為 </t>
    </r>
    <r>
      <rPr>
        <sz val="14"/>
        <color rgb="FFFF0000"/>
        <rFont val="楷體-繁 標準體"/>
        <charset val="136"/>
      </rPr>
      <t xml:space="preserve"> 6~47</t>
    </r>
    <r>
      <rPr>
        <sz val="14"/>
        <color rgb="FF000000"/>
        <rFont val="楷體-繁 標準體"/>
        <charset val="136"/>
      </rPr>
      <t>，潛在維度的設置取決於輸入資料的維度，學習率皆設置為 0.002</t>
    </r>
    <phoneticPr fontId="1" type="noConversion"/>
  </si>
  <si>
    <r>
      <t xml:space="preserve">pretrained model = bert-base-uncased
per_device_train_batch_size=2048, # 訓練批次
per_device_eval_batch_size=2048, # 評估批次
num_train_epochs=2, # 設置訓練迭代次數
evaluation_strategy="epoch", # 設置評估策略
save_strategy="epoch", # 設置模型保存策略
load_best_model_at_end=True,
seed=224,
learning_rate=1, # 由小漸大
warmup_steps=500,  # 設置學習率的線性增長步數
weight_decay=0.01,  # 設置權重衰減
</t>
    </r>
    <r>
      <rPr>
        <sz val="14"/>
        <color theme="0" tint="-0.499984740745262"/>
        <rFont val="楷體-繁 標準體"/>
        <charset val="136"/>
      </rPr>
      <t>====== Grid Search ======
per_device_train_batch_size=[16, 32, 64, 128, 256, 1024, 2048]
per_device_eval_batch_size=[16, 32, 64, 128, 256, 1024, 2048]
num_train_epochs=[2, 5, 10, 15, 20, 30, 50]
learning_rate= [ 0.00005, 0.0001, 0.0003, 0.0005, 0.0007, 0.0009, 0.001, 0.0005, 0.000025]</t>
    </r>
    <phoneticPr fontId="1" type="noConversion"/>
  </si>
  <si>
    <t>CNN+LSTM</t>
    <phoneticPr fontId="1" type="noConversion"/>
  </si>
  <si>
    <r>
      <t xml:space="preserve">time_step = 10
====== 第一層 卷積層（CNN）====== 
filters(卷積核數量)：16。每個卷積核會生成一個特徵圖
kernel_size(卷積核大小)：3。影響模型對於局部特徵的捕捉能力，較小更適合捕捉局部特徵。
activation(激活函數)：ReLU
padding(填充方式)：same（填充使輸出特徵圖大小相同，以確保輸出特徵圖的大小與輸入序列相同）。valid（不填充）
====== 第二層 LSTM ====== 
units(元數量)：64。決定LSTM層的輸出維度
activation(激活函數)：tanh
recurrent_activation(控制門激活函數)：sigmoid
return_sequences(是否返回每個時間步的輸出序列)：True。可用於堆疊多個LSTM層。
dropout：0.2
recurrent_dropout：0.2 ，減少過擬合
====== 第三層 全連接層（Dense層）====== 
units(神經元數量)：128，以捕捉模型的複雜性。 
====== 模型超參數 ====== 
optimizer(優化器)：adam
learning_rate(學習率)：0.001，控制參數更新的步長。
loss(損失函數)：binary_crossentropy，二元分類
batch_size（訓練樣本數）：128
epochs（訓練輪次數）：10
</t>
    </r>
    <r>
      <rPr>
        <sz val="14"/>
        <color theme="0" tint="-0.499984740745262"/>
        <rFont val="楷體-繁 標準體"/>
        <charset val="136"/>
      </rPr>
      <t>====== Grid Search ======
CNN
filters：[16, 32, 64, 128]
kernel_size：[3, 5]
padding：['same', 'valid']
units：[64, 128]
LSTM
activation(激活函數)：[tanh, sigmoid]
dropout：[0.2, 0.5]
recurrent_dropout：[0.2, 0.5]
全連接層
units：[128, 256]
learning_rate：[1, 0.1, 0.001, 0,01]
batch_size：[32, 64, 128]
epochs：[10, 20, 30, 50]</t>
    </r>
    <phoneticPr fontId="1" type="noConversion"/>
  </si>
  <si>
    <t>LightGBM</t>
    <phoneticPr fontId="1" type="noConversion"/>
  </si>
  <si>
    <r>
      <t xml:space="preserve">learning_rate（學習率）：0.1 
num_leaves（葉節點數）=31, ＃ 調節樹的複雜程度
max_depth（樹的深度）=-1, ＃ &lt;0 代表無上限，越大越可能過擬合
n_estimators（迭代次数）=100, 
min_child_samples（最小葉節點）=20, ＃設置較大，可避免過深的樹，但可能欠擬合
</t>
    </r>
    <r>
      <rPr>
        <sz val="14"/>
        <color theme="0" tint="-0.499984740745262"/>
        <rFont val="楷體-繁 標準體"/>
        <charset val="136"/>
      </rPr>
      <t>====== Grid Search ======
num_leaves': [15, 31, 63],
max_depth': [3, 4, 5],
learning_rate': [0.01, 0.1, 0.2],
subsample': [0.8, 1.0],
colsample_bytree': [0.8, 1.0]
min_child_samples’: [18, 19, 20, 21, 22],
min_child_weight’:[[0.001, 0.002]
feature_fraction': [0.6, 0.8, 1], # 特徵子抽樣
bagging_fraction': [0.8, 0.9, 1], ＃ 欠採樣
bagging_freq': [2, 3, 4], ＃ 欠採樣頻率
cat_smooth': [0, 10, 20], # 類別平滑 去除噪聲</t>
    </r>
    <r>
      <rPr>
        <sz val="14"/>
        <color theme="1"/>
        <rFont val="楷體-繁 標準體"/>
        <charset val="136"/>
      </rPr>
      <t xml:space="preserve">
https://zhuanlan.zhihu.com/p/76206257</t>
    </r>
    <phoneticPr fontId="1" type="noConversion"/>
  </si>
  <si>
    <t>DNN</t>
    <phoneticPr fontId="1" type="noConversion"/>
  </si>
  <si>
    <t>輸入層
model.add(layers.Input(shape=(X.shape[1],)))
隱藏層
model.add(layers.Dense(64, activation='relu')) # 64个神经元
    model.add(layers.Dense(32, activation='relu'))
    model.add(layers.Dense(16, activation='relu'))
輸出層
model.add(layers.Dense(1, activation='sigmoid'))
# 定義Adam優化器，並設置學習率
    learning_rate = 0.0002
    optimizer = tf.keras.optimizers.Adam(learning_rate=learning_rate)  
    # 編譯模型
    model.compile(optimizer = optimizer,
                loss = 'binary_crossentropy',
                metrics = ['accuracy'])</t>
    <phoneticPr fontId="1" type="noConversion"/>
  </si>
  <si>
    <t>訓練集 8</t>
    <phoneticPr fontId="1" type="noConversion"/>
  </si>
  <si>
    <t>驗證集 1</t>
    <phoneticPr fontId="1" type="noConversion"/>
  </si>
  <si>
    <t>測試集 1</t>
    <phoneticPr fontId="1" type="noConversion"/>
  </si>
  <si>
    <t>'Avg min between sent tnx'</t>
  </si>
  <si>
    <t>'Avg min between received tnx'</t>
  </si>
  <si>
    <t>'Time Diff between first and last (Mins)'</t>
  </si>
  <si>
    <t>'Sent tnx'</t>
  </si>
  <si>
    <t>'Received Tnx'</t>
  </si>
  <si>
    <t>'Number of Created Contracts'</t>
  </si>
  <si>
    <t>'Unique Received From Addresses'</t>
  </si>
  <si>
    <t>'Unique Sent To Addresses'</t>
  </si>
  <si>
    <t>'min value received'</t>
  </si>
  <si>
    <t>'max value received '</t>
  </si>
  <si>
    <t>'avg val received'</t>
  </si>
  <si>
    <t>'min val sent'</t>
  </si>
  <si>
    <t>'max val sent'</t>
  </si>
  <si>
    <t>'avg val sent'</t>
  </si>
  <si>
    <t>'min value sent to contract'</t>
  </si>
  <si>
    <t>'max val sent to contract'</t>
  </si>
  <si>
    <t>'avg value sent to contract'</t>
  </si>
  <si>
    <t>'total transactions (including tnx to create contract'</t>
  </si>
  <si>
    <t>'total Ether sent'</t>
  </si>
  <si>
    <t>'total ether received'</t>
  </si>
  <si>
    <t>'total ether sent contracts'</t>
  </si>
  <si>
    <t>'total ether balance'</t>
  </si>
  <si>
    <t>' Total ERC20 tnxs'</t>
  </si>
  <si>
    <t>' ERC20 total Ether received'</t>
  </si>
  <si>
    <t>' ERC20 total ether sent'</t>
  </si>
  <si>
    <t>' ERC20 total Ether sent contract'</t>
  </si>
  <si>
    <t>' ERC20 uniq sent addr'</t>
  </si>
  <si>
    <t>' ERC20 uniq rec addr'</t>
  </si>
  <si>
    <t>' ERC20 uniq sent addr.1'</t>
  </si>
  <si>
    <t>' ERC20 uniq rec contract addr'</t>
  </si>
  <si>
    <t>' ERC20 avg time between sent tnx'</t>
  </si>
  <si>
    <t>' ERC20 avg time between rec tnx'</t>
  </si>
  <si>
    <t>' ERC20 avg time between rec 2 tnx'</t>
  </si>
  <si>
    <t>' ERC20 avg time between contract tnx'</t>
  </si>
  <si>
    <t>' ERC20 min val rec'</t>
  </si>
  <si>
    <t>' ERC20 max val rec'</t>
  </si>
  <si>
    <t>' ERC20 avg val rec'</t>
  </si>
  <si>
    <t>' ERC20 min val sent'</t>
  </si>
  <si>
    <t>' ERC20 max val sent'</t>
  </si>
  <si>
    <t>' ERC20 avg val sent'</t>
  </si>
  <si>
    <t>' ERC20 min val sent contract'</t>
  </si>
  <si>
    <t>' ERC20 max val sent contract'</t>
  </si>
  <si>
    <t>' ERC20 avg val sent contract'</t>
  </si>
  <si>
    <t>' ERC20 uniq sent token name'</t>
  </si>
  <si>
    <t>' ERC20 uniq rec token name'</t>
  </si>
  <si>
    <t xml:space="preserve"> ERC20 most sent token type</t>
  </si>
  <si>
    <t xml:space="preserve"> ERC20_most_rec_token_type</t>
  </si>
  <si>
    <t>max value received</t>
  </si>
  <si>
    <t>total transactions (including tnx to create co...</t>
  </si>
  <si>
    <t>Total ERC20 tnxs</t>
  </si>
  <si>
    <t>ERC20 total Ether received</t>
  </si>
  <si>
    <t>ERC20 total ether sent</t>
  </si>
  <si>
    <t>ERC20 total Ether sent contract</t>
  </si>
  <si>
    <t>ERC20 uniq sent addr</t>
  </si>
  <si>
    <t>ERC20 uniq rec addr</t>
  </si>
  <si>
    <t>ERC20 uniq sent addr.1</t>
  </si>
  <si>
    <t>ERC20 uniq rec contract addr</t>
  </si>
  <si>
    <t>ERC20 avg time between sent tnx</t>
  </si>
  <si>
    <t>ERC20 avg time between rec tnx</t>
  </si>
  <si>
    <t>ERC20 avg time between rec 2 tnx</t>
  </si>
  <si>
    <t>ERC20 avg time between contract tnx</t>
  </si>
  <si>
    <t>ERC20 min val rec</t>
  </si>
  <si>
    <t>ERC20 max val rec</t>
  </si>
  <si>
    <t>ERC20 avg val rec</t>
  </si>
  <si>
    <t>ERC20 min val sent</t>
  </si>
  <si>
    <t>ERC20 max val sent</t>
  </si>
  <si>
    <t>ERC20 avg val sent</t>
  </si>
  <si>
    <t>ERC20 min val sent contract</t>
  </si>
  <si>
    <t>ERC20 max val sent contract</t>
  </si>
  <si>
    <t>ERC20 avg val sent contract</t>
  </si>
  <si>
    <t>ERC20 uniq sent token name</t>
  </si>
  <si>
    <t>ERC20 uniq rec token name</t>
  </si>
  <si>
    <t>ERC20 most sent token type</t>
  </si>
  <si>
    <t>相關性</t>
    <phoneticPr fontId="1" type="noConversion"/>
  </si>
  <si>
    <t>取絕對值後的相關性</t>
    <phoneticPr fontId="1" type="noConversion"/>
  </si>
  <si>
    <t>ERC20_most_rec_token_type</t>
    <phoneticPr fontId="1" type="noConversion"/>
  </si>
  <si>
    <t>ERC20 most sent token type</t>
    <phoneticPr fontId="1" type="noConversion"/>
  </si>
  <si>
    <t>欄位名稱</t>
    <phoneticPr fontId="1" type="noConversion"/>
  </si>
  <si>
    <t>Total ERC20 tnxs</t>
    <phoneticPr fontId="1" type="noConversion"/>
  </si>
  <si>
    <t>移除ERC20相關欄位，取絕對值後的相關性</t>
    <phoneticPr fontId="1" type="noConversion"/>
  </si>
  <si>
    <t>移除ERC20相關欄位，Xgboost feature importances</t>
    <phoneticPr fontId="1" type="noConversion"/>
  </si>
  <si>
    <t>…</t>
    <phoneticPr fontId="1" type="noConversion"/>
  </si>
  <si>
    <r>
      <rPr>
        <b/>
        <sz val="14"/>
        <color theme="1"/>
        <rFont val="楷體-繁 標準體"/>
        <charset val="136"/>
      </rPr>
      <t>取絕對值後的相關性分數</t>
    </r>
    <phoneticPr fontId="1" type="noConversion"/>
  </si>
  <si>
    <r>
      <rPr>
        <b/>
        <sz val="14"/>
        <color theme="1"/>
        <rFont val="楷體-繁 標準體"/>
        <charset val="136"/>
      </rPr>
      <t>欄位</t>
    </r>
    <phoneticPr fontId="1" type="noConversion"/>
  </si>
  <si>
    <r>
      <rPr>
        <b/>
        <sz val="14"/>
        <color theme="1"/>
        <rFont val="楷體-繁 標準體"/>
        <charset val="136"/>
      </rPr>
      <t>分數</t>
    </r>
    <phoneticPr fontId="1" type="noConversion"/>
  </si>
  <si>
    <r>
      <t xml:space="preserve">Xgboost </t>
    </r>
    <r>
      <rPr>
        <b/>
        <sz val="14"/>
        <color theme="1"/>
        <rFont val="楷體-繁 標準體"/>
        <charset val="136"/>
      </rPr>
      <t>特徵重要性分數</t>
    </r>
    <phoneticPr fontId="1" type="noConversion"/>
  </si>
  <si>
    <r>
      <rPr>
        <b/>
        <sz val="14"/>
        <color theme="1"/>
        <rFont val="楷體-繁 標準體"/>
        <charset val="136"/>
      </rPr>
      <t>移除</t>
    </r>
    <r>
      <rPr>
        <b/>
        <sz val="14"/>
        <color theme="1"/>
        <rFont val="Times New Roman"/>
        <family val="1"/>
      </rPr>
      <t>ERC20</t>
    </r>
    <r>
      <rPr>
        <b/>
        <sz val="14"/>
        <color theme="1"/>
        <rFont val="楷體-繁 標準體"/>
        <charset val="136"/>
      </rPr>
      <t>相關欄位，取絕對值後的相關性</t>
    </r>
    <phoneticPr fontId="1" type="noConversion"/>
  </si>
  <si>
    <r>
      <rPr>
        <b/>
        <sz val="14"/>
        <color theme="1"/>
        <rFont val="楷體-繁 標準體"/>
        <charset val="136"/>
      </rPr>
      <t>移除</t>
    </r>
    <r>
      <rPr>
        <b/>
        <sz val="14"/>
        <color theme="1"/>
        <rFont val="Times New Roman"/>
        <family val="1"/>
      </rPr>
      <t>ERC20</t>
    </r>
    <r>
      <rPr>
        <b/>
        <sz val="14"/>
        <color theme="1"/>
        <rFont val="楷體-繁 標準體"/>
        <charset val="136"/>
      </rPr>
      <t>相關欄位，</t>
    </r>
    <r>
      <rPr>
        <b/>
        <sz val="14"/>
        <color theme="1"/>
        <rFont val="Times New Roman"/>
        <family val="1"/>
      </rPr>
      <t xml:space="preserve">Xgboost </t>
    </r>
    <r>
      <rPr>
        <b/>
        <sz val="14"/>
        <color theme="1"/>
        <rFont val="楷體-繁 標準體"/>
        <charset val="136"/>
      </rPr>
      <t>特徵重要性分數</t>
    </r>
    <phoneticPr fontId="1" type="noConversion"/>
  </si>
  <si>
    <t xml:space="preserve"> ERC20 min val sent contract</t>
    <phoneticPr fontId="1" type="noConversion"/>
  </si>
  <si>
    <t xml:space="preserve"> ERC20 max val sent contract</t>
    <phoneticPr fontId="1" type="noConversion"/>
  </si>
  <si>
    <r>
      <t xml:space="preserve">PyTorch 實作，判別器 loss 最終達到 </t>
    </r>
    <r>
      <rPr>
        <sz val="14"/>
        <color rgb="FFFF0000"/>
        <rFont val="楷體-繁 標準體"/>
        <charset val="136"/>
      </rPr>
      <t>0.2~0.5</t>
    </r>
    <r>
      <rPr>
        <sz val="14"/>
        <color rgb="FF000000"/>
        <rFont val="楷體-繁 標準體"/>
        <charset val="136"/>
      </rPr>
      <t>，
Epochs=50、Batch size=32、優化器採用Adam。生成器潛在維度設置為</t>
    </r>
    <r>
      <rPr>
        <sz val="14"/>
        <color rgb="FFFF0000"/>
        <rFont val="楷體-繁 標準體"/>
        <charset val="136"/>
      </rPr>
      <t xml:space="preserve"> 6~47</t>
    </r>
    <r>
      <rPr>
        <sz val="14"/>
        <color rgb="FF000000"/>
        <rFont val="楷體-繁 標準體"/>
        <charset val="136"/>
      </rPr>
      <t>，潛在維度的設置取決於輸入資料的維度，學習率皆設置為0.0001
- 生成器 
    第一層 全連接層256神經元，將輸入投影
    第二層 全連接層512神經元，擴展維度特徵
    第三層 全連接層1024神經元，持續擴展維度特徵
    輸出層 輸出資料集原始維度，激活函數：tanh
- 判別器
    第一層 全連接層512神經元 dropout 0.3，將輸入投影
    第二層 全連接層256神經元 dropout 0.3，縮小特徵維度
    輸出層 輸出資料集原始維度，激活函數採用sigmoid</t>
    </r>
    <phoneticPr fontId="1" type="noConversion"/>
  </si>
  <si>
    <t>WGAN</t>
    <phoneticPr fontId="1" type="noConversion"/>
  </si>
  <si>
    <t>PyTorch 實作，判別器 loss 最終達到 0.x~0.4，
Epochs=50、Batch size=32、優化器採用RMSprop。生成器潛在維度設置為 10，潛在維度的設置取決於輸入資料的維度，學習率皆設置為0.0001
- 生成器 
    第一層 全連接層256神經元，將輸入投影
    第二層 全連接層512神經元，擴展維度特徵
    第三層 全連接層1024神經元，持續擴展維度特徵
    輸出層 輸出資料集原始維度，激活函數：tanh
- 判別器
    第一層 全連接層512神經元 dropout 0.3，將輸入投影
    第二層 全連接層256神經元 dropout 0.3，縮小特徵維度
    輸出層 輸出資料集原始維度，激活函數採用sigmoid</t>
    <phoneticPr fontId="1" type="noConversion"/>
  </si>
  <si>
    <t>交易數量</t>
    <phoneticPr fontId="1" type="noConversion"/>
  </si>
  <si>
    <t>正常交易</t>
    <phoneticPr fontId="1" type="noConversion"/>
  </si>
  <si>
    <t>異常交易</t>
    <phoneticPr fontId="1" type="noConversion"/>
  </si>
  <si>
    <t>Skewness 偏度</t>
    <phoneticPr fontId="1" type="noConversion"/>
  </si>
  <si>
    <t>Kurtosis 峰度</t>
  </si>
  <si>
    <t>偏度&lt;0的時候我們會稱之左偏態，偏度&gt;0稱為右偏態，因此左、又偏態又可以稱為Nagative Skewness與Positive Skewness。</t>
    <phoneticPr fontId="1" type="noConversion"/>
  </si>
  <si>
    <t>峰度(Kurtosis)。峰度除了正常的常態峰(藍色)，還可以分為高峽峰(紅色)與低闊峰(綠色)。根據Fisher定義，峰度 = 0為常態峰，峰度 &gt; 0為高峽峰，峰度 &lt; 0為低闊峰。若根據Pearson的定義，峰度 = 3為常態峰，峰度 &gt; 3為高峽峰，峰度 &lt; 3為低闊峰</t>
    <phoneticPr fontId="1" type="noConversion"/>
  </si>
  <si>
    <t>偏態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</si>
</sst>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76" formatCode="0.0000000_);[Red]\(0.0000000\)"/>
    <numFmt numFmtId="177" formatCode="0.00000000_);[Red]\(0.00000000\)"/>
    <numFmt numFmtId="178" formatCode="0_);[Red]\(0\)"/>
    <numFmt numFmtId="179" formatCode="_(* #,##0_);_(* \(#,##0\);_(* &quot;-&quot;??_);_(@_)"/>
    <numFmt numFmtId="180" formatCode="_(* #,##0.00000_);_(* \(#,##0.00000\);_(* &quot;-&quot;??_);_(@_)"/>
    <numFmt numFmtId="181" formatCode="0.000"/>
  </numFmts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楷體-繁 標準體"/>
      <charset val="136"/>
    </font>
    <font>
      <b/>
      <sz val="14"/>
      <color theme="1"/>
      <name val="楷體-繁 標準體"/>
      <charset val="136"/>
    </font>
    <font>
      <sz val="14"/>
      <color rgb="FFFF0000"/>
      <name val="楷體-繁 標準體"/>
      <charset val="136"/>
    </font>
    <font>
      <sz val="14"/>
      <color rgb="FF000000"/>
      <name val="楷體-繁 標準體"/>
      <charset val="136"/>
    </font>
    <font>
      <sz val="14"/>
      <color rgb="FF000000"/>
      <name val="Arial"/>
      <family val="2"/>
    </font>
    <font>
      <sz val="14"/>
      <color rgb="FF00B050"/>
      <name val="楷體-繁 標準體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000000"/>
      <name val="PMingLiU"/>
      <family val="1"/>
      <charset val="136"/>
    </font>
    <font>
      <sz val="12"/>
      <color theme="1"/>
      <name val="楷體-繁 標準體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4"/>
      <color theme="0" tint="-0.499984740745262"/>
      <name val="楷體-繁 標準體"/>
      <charset val="136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theme="1"/>
      <name val="楷體-繁 標準體"/>
      <charset val="136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1" applyAlignment="1">
      <alignment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177" fontId="0" fillId="0" borderId="0" xfId="0" applyNumberFormat="1">
      <alignment vertical="center"/>
    </xf>
    <xf numFmtId="0" fontId="11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76" fontId="11" fillId="0" borderId="0" xfId="0" applyNumberFormat="1" applyFont="1">
      <alignment vertical="center"/>
    </xf>
    <xf numFmtId="0" fontId="11" fillId="2" borderId="1" xfId="0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177" fontId="12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177" fontId="11" fillId="0" borderId="1" xfId="0" applyNumberFormat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9" fontId="2" fillId="0" borderId="1" xfId="2" applyNumberFormat="1" applyFont="1" applyBorder="1">
      <alignment vertical="center"/>
    </xf>
    <xf numFmtId="2" fontId="0" fillId="0" borderId="1" xfId="0" applyNumberForma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9" fontId="2" fillId="6" borderId="1" xfId="2" applyNumberFormat="1" applyFont="1" applyFill="1" applyBorder="1">
      <alignment vertical="center"/>
    </xf>
    <xf numFmtId="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2" fillId="0" borderId="0" xfId="0" quotePrefix="1" applyFont="1" applyAlignment="1">
      <alignment vertical="center" wrapText="1"/>
    </xf>
    <xf numFmtId="180" fontId="0" fillId="0" borderId="0" xfId="2" applyNumberFormat="1" applyFont="1">
      <alignment vertical="center"/>
    </xf>
    <xf numFmtId="180" fontId="0" fillId="0" borderId="0" xfId="0" applyNumberFormat="1">
      <alignment vertical="center"/>
    </xf>
    <xf numFmtId="0" fontId="17" fillId="2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11" fontId="16" fillId="0" borderId="0" xfId="0" applyNumberFormat="1" applyFont="1">
      <alignment vertical="center"/>
    </xf>
    <xf numFmtId="0" fontId="16" fillId="2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5" fillId="0" borderId="0" xfId="0" applyFont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9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81" fontId="16" fillId="0" borderId="1" xfId="0" applyNumberFormat="1" applyFont="1" applyBorder="1">
      <alignment vertical="center"/>
    </xf>
    <xf numFmtId="0" fontId="16" fillId="2" borderId="1" xfId="0" applyFont="1" applyFill="1" applyBorder="1" applyAlignment="1">
      <alignment vertical="center" wrapText="1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 wrapText="1"/>
    </xf>
    <xf numFmtId="0" fontId="2" fillId="0" borderId="3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2" fillId="0" borderId="8" xfId="0" quotePrefix="1" applyFont="1" applyBorder="1" applyAlignment="1">
      <alignment horizontal="left" vertical="center" wrapText="1"/>
    </xf>
    <xf numFmtId="0" fontId="2" fillId="0" borderId="9" xfId="0" quotePrefix="1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10" xfId="0" quotePrefix="1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textRotation="90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一般" xfId="0" builtinId="0"/>
    <cellStyle name="千分位" xfId="2" builtinId="3"/>
    <cellStyle name="超連結" xfId="1" builtinId="8"/>
  </cellStyles>
  <dxfs count="0"/>
  <tableStyles count="0" defaultTableStyle="TableStyleMedium2" defaultPivotStyle="PivotStyleLight16"/>
  <colors>
    <mruColors>
      <color rgb="FFDFA8FF"/>
      <color rgb="FFB9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179916</xdr:colOff>
      <xdr:row>50</xdr:row>
      <xdr:rowOff>21165</xdr:rowOff>
    </xdr:from>
    <xdr:to>
      <xdr:col>3</xdr:col>
      <xdr:colOff>2525889</xdr:colOff>
      <xdr:row>73</xdr:row>
      <xdr:rowOff>179915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F9FE83-F430-1001-3D99-A3BC2CD86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916" y="10159998"/>
          <a:ext cx="6378223" cy="4783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139700</xdr:rowOff>
    </xdr:from>
    <xdr:to>
      <xdr:col>12</xdr:col>
      <xdr:colOff>768114</xdr:colOff>
      <xdr:row>54</xdr:row>
      <xdr:rowOff>152400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B836694-F688-41E0-BC03-47CA31585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330200"/>
          <a:ext cx="10483615" cy="10109200"/>
        </a:xfrm>
        <a:prstGeom prst="rect">
          <a:avLst/>
        </a:prstGeom>
      </xdr:spPr>
    </xdr:pic>
    <xdr:clientData/>
  </xdr:twoCellAnchor>
  <xdr:twoCellAnchor editAs="oneCell">
    <xdr:from>
      <xdr:col>14</xdr:col>
      <xdr:colOff>292100</xdr:colOff>
      <xdr:row>1</xdr:row>
      <xdr:rowOff>165100</xdr:rowOff>
    </xdr:from>
    <xdr:to>
      <xdr:col>29</xdr:col>
      <xdr:colOff>703818</xdr:colOff>
      <xdr:row>41</xdr:row>
      <xdr:rowOff>101600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A40BCE3-03E9-8C28-591F-2C12EEA59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6800" y="444500"/>
          <a:ext cx="12794218" cy="755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F249-91D6-BB44-AC92-9917C7535612}">
  <dimension ref="A1:AH60"/>
  <sheetViews>
    <sheetView tabSelected="1" workbookViewId="0">
      <selection activeCell="H28" sqref="H28:M45"/>
    </sheetView>
  </sheetViews>
  <sheetFormatPr baseColWidth="10" defaultRowHeight="22"/>
  <cols>
    <col min="1" max="5" width="10.83203125" style="1"/>
    <col min="6" max="6" width="11" style="1" customWidth="1"/>
    <col min="7" max="7" width="4.1640625" style="1" customWidth="1"/>
    <col min="8" max="8" width="19" style="1" bestFit="1" customWidth="1"/>
    <col min="9" max="9" width="15" style="1" customWidth="1"/>
    <col min="10" max="10" width="14.5" style="1" customWidth="1"/>
    <col min="11" max="11" width="14.83203125" style="1" customWidth="1"/>
    <col min="12" max="12" width="10.83203125" style="1"/>
    <col min="13" max="13" width="12.33203125" style="1" customWidth="1"/>
    <col min="14" max="14" width="3.1640625" style="1" customWidth="1"/>
    <col min="15" max="20" width="20.83203125" style="1" customWidth="1"/>
    <col min="21" max="21" width="3.1640625" style="1" customWidth="1"/>
    <col min="22" max="16384" width="10.83203125" style="1"/>
  </cols>
  <sheetData>
    <row r="1" spans="1:34">
      <c r="A1" s="105" t="s">
        <v>219</v>
      </c>
      <c r="B1" s="105"/>
      <c r="C1" s="105"/>
      <c r="D1" s="105"/>
      <c r="E1" s="105"/>
      <c r="F1" s="105"/>
      <c r="H1" s="105" t="s">
        <v>220</v>
      </c>
      <c r="I1" s="105"/>
      <c r="J1" s="105"/>
      <c r="K1" s="105"/>
      <c r="L1" s="105"/>
      <c r="M1" s="105"/>
    </row>
    <row r="2" spans="1:34">
      <c r="A2" s="71" t="s">
        <v>221</v>
      </c>
      <c r="B2" s="71"/>
      <c r="C2" s="71"/>
      <c r="D2" s="71"/>
      <c r="E2" s="71"/>
      <c r="F2" s="71"/>
      <c r="H2" s="71" t="s">
        <v>222</v>
      </c>
      <c r="I2" s="71"/>
      <c r="J2" s="71"/>
      <c r="K2" s="71"/>
      <c r="L2" s="71"/>
      <c r="M2" s="71"/>
      <c r="O2" s="71" t="s">
        <v>223</v>
      </c>
      <c r="P2" s="71"/>
      <c r="Q2" s="71"/>
      <c r="R2" s="71"/>
      <c r="S2" s="71"/>
      <c r="T2" s="71"/>
      <c r="V2" s="71" t="s">
        <v>224</v>
      </c>
      <c r="W2" s="71"/>
      <c r="X2" s="71"/>
      <c r="Y2" s="71"/>
      <c r="Z2" s="71"/>
      <c r="AA2" s="71"/>
      <c r="AC2" s="71" t="s">
        <v>234</v>
      </c>
      <c r="AD2" s="71"/>
      <c r="AE2" s="71"/>
      <c r="AF2" s="71"/>
      <c r="AG2" s="71"/>
      <c r="AH2" s="71"/>
    </row>
    <row r="3" spans="1:34" ht="20" customHeight="1">
      <c r="A3" s="73" t="s">
        <v>333</v>
      </c>
      <c r="B3" s="74"/>
      <c r="C3" s="74"/>
      <c r="D3" s="74"/>
      <c r="E3" s="74"/>
      <c r="F3" s="74"/>
      <c r="H3" s="72" t="s">
        <v>225</v>
      </c>
      <c r="I3" s="72"/>
      <c r="J3" s="72"/>
      <c r="K3" s="72"/>
      <c r="L3" s="72"/>
      <c r="M3" s="72"/>
      <c r="O3" s="72" t="s">
        <v>226</v>
      </c>
      <c r="P3" s="72"/>
      <c r="Q3" s="72"/>
      <c r="R3" s="72"/>
      <c r="S3" s="72"/>
      <c r="T3" s="72"/>
      <c r="V3" s="75" t="s">
        <v>227</v>
      </c>
      <c r="W3" s="76"/>
      <c r="X3" s="76"/>
      <c r="Y3" s="76"/>
      <c r="Z3" s="76"/>
      <c r="AA3" s="77"/>
      <c r="AC3" s="72" t="s">
        <v>235</v>
      </c>
      <c r="AD3" s="72"/>
      <c r="AE3" s="72"/>
      <c r="AF3" s="72"/>
      <c r="AG3" s="72"/>
      <c r="AH3" s="72"/>
    </row>
    <row r="4" spans="1:34">
      <c r="A4" s="74"/>
      <c r="B4" s="74"/>
      <c r="C4" s="74"/>
      <c r="D4" s="74"/>
      <c r="E4" s="74"/>
      <c r="F4" s="74"/>
      <c r="H4" s="72"/>
      <c r="I4" s="72"/>
      <c r="J4" s="72"/>
      <c r="K4" s="72"/>
      <c r="L4" s="72"/>
      <c r="M4" s="72"/>
      <c r="O4" s="72"/>
      <c r="P4" s="72"/>
      <c r="Q4" s="72"/>
      <c r="R4" s="72"/>
      <c r="S4" s="72"/>
      <c r="T4" s="72"/>
      <c r="V4" s="78"/>
      <c r="W4" s="79"/>
      <c r="X4" s="79"/>
      <c r="Y4" s="79"/>
      <c r="Z4" s="79"/>
      <c r="AA4" s="80"/>
      <c r="AC4" s="72"/>
      <c r="AD4" s="72"/>
      <c r="AE4" s="72"/>
      <c r="AF4" s="72"/>
      <c r="AG4" s="72"/>
      <c r="AH4" s="72"/>
    </row>
    <row r="5" spans="1:34">
      <c r="A5" s="74"/>
      <c r="B5" s="74"/>
      <c r="C5" s="74"/>
      <c r="D5" s="74"/>
      <c r="E5" s="74"/>
      <c r="F5" s="74"/>
      <c r="H5" s="72"/>
      <c r="I5" s="72"/>
      <c r="J5" s="72"/>
      <c r="K5" s="72"/>
      <c r="L5" s="72"/>
      <c r="M5" s="72"/>
      <c r="O5" s="72"/>
      <c r="P5" s="72"/>
      <c r="Q5" s="72"/>
      <c r="R5" s="72"/>
      <c r="S5" s="72"/>
      <c r="T5" s="72"/>
      <c r="V5" s="78"/>
      <c r="W5" s="79"/>
      <c r="X5" s="79"/>
      <c r="Y5" s="79"/>
      <c r="Z5" s="79"/>
      <c r="AA5" s="80"/>
      <c r="AC5" s="72"/>
      <c r="AD5" s="72"/>
      <c r="AE5" s="72"/>
      <c r="AF5" s="72"/>
      <c r="AG5" s="72"/>
      <c r="AH5" s="72"/>
    </row>
    <row r="6" spans="1:34">
      <c r="A6" s="74"/>
      <c r="B6" s="74"/>
      <c r="C6" s="74"/>
      <c r="D6" s="74"/>
      <c r="E6" s="74"/>
      <c r="F6" s="74"/>
      <c r="H6" s="72"/>
      <c r="I6" s="72"/>
      <c r="J6" s="72"/>
      <c r="K6" s="72"/>
      <c r="L6" s="72"/>
      <c r="M6" s="72"/>
      <c r="O6" s="72"/>
      <c r="P6" s="72"/>
      <c r="Q6" s="72"/>
      <c r="R6" s="72"/>
      <c r="S6" s="72"/>
      <c r="T6" s="72"/>
      <c r="V6" s="78"/>
      <c r="W6" s="79"/>
      <c r="X6" s="79"/>
      <c r="Y6" s="79"/>
      <c r="Z6" s="79"/>
      <c r="AA6" s="80"/>
      <c r="AC6" s="72"/>
      <c r="AD6" s="72"/>
      <c r="AE6" s="72"/>
      <c r="AF6" s="72"/>
      <c r="AG6" s="72"/>
      <c r="AH6" s="72"/>
    </row>
    <row r="7" spans="1:34">
      <c r="A7" s="74"/>
      <c r="B7" s="74"/>
      <c r="C7" s="74"/>
      <c r="D7" s="74"/>
      <c r="E7" s="74"/>
      <c r="F7" s="74"/>
      <c r="H7" s="72"/>
      <c r="I7" s="72"/>
      <c r="J7" s="72"/>
      <c r="K7" s="72"/>
      <c r="L7" s="72"/>
      <c r="M7" s="72"/>
      <c r="O7" s="72"/>
      <c r="P7" s="72"/>
      <c r="Q7" s="72"/>
      <c r="R7" s="72"/>
      <c r="S7" s="72"/>
      <c r="T7" s="72"/>
      <c r="V7" s="78"/>
      <c r="W7" s="79"/>
      <c r="X7" s="79"/>
      <c r="Y7" s="79"/>
      <c r="Z7" s="79"/>
      <c r="AA7" s="80"/>
      <c r="AC7" s="72"/>
      <c r="AD7" s="72"/>
      <c r="AE7" s="72"/>
      <c r="AF7" s="72"/>
      <c r="AG7" s="72"/>
      <c r="AH7" s="72"/>
    </row>
    <row r="8" spans="1:34">
      <c r="A8" s="74"/>
      <c r="B8" s="74"/>
      <c r="C8" s="74"/>
      <c r="D8" s="74"/>
      <c r="E8" s="74"/>
      <c r="F8" s="74"/>
      <c r="H8" s="72"/>
      <c r="I8" s="72"/>
      <c r="J8" s="72"/>
      <c r="K8" s="72"/>
      <c r="L8" s="72"/>
      <c r="M8" s="72"/>
      <c r="O8" s="72"/>
      <c r="P8" s="72"/>
      <c r="Q8" s="72"/>
      <c r="R8" s="72"/>
      <c r="S8" s="72"/>
      <c r="T8" s="72"/>
      <c r="V8" s="78"/>
      <c r="W8" s="79"/>
      <c r="X8" s="79"/>
      <c r="Y8" s="79"/>
      <c r="Z8" s="79"/>
      <c r="AA8" s="80"/>
      <c r="AC8" s="72"/>
      <c r="AD8" s="72"/>
      <c r="AE8" s="72"/>
      <c r="AF8" s="72"/>
      <c r="AG8" s="72"/>
      <c r="AH8" s="72"/>
    </row>
    <row r="9" spans="1:34" ht="22" customHeight="1">
      <c r="A9" s="74"/>
      <c r="B9" s="74"/>
      <c r="C9" s="74"/>
      <c r="D9" s="74"/>
      <c r="E9" s="74"/>
      <c r="F9" s="74"/>
      <c r="H9" s="72"/>
      <c r="I9" s="72"/>
      <c r="J9" s="72"/>
      <c r="K9" s="72"/>
      <c r="L9" s="72"/>
      <c r="M9" s="72"/>
      <c r="O9" s="72"/>
      <c r="P9" s="72"/>
      <c r="Q9" s="72"/>
      <c r="R9" s="72"/>
      <c r="S9" s="72"/>
      <c r="T9" s="72"/>
      <c r="V9" s="78"/>
      <c r="W9" s="79"/>
      <c r="X9" s="79"/>
      <c r="Y9" s="79"/>
      <c r="Z9" s="79"/>
      <c r="AA9" s="80"/>
      <c r="AC9" s="72"/>
      <c r="AD9" s="72"/>
      <c r="AE9" s="72"/>
      <c r="AF9" s="72"/>
      <c r="AG9" s="72"/>
      <c r="AH9" s="72"/>
    </row>
    <row r="10" spans="1:34">
      <c r="A10" s="74"/>
      <c r="B10" s="74"/>
      <c r="C10" s="74"/>
      <c r="D10" s="74"/>
      <c r="E10" s="74"/>
      <c r="F10" s="74"/>
      <c r="H10" s="72"/>
      <c r="I10" s="72"/>
      <c r="J10" s="72"/>
      <c r="K10" s="72"/>
      <c r="L10" s="72"/>
      <c r="M10" s="72"/>
      <c r="O10" s="72"/>
      <c r="P10" s="72"/>
      <c r="Q10" s="72"/>
      <c r="R10" s="72"/>
      <c r="S10" s="72"/>
      <c r="T10" s="72"/>
      <c r="V10" s="78"/>
      <c r="W10" s="79"/>
      <c r="X10" s="79"/>
      <c r="Y10" s="79"/>
      <c r="Z10" s="79"/>
      <c r="AA10" s="80"/>
      <c r="AC10" s="72"/>
      <c r="AD10" s="72"/>
      <c r="AE10" s="72"/>
      <c r="AF10" s="72"/>
      <c r="AG10" s="72"/>
      <c r="AH10" s="72"/>
    </row>
    <row r="11" spans="1:34">
      <c r="A11" s="74"/>
      <c r="B11" s="74"/>
      <c r="C11" s="74"/>
      <c r="D11" s="74"/>
      <c r="E11" s="74"/>
      <c r="F11" s="74"/>
      <c r="H11" s="72"/>
      <c r="I11" s="72"/>
      <c r="J11" s="72"/>
      <c r="K11" s="72"/>
      <c r="L11" s="72"/>
      <c r="M11" s="72"/>
      <c r="O11" s="72"/>
      <c r="P11" s="72"/>
      <c r="Q11" s="72"/>
      <c r="R11" s="72"/>
      <c r="S11" s="72"/>
      <c r="T11" s="72"/>
      <c r="V11" s="78"/>
      <c r="W11" s="79"/>
      <c r="X11" s="79"/>
      <c r="Y11" s="79"/>
      <c r="Z11" s="79"/>
      <c r="AA11" s="80"/>
      <c r="AC11" s="72"/>
      <c r="AD11" s="72"/>
      <c r="AE11" s="72"/>
      <c r="AF11" s="72"/>
      <c r="AG11" s="72"/>
      <c r="AH11" s="72"/>
    </row>
    <row r="12" spans="1:34">
      <c r="A12" s="74"/>
      <c r="B12" s="74"/>
      <c r="C12" s="74"/>
      <c r="D12" s="74"/>
      <c r="E12" s="74"/>
      <c r="F12" s="74"/>
      <c r="H12" s="72"/>
      <c r="I12" s="72"/>
      <c r="J12" s="72"/>
      <c r="K12" s="72"/>
      <c r="L12" s="72"/>
      <c r="M12" s="72"/>
      <c r="O12" s="72"/>
      <c r="P12" s="72"/>
      <c r="Q12" s="72"/>
      <c r="R12" s="72"/>
      <c r="S12" s="72"/>
      <c r="T12" s="72"/>
      <c r="V12" s="78"/>
      <c r="W12" s="79"/>
      <c r="X12" s="79"/>
      <c r="Y12" s="79"/>
      <c r="Z12" s="79"/>
      <c r="AA12" s="80"/>
      <c r="AC12" s="72"/>
      <c r="AD12" s="72"/>
      <c r="AE12" s="72"/>
      <c r="AF12" s="72"/>
      <c r="AG12" s="72"/>
      <c r="AH12" s="72"/>
    </row>
    <row r="13" spans="1:34">
      <c r="A13" s="74"/>
      <c r="B13" s="74"/>
      <c r="C13" s="74"/>
      <c r="D13" s="74"/>
      <c r="E13" s="74"/>
      <c r="F13" s="74"/>
      <c r="O13" s="72"/>
      <c r="P13" s="72"/>
      <c r="Q13" s="72"/>
      <c r="R13" s="72"/>
      <c r="S13" s="72"/>
      <c r="T13" s="72"/>
      <c r="V13" s="78"/>
      <c r="W13" s="79"/>
      <c r="X13" s="79"/>
      <c r="Y13" s="79"/>
      <c r="Z13" s="79"/>
      <c r="AA13" s="80"/>
      <c r="AC13" s="72"/>
      <c r="AD13" s="72"/>
      <c r="AE13" s="72"/>
      <c r="AF13" s="72"/>
      <c r="AG13" s="72"/>
      <c r="AH13" s="72"/>
    </row>
    <row r="14" spans="1:34">
      <c r="A14" s="74"/>
      <c r="B14" s="74"/>
      <c r="C14" s="74"/>
      <c r="D14" s="74"/>
      <c r="E14" s="74"/>
      <c r="F14" s="74"/>
      <c r="H14" s="71" t="s">
        <v>228</v>
      </c>
      <c r="I14" s="71"/>
      <c r="J14" s="71"/>
      <c r="K14" s="71"/>
      <c r="L14" s="71"/>
      <c r="M14" s="71"/>
      <c r="O14" s="72"/>
      <c r="P14" s="72"/>
      <c r="Q14" s="72"/>
      <c r="R14" s="72"/>
      <c r="S14" s="72"/>
      <c r="T14" s="72"/>
      <c r="V14" s="78"/>
      <c r="W14" s="79"/>
      <c r="X14" s="79"/>
      <c r="Y14" s="79"/>
      <c r="Z14" s="79"/>
      <c r="AA14" s="80"/>
      <c r="AC14" s="72"/>
      <c r="AD14" s="72"/>
      <c r="AE14" s="72"/>
      <c r="AF14" s="72"/>
      <c r="AG14" s="72"/>
      <c r="AH14" s="72"/>
    </row>
    <row r="15" spans="1:34" ht="22" customHeight="1">
      <c r="A15" s="74"/>
      <c r="B15" s="74"/>
      <c r="C15" s="74"/>
      <c r="D15" s="74"/>
      <c r="E15" s="74"/>
      <c r="F15" s="74"/>
      <c r="H15" s="72" t="s">
        <v>229</v>
      </c>
      <c r="I15" s="72"/>
      <c r="J15" s="72"/>
      <c r="K15" s="72"/>
      <c r="L15" s="72"/>
      <c r="M15" s="72"/>
      <c r="O15" s="72"/>
      <c r="P15" s="72"/>
      <c r="Q15" s="72"/>
      <c r="R15" s="72"/>
      <c r="S15" s="72"/>
      <c r="T15" s="72"/>
      <c r="V15" s="78"/>
      <c r="W15" s="79"/>
      <c r="X15" s="79"/>
      <c r="Y15" s="79"/>
      <c r="Z15" s="79"/>
      <c r="AA15" s="80"/>
      <c r="AC15" s="72"/>
      <c r="AD15" s="72"/>
      <c r="AE15" s="72"/>
      <c r="AF15" s="72"/>
      <c r="AG15" s="72"/>
      <c r="AH15" s="72"/>
    </row>
    <row r="16" spans="1:34" ht="23" customHeight="1">
      <c r="A16" s="74"/>
      <c r="B16" s="74"/>
      <c r="C16" s="74"/>
      <c r="D16" s="74"/>
      <c r="E16" s="74"/>
      <c r="F16" s="74"/>
      <c r="H16" s="72"/>
      <c r="I16" s="72"/>
      <c r="J16" s="72"/>
      <c r="K16" s="72"/>
      <c r="L16" s="72"/>
      <c r="M16" s="72"/>
      <c r="O16" s="72"/>
      <c r="P16" s="72"/>
      <c r="Q16" s="72"/>
      <c r="R16" s="72"/>
      <c r="S16" s="72"/>
      <c r="T16" s="72"/>
      <c r="V16" s="81"/>
      <c r="W16" s="82"/>
      <c r="X16" s="82"/>
      <c r="Y16" s="82"/>
      <c r="Z16" s="82"/>
      <c r="AA16" s="83"/>
      <c r="AC16" s="72"/>
      <c r="AD16" s="72"/>
      <c r="AE16" s="72"/>
      <c r="AF16" s="72"/>
      <c r="AG16" s="72"/>
      <c r="AH16" s="72"/>
    </row>
    <row r="17" spans="1:34">
      <c r="H17" s="72"/>
      <c r="I17" s="72"/>
      <c r="J17" s="72"/>
      <c r="K17" s="72"/>
      <c r="L17" s="72"/>
      <c r="M17" s="72"/>
      <c r="O17" s="72"/>
      <c r="P17" s="72"/>
      <c r="Q17" s="72"/>
      <c r="R17" s="72"/>
      <c r="S17" s="72"/>
      <c r="T17" s="72"/>
      <c r="V17" s="45"/>
      <c r="W17" s="45"/>
      <c r="X17" s="45"/>
      <c r="Y17" s="45"/>
      <c r="Z17" s="45"/>
      <c r="AA17" s="45"/>
      <c r="AC17" s="72"/>
      <c r="AD17" s="72"/>
      <c r="AE17" s="72"/>
      <c r="AF17" s="72"/>
      <c r="AG17" s="72"/>
      <c r="AH17" s="72"/>
    </row>
    <row r="18" spans="1:34">
      <c r="A18" s="71" t="s">
        <v>230</v>
      </c>
      <c r="B18" s="71"/>
      <c r="C18" s="71"/>
      <c r="D18" s="71"/>
      <c r="E18" s="71"/>
      <c r="F18" s="71"/>
      <c r="H18" s="72"/>
      <c r="I18" s="72"/>
      <c r="J18" s="72"/>
      <c r="K18" s="72"/>
      <c r="L18" s="72"/>
      <c r="M18" s="72"/>
      <c r="O18" s="72"/>
      <c r="P18" s="72"/>
      <c r="Q18" s="72"/>
      <c r="R18" s="72"/>
      <c r="S18" s="72"/>
      <c r="T18" s="72"/>
      <c r="V18" s="84" t="s">
        <v>231</v>
      </c>
      <c r="W18" s="85"/>
      <c r="X18" s="85"/>
      <c r="Y18" s="85"/>
      <c r="Z18" s="85"/>
      <c r="AA18" s="86"/>
      <c r="AC18" s="72"/>
      <c r="AD18" s="72"/>
      <c r="AE18" s="72"/>
      <c r="AF18" s="72"/>
      <c r="AG18" s="72"/>
      <c r="AH18" s="72"/>
    </row>
    <row r="19" spans="1:34">
      <c r="A19" s="87" t="s">
        <v>232</v>
      </c>
      <c r="B19" s="88"/>
      <c r="C19" s="88"/>
      <c r="D19" s="88"/>
      <c r="E19" s="88"/>
      <c r="F19" s="89"/>
      <c r="H19" s="72"/>
      <c r="I19" s="72"/>
      <c r="J19" s="72"/>
      <c r="K19" s="72"/>
      <c r="L19" s="72"/>
      <c r="M19" s="72"/>
      <c r="O19" s="19"/>
      <c r="P19" s="19"/>
      <c r="Q19" s="19"/>
      <c r="R19" s="19"/>
      <c r="S19" s="19"/>
      <c r="T19" s="19"/>
      <c r="V19" s="96" t="s">
        <v>233</v>
      </c>
      <c r="W19" s="97"/>
      <c r="X19" s="97"/>
      <c r="Y19" s="97"/>
      <c r="Z19" s="97"/>
      <c r="AA19" s="98"/>
      <c r="AC19" s="72"/>
      <c r="AD19" s="72"/>
      <c r="AE19" s="72"/>
      <c r="AF19" s="72"/>
      <c r="AG19" s="72"/>
      <c r="AH19" s="72"/>
    </row>
    <row r="20" spans="1:34">
      <c r="A20" s="90"/>
      <c r="B20" s="91"/>
      <c r="C20" s="91"/>
      <c r="D20" s="91"/>
      <c r="E20" s="91"/>
      <c r="F20" s="92"/>
      <c r="H20" s="72"/>
      <c r="I20" s="72"/>
      <c r="J20" s="72"/>
      <c r="K20" s="72"/>
      <c r="L20" s="72"/>
      <c r="M20" s="72"/>
      <c r="O20" s="71" t="s">
        <v>238</v>
      </c>
      <c r="P20" s="71"/>
      <c r="Q20" s="71"/>
      <c r="R20" s="71"/>
      <c r="S20" s="71"/>
      <c r="T20" s="71"/>
      <c r="V20" s="99"/>
      <c r="W20" s="100"/>
      <c r="X20" s="100"/>
      <c r="Y20" s="100"/>
      <c r="Z20" s="100"/>
      <c r="AA20" s="101"/>
      <c r="AC20" s="72"/>
      <c r="AD20" s="72"/>
      <c r="AE20" s="72"/>
      <c r="AF20" s="72"/>
      <c r="AG20" s="72"/>
      <c r="AH20" s="72"/>
    </row>
    <row r="21" spans="1:34" ht="22" customHeight="1">
      <c r="A21" s="90"/>
      <c r="B21" s="91"/>
      <c r="C21" s="91"/>
      <c r="D21" s="91"/>
      <c r="E21" s="91"/>
      <c r="F21" s="92"/>
      <c r="H21" s="72"/>
      <c r="I21" s="72"/>
      <c r="J21" s="72"/>
      <c r="K21" s="72"/>
      <c r="L21" s="72"/>
      <c r="M21" s="72"/>
      <c r="O21" s="72" t="s">
        <v>239</v>
      </c>
      <c r="P21" s="72"/>
      <c r="Q21" s="72"/>
      <c r="R21" s="72"/>
      <c r="S21" s="72"/>
      <c r="T21" s="72"/>
      <c r="V21" s="99"/>
      <c r="W21" s="100"/>
      <c r="X21" s="100"/>
      <c r="Y21" s="100"/>
      <c r="Z21" s="100"/>
      <c r="AA21" s="101"/>
      <c r="AC21" s="72"/>
      <c r="AD21" s="72"/>
      <c r="AE21" s="72"/>
      <c r="AF21" s="72"/>
      <c r="AG21" s="72"/>
      <c r="AH21" s="72"/>
    </row>
    <row r="22" spans="1:34">
      <c r="A22" s="90"/>
      <c r="B22" s="91"/>
      <c r="C22" s="91"/>
      <c r="D22" s="91"/>
      <c r="E22" s="91"/>
      <c r="F22" s="92"/>
      <c r="H22" s="72"/>
      <c r="I22" s="72"/>
      <c r="J22" s="72"/>
      <c r="K22" s="72"/>
      <c r="L22" s="72"/>
      <c r="M22" s="72"/>
      <c r="O22" s="72"/>
      <c r="P22" s="72"/>
      <c r="Q22" s="72"/>
      <c r="R22" s="72"/>
      <c r="S22" s="72"/>
      <c r="T22" s="72"/>
      <c r="V22" s="99"/>
      <c r="W22" s="100"/>
      <c r="X22" s="100"/>
      <c r="Y22" s="100"/>
      <c r="Z22" s="100"/>
      <c r="AA22" s="101"/>
      <c r="AC22" s="72"/>
      <c r="AD22" s="72"/>
      <c r="AE22" s="72"/>
      <c r="AF22" s="72"/>
      <c r="AG22" s="72"/>
      <c r="AH22" s="72"/>
    </row>
    <row r="23" spans="1:34">
      <c r="A23" s="90"/>
      <c r="B23" s="91"/>
      <c r="C23" s="91"/>
      <c r="D23" s="91"/>
      <c r="E23" s="91"/>
      <c r="F23" s="92"/>
      <c r="H23" s="72"/>
      <c r="I23" s="72"/>
      <c r="J23" s="72"/>
      <c r="K23" s="72"/>
      <c r="L23" s="72"/>
      <c r="M23" s="72"/>
      <c r="O23" s="72"/>
      <c r="P23" s="72"/>
      <c r="Q23" s="72"/>
      <c r="R23" s="72"/>
      <c r="S23" s="72"/>
      <c r="T23" s="72"/>
      <c r="V23" s="99"/>
      <c r="W23" s="100"/>
      <c r="X23" s="100"/>
      <c r="Y23" s="100"/>
      <c r="Z23" s="100"/>
      <c r="AA23" s="101"/>
      <c r="AC23" s="72"/>
      <c r="AD23" s="72"/>
      <c r="AE23" s="72"/>
      <c r="AF23" s="72"/>
      <c r="AG23" s="72"/>
      <c r="AH23" s="72"/>
    </row>
    <row r="24" spans="1:34">
      <c r="A24" s="93"/>
      <c r="B24" s="94"/>
      <c r="C24" s="94"/>
      <c r="D24" s="94"/>
      <c r="E24" s="94"/>
      <c r="F24" s="95"/>
      <c r="H24" s="72"/>
      <c r="I24" s="72"/>
      <c r="J24" s="72"/>
      <c r="K24" s="72"/>
      <c r="L24" s="72"/>
      <c r="M24" s="72"/>
      <c r="O24" s="72"/>
      <c r="P24" s="72"/>
      <c r="Q24" s="72"/>
      <c r="R24" s="72"/>
      <c r="S24" s="72"/>
      <c r="T24" s="72"/>
      <c r="V24" s="99"/>
      <c r="W24" s="100"/>
      <c r="X24" s="100"/>
      <c r="Y24" s="100"/>
      <c r="Z24" s="100"/>
      <c r="AA24" s="101"/>
      <c r="AC24" s="72"/>
      <c r="AD24" s="72"/>
      <c r="AE24" s="72"/>
      <c r="AF24" s="72"/>
      <c r="AG24" s="72"/>
      <c r="AH24" s="72"/>
    </row>
    <row r="25" spans="1:34">
      <c r="H25" s="72"/>
      <c r="I25" s="72"/>
      <c r="J25" s="72"/>
      <c r="K25" s="72"/>
      <c r="L25" s="72"/>
      <c r="M25" s="72"/>
      <c r="O25" s="72"/>
      <c r="P25" s="72"/>
      <c r="Q25" s="72"/>
      <c r="R25" s="72"/>
      <c r="S25" s="72"/>
      <c r="T25" s="72"/>
      <c r="V25" s="99"/>
      <c r="W25" s="100"/>
      <c r="X25" s="100"/>
      <c r="Y25" s="100"/>
      <c r="Z25" s="100"/>
      <c r="AA25" s="101"/>
      <c r="AC25" s="72"/>
      <c r="AD25" s="72"/>
      <c r="AE25" s="72"/>
      <c r="AF25" s="72"/>
      <c r="AG25" s="72"/>
      <c r="AH25" s="72"/>
    </row>
    <row r="26" spans="1:34">
      <c r="A26" s="71" t="s">
        <v>334</v>
      </c>
      <c r="B26" s="71"/>
      <c r="C26" s="71"/>
      <c r="D26" s="71"/>
      <c r="E26" s="71"/>
      <c r="F26" s="71"/>
      <c r="O26" s="72"/>
      <c r="P26" s="72"/>
      <c r="Q26" s="72"/>
      <c r="R26" s="72"/>
      <c r="S26" s="72"/>
      <c r="T26" s="72"/>
      <c r="V26" s="99"/>
      <c r="W26" s="100"/>
      <c r="X26" s="100"/>
      <c r="Y26" s="100"/>
      <c r="Z26" s="100"/>
      <c r="AA26" s="101"/>
      <c r="AC26" s="72"/>
      <c r="AD26" s="72"/>
      <c r="AE26" s="72"/>
      <c r="AF26" s="72"/>
      <c r="AG26" s="72"/>
      <c r="AH26" s="72"/>
    </row>
    <row r="27" spans="1:34">
      <c r="A27" s="106" t="s">
        <v>335</v>
      </c>
      <c r="B27" s="107"/>
      <c r="C27" s="107"/>
      <c r="D27" s="107"/>
      <c r="E27" s="107"/>
      <c r="F27" s="107"/>
      <c r="H27" s="71" t="s">
        <v>236</v>
      </c>
      <c r="I27" s="71"/>
      <c r="J27" s="71"/>
      <c r="K27" s="71"/>
      <c r="L27" s="71"/>
      <c r="M27" s="71"/>
      <c r="O27" s="72"/>
      <c r="P27" s="72"/>
      <c r="Q27" s="72"/>
      <c r="R27" s="72"/>
      <c r="S27" s="72"/>
      <c r="T27" s="72"/>
      <c r="V27" s="99"/>
      <c r="W27" s="100"/>
      <c r="X27" s="100"/>
      <c r="Y27" s="100"/>
      <c r="Z27" s="100"/>
      <c r="AA27" s="101"/>
      <c r="AC27" s="72"/>
      <c r="AD27" s="72"/>
      <c r="AE27" s="72"/>
      <c r="AF27" s="72"/>
      <c r="AG27" s="72"/>
      <c r="AH27" s="72"/>
    </row>
    <row r="28" spans="1:34" ht="22" customHeight="1">
      <c r="A28" s="108"/>
      <c r="B28" s="108"/>
      <c r="C28" s="108"/>
      <c r="D28" s="108"/>
      <c r="E28" s="108"/>
      <c r="F28" s="108"/>
      <c r="H28" s="72" t="s">
        <v>237</v>
      </c>
      <c r="I28" s="72"/>
      <c r="J28" s="72"/>
      <c r="K28" s="72"/>
      <c r="L28" s="72"/>
      <c r="M28" s="72"/>
      <c r="O28" s="72"/>
      <c r="P28" s="72"/>
      <c r="Q28" s="72"/>
      <c r="R28" s="72"/>
      <c r="S28" s="72"/>
      <c r="T28" s="72"/>
      <c r="V28" s="99"/>
      <c r="W28" s="100"/>
      <c r="X28" s="100"/>
      <c r="Y28" s="100"/>
      <c r="Z28" s="100"/>
      <c r="AA28" s="101"/>
      <c r="AC28" s="72"/>
      <c r="AD28" s="72"/>
      <c r="AE28" s="72"/>
      <c r="AF28" s="72"/>
      <c r="AG28" s="72"/>
      <c r="AH28" s="72"/>
    </row>
    <row r="29" spans="1:34" ht="22" customHeight="1">
      <c r="A29" s="108"/>
      <c r="B29" s="108"/>
      <c r="C29" s="108"/>
      <c r="D29" s="108"/>
      <c r="E29" s="108"/>
      <c r="F29" s="108"/>
      <c r="H29" s="72"/>
      <c r="I29" s="72"/>
      <c r="J29" s="72"/>
      <c r="K29" s="72"/>
      <c r="L29" s="72"/>
      <c r="M29" s="72"/>
      <c r="O29" s="72"/>
      <c r="P29" s="72"/>
      <c r="Q29" s="72"/>
      <c r="R29" s="72"/>
      <c r="S29" s="72"/>
      <c r="T29" s="72"/>
      <c r="V29" s="99"/>
      <c r="W29" s="100"/>
      <c r="X29" s="100"/>
      <c r="Y29" s="100"/>
      <c r="Z29" s="100"/>
      <c r="AA29" s="101"/>
      <c r="AC29" s="72"/>
      <c r="AD29" s="72"/>
      <c r="AE29" s="72"/>
      <c r="AF29" s="72"/>
      <c r="AG29" s="72"/>
      <c r="AH29" s="72"/>
    </row>
    <row r="30" spans="1:34">
      <c r="A30" s="108"/>
      <c r="B30" s="108"/>
      <c r="C30" s="108"/>
      <c r="D30" s="108"/>
      <c r="E30" s="108"/>
      <c r="F30" s="108"/>
      <c r="H30" s="72"/>
      <c r="I30" s="72"/>
      <c r="J30" s="72"/>
      <c r="K30" s="72"/>
      <c r="L30" s="72"/>
      <c r="M30" s="72"/>
      <c r="O30" s="72"/>
      <c r="P30" s="72"/>
      <c r="Q30" s="72"/>
      <c r="R30" s="72"/>
      <c r="S30" s="72"/>
      <c r="T30" s="72"/>
      <c r="V30" s="99"/>
      <c r="W30" s="100"/>
      <c r="X30" s="100"/>
      <c r="Y30" s="100"/>
      <c r="Z30" s="100"/>
      <c r="AA30" s="101"/>
      <c r="AC30" s="72"/>
      <c r="AD30" s="72"/>
      <c r="AE30" s="72"/>
      <c r="AF30" s="72"/>
      <c r="AG30" s="72"/>
      <c r="AH30" s="72"/>
    </row>
    <row r="31" spans="1:34">
      <c r="A31" s="108"/>
      <c r="B31" s="108"/>
      <c r="C31" s="108"/>
      <c r="D31" s="108"/>
      <c r="E31" s="108"/>
      <c r="F31" s="108"/>
      <c r="H31" s="72"/>
      <c r="I31" s="72"/>
      <c r="J31" s="72"/>
      <c r="K31" s="72"/>
      <c r="L31" s="72"/>
      <c r="M31" s="72"/>
      <c r="O31" s="72"/>
      <c r="P31" s="72"/>
      <c r="Q31" s="72"/>
      <c r="R31" s="72"/>
      <c r="S31" s="72"/>
      <c r="T31" s="72"/>
      <c r="V31" s="99"/>
      <c r="W31" s="100"/>
      <c r="X31" s="100"/>
      <c r="Y31" s="100"/>
      <c r="Z31" s="100"/>
      <c r="AA31" s="101"/>
      <c r="AC31" s="72"/>
      <c r="AD31" s="72"/>
      <c r="AE31" s="72"/>
      <c r="AF31" s="72"/>
      <c r="AG31" s="72"/>
      <c r="AH31" s="72"/>
    </row>
    <row r="32" spans="1:34">
      <c r="A32" s="108"/>
      <c r="B32" s="108"/>
      <c r="C32" s="108"/>
      <c r="D32" s="108"/>
      <c r="E32" s="108"/>
      <c r="F32" s="108"/>
      <c r="H32" s="72"/>
      <c r="I32" s="72"/>
      <c r="J32" s="72"/>
      <c r="K32" s="72"/>
      <c r="L32" s="72"/>
      <c r="M32" s="72"/>
      <c r="O32" s="72"/>
      <c r="P32" s="72"/>
      <c r="Q32" s="72"/>
      <c r="R32" s="72"/>
      <c r="S32" s="72"/>
      <c r="T32" s="72"/>
      <c r="V32" s="99"/>
      <c r="W32" s="100"/>
      <c r="X32" s="100"/>
      <c r="Y32" s="100"/>
      <c r="Z32" s="100"/>
      <c r="AA32" s="101"/>
      <c r="AC32" s="72"/>
      <c r="AD32" s="72"/>
      <c r="AE32" s="72"/>
      <c r="AF32" s="72"/>
      <c r="AG32" s="72"/>
      <c r="AH32" s="72"/>
    </row>
    <row r="33" spans="1:34">
      <c r="A33" s="108"/>
      <c r="B33" s="108"/>
      <c r="C33" s="108"/>
      <c r="D33" s="108"/>
      <c r="E33" s="108"/>
      <c r="F33" s="108"/>
      <c r="H33" s="72"/>
      <c r="I33" s="72"/>
      <c r="J33" s="72"/>
      <c r="K33" s="72"/>
      <c r="L33" s="72"/>
      <c r="M33" s="72"/>
      <c r="O33" s="72"/>
      <c r="P33" s="72"/>
      <c r="Q33" s="72"/>
      <c r="R33" s="72"/>
      <c r="S33" s="72"/>
      <c r="T33" s="72"/>
      <c r="V33" s="99"/>
      <c r="W33" s="100"/>
      <c r="X33" s="100"/>
      <c r="Y33" s="100"/>
      <c r="Z33" s="100"/>
      <c r="AA33" s="101"/>
      <c r="AC33" s="72"/>
      <c r="AD33" s="72"/>
      <c r="AE33" s="72"/>
      <c r="AF33" s="72"/>
      <c r="AG33" s="72"/>
      <c r="AH33" s="72"/>
    </row>
    <row r="34" spans="1:34">
      <c r="A34" s="108"/>
      <c r="B34" s="108"/>
      <c r="C34" s="108"/>
      <c r="D34" s="108"/>
      <c r="E34" s="108"/>
      <c r="F34" s="108"/>
      <c r="H34" s="72"/>
      <c r="I34" s="72"/>
      <c r="J34" s="72"/>
      <c r="K34" s="72"/>
      <c r="L34" s="72"/>
      <c r="M34" s="72"/>
      <c r="O34" s="72"/>
      <c r="P34" s="72"/>
      <c r="Q34" s="72"/>
      <c r="R34" s="72"/>
      <c r="S34" s="72"/>
      <c r="T34" s="72"/>
      <c r="V34" s="99"/>
      <c r="W34" s="100"/>
      <c r="X34" s="100"/>
      <c r="Y34" s="100"/>
      <c r="Z34" s="100"/>
      <c r="AA34" s="101"/>
      <c r="AC34" s="72"/>
      <c r="AD34" s="72"/>
      <c r="AE34" s="72"/>
      <c r="AF34" s="72"/>
      <c r="AG34" s="72"/>
      <c r="AH34" s="72"/>
    </row>
    <row r="35" spans="1:34">
      <c r="A35" s="108"/>
      <c r="B35" s="108"/>
      <c r="C35" s="108"/>
      <c r="D35" s="108"/>
      <c r="E35" s="108"/>
      <c r="F35" s="108"/>
      <c r="H35" s="72"/>
      <c r="I35" s="72"/>
      <c r="J35" s="72"/>
      <c r="K35" s="72"/>
      <c r="L35" s="72"/>
      <c r="M35" s="72"/>
      <c r="O35" s="72"/>
      <c r="P35" s="72"/>
      <c r="Q35" s="72"/>
      <c r="R35" s="72"/>
      <c r="S35" s="72"/>
      <c r="T35" s="72"/>
      <c r="V35" s="99"/>
      <c r="W35" s="100"/>
      <c r="X35" s="100"/>
      <c r="Y35" s="100"/>
      <c r="Z35" s="100"/>
      <c r="AA35" s="101"/>
      <c r="AC35" s="72"/>
      <c r="AD35" s="72"/>
      <c r="AE35" s="72"/>
      <c r="AF35" s="72"/>
      <c r="AG35" s="72"/>
      <c r="AH35" s="72"/>
    </row>
    <row r="36" spans="1:34">
      <c r="A36" s="108"/>
      <c r="B36" s="108"/>
      <c r="C36" s="108"/>
      <c r="D36" s="108"/>
      <c r="E36" s="108"/>
      <c r="F36" s="108"/>
      <c r="H36" s="72"/>
      <c r="I36" s="72"/>
      <c r="J36" s="72"/>
      <c r="K36" s="72"/>
      <c r="L36" s="72"/>
      <c r="M36" s="72"/>
      <c r="O36" s="72"/>
      <c r="P36" s="72"/>
      <c r="Q36" s="72"/>
      <c r="R36" s="72"/>
      <c r="S36" s="72"/>
      <c r="T36" s="72"/>
      <c r="V36" s="102"/>
      <c r="W36" s="103"/>
      <c r="X36" s="103"/>
      <c r="Y36" s="103"/>
      <c r="Z36" s="103"/>
      <c r="AA36" s="104"/>
      <c r="AC36" s="72"/>
      <c r="AD36" s="72"/>
      <c r="AE36" s="72"/>
      <c r="AF36" s="72"/>
      <c r="AG36" s="72"/>
      <c r="AH36" s="72"/>
    </row>
    <row r="37" spans="1:34">
      <c r="A37" s="108"/>
      <c r="B37" s="108"/>
      <c r="C37" s="108"/>
      <c r="D37" s="108"/>
      <c r="E37" s="108"/>
      <c r="F37" s="108"/>
      <c r="H37" s="72"/>
      <c r="I37" s="72"/>
      <c r="J37" s="72"/>
      <c r="K37" s="72"/>
      <c r="L37" s="72"/>
      <c r="M37" s="72"/>
      <c r="O37" s="72"/>
      <c r="P37" s="72"/>
      <c r="Q37" s="72"/>
      <c r="R37" s="72"/>
      <c r="S37" s="72"/>
      <c r="T37" s="72"/>
      <c r="AC37" s="72"/>
      <c r="AD37" s="72"/>
      <c r="AE37" s="72"/>
      <c r="AF37" s="72"/>
      <c r="AG37" s="72"/>
      <c r="AH37" s="72"/>
    </row>
    <row r="38" spans="1:34">
      <c r="A38" s="108"/>
      <c r="B38" s="108"/>
      <c r="C38" s="108"/>
      <c r="D38" s="108"/>
      <c r="E38" s="108"/>
      <c r="F38" s="108"/>
      <c r="H38" s="72"/>
      <c r="I38" s="72"/>
      <c r="J38" s="72"/>
      <c r="K38" s="72"/>
      <c r="L38" s="72"/>
      <c r="M38" s="72"/>
      <c r="O38" s="72"/>
      <c r="P38" s="72"/>
      <c r="Q38" s="72"/>
      <c r="R38" s="72"/>
      <c r="S38" s="72"/>
      <c r="T38" s="72"/>
      <c r="AC38" s="72"/>
      <c r="AD38" s="72"/>
      <c r="AE38" s="72"/>
      <c r="AF38" s="72"/>
      <c r="AG38" s="72"/>
      <c r="AH38" s="72"/>
    </row>
    <row r="39" spans="1:34">
      <c r="A39" s="108"/>
      <c r="B39" s="108"/>
      <c r="C39" s="108"/>
      <c r="D39" s="108"/>
      <c r="E39" s="108"/>
      <c r="F39" s="108"/>
      <c r="H39" s="72"/>
      <c r="I39" s="72"/>
      <c r="J39" s="72"/>
      <c r="K39" s="72"/>
      <c r="L39" s="72"/>
      <c r="M39" s="72"/>
      <c r="O39" s="72"/>
      <c r="P39" s="72"/>
      <c r="Q39" s="72"/>
      <c r="R39" s="72"/>
      <c r="S39" s="72"/>
      <c r="T39" s="72"/>
    </row>
    <row r="40" spans="1:34">
      <c r="A40" s="108"/>
      <c r="B40" s="108"/>
      <c r="C40" s="108"/>
      <c r="D40" s="108"/>
      <c r="E40" s="108"/>
      <c r="F40" s="108"/>
      <c r="H40" s="72"/>
      <c r="I40" s="72"/>
      <c r="J40" s="72"/>
      <c r="K40" s="72"/>
      <c r="L40" s="72"/>
      <c r="M40" s="72"/>
      <c r="O40" s="72"/>
      <c r="P40" s="72"/>
      <c r="Q40" s="72"/>
      <c r="R40" s="72"/>
      <c r="S40" s="72"/>
      <c r="T40" s="72"/>
    </row>
    <row r="41" spans="1:34">
      <c r="A41" s="108"/>
      <c r="B41" s="108"/>
      <c r="C41" s="108"/>
      <c r="D41" s="108"/>
      <c r="E41" s="108"/>
      <c r="F41" s="108"/>
      <c r="H41" s="72"/>
      <c r="I41" s="72"/>
      <c r="J41" s="72"/>
      <c r="K41" s="72"/>
      <c r="L41" s="72"/>
      <c r="M41" s="72"/>
      <c r="O41" s="72"/>
      <c r="P41" s="72"/>
      <c r="Q41" s="72"/>
      <c r="R41" s="72"/>
      <c r="S41" s="72"/>
      <c r="T41" s="72"/>
    </row>
    <row r="42" spans="1:34">
      <c r="A42" s="108"/>
      <c r="B42" s="108"/>
      <c r="C42" s="108"/>
      <c r="D42" s="108"/>
      <c r="E42" s="108"/>
      <c r="F42" s="108"/>
      <c r="H42" s="72"/>
      <c r="I42" s="72"/>
      <c r="J42" s="72"/>
      <c r="K42" s="72"/>
      <c r="L42" s="72"/>
      <c r="M42" s="72"/>
      <c r="O42" s="72"/>
      <c r="P42" s="72"/>
      <c r="Q42" s="72"/>
      <c r="R42" s="72"/>
      <c r="S42" s="72"/>
      <c r="T42" s="72"/>
    </row>
    <row r="43" spans="1:34">
      <c r="A43" s="108"/>
      <c r="B43" s="108"/>
      <c r="C43" s="108"/>
      <c r="D43" s="108"/>
      <c r="E43" s="108"/>
      <c r="F43" s="108"/>
      <c r="H43" s="72"/>
      <c r="I43" s="72"/>
      <c r="J43" s="72"/>
      <c r="K43" s="72"/>
      <c r="L43" s="72"/>
      <c r="M43" s="72"/>
      <c r="O43" s="72"/>
      <c r="P43" s="72"/>
      <c r="Q43" s="72"/>
      <c r="R43" s="72"/>
      <c r="S43" s="72"/>
      <c r="T43" s="72"/>
    </row>
    <row r="44" spans="1:34">
      <c r="A44" s="108"/>
      <c r="B44" s="108"/>
      <c r="C44" s="108"/>
      <c r="D44" s="108"/>
      <c r="E44" s="108"/>
      <c r="F44" s="108"/>
      <c r="H44" s="72"/>
      <c r="I44" s="72"/>
      <c r="J44" s="72"/>
      <c r="K44" s="72"/>
      <c r="L44" s="72"/>
      <c r="M44" s="72"/>
      <c r="O44" s="72"/>
      <c r="P44" s="72"/>
      <c r="Q44" s="72"/>
      <c r="R44" s="72"/>
      <c r="S44" s="72"/>
      <c r="T44" s="72"/>
    </row>
    <row r="45" spans="1:34">
      <c r="A45" s="108"/>
      <c r="B45" s="108"/>
      <c r="C45" s="108"/>
      <c r="D45" s="108"/>
      <c r="E45" s="108"/>
      <c r="F45" s="108"/>
      <c r="H45" s="72"/>
      <c r="I45" s="72"/>
      <c r="J45" s="72"/>
      <c r="K45" s="72"/>
      <c r="L45" s="72"/>
      <c r="M45" s="72"/>
      <c r="O45" s="72"/>
      <c r="P45" s="72"/>
      <c r="Q45" s="72"/>
      <c r="R45" s="72"/>
      <c r="S45" s="72"/>
      <c r="T45" s="72"/>
    </row>
    <row r="46" spans="1:34">
      <c r="O46" s="72"/>
      <c r="P46" s="72"/>
      <c r="Q46" s="72"/>
      <c r="R46" s="72"/>
      <c r="S46" s="72"/>
      <c r="T46" s="72"/>
    </row>
    <row r="47" spans="1:34">
      <c r="O47" s="72"/>
      <c r="P47" s="72"/>
      <c r="Q47" s="72"/>
      <c r="R47" s="72"/>
      <c r="S47" s="72"/>
      <c r="T47" s="72"/>
    </row>
    <row r="48" spans="1:34">
      <c r="O48" s="72"/>
      <c r="P48" s="72"/>
      <c r="Q48" s="72"/>
      <c r="R48" s="72"/>
      <c r="S48" s="72"/>
      <c r="T48" s="72"/>
    </row>
    <row r="49" spans="15:20">
      <c r="O49" s="72"/>
      <c r="P49" s="72"/>
      <c r="Q49" s="72"/>
      <c r="R49" s="72"/>
      <c r="S49" s="72"/>
      <c r="T49" s="72"/>
    </row>
    <row r="50" spans="15:20">
      <c r="O50" s="72"/>
      <c r="P50" s="72"/>
      <c r="Q50" s="72"/>
      <c r="R50" s="72"/>
      <c r="S50" s="72"/>
      <c r="T50" s="72"/>
    </row>
    <row r="51" spans="15:20">
      <c r="O51" s="72"/>
      <c r="P51" s="72"/>
      <c r="Q51" s="72"/>
      <c r="R51" s="72"/>
      <c r="S51" s="72"/>
      <c r="T51" s="72"/>
    </row>
    <row r="52" spans="15:20">
      <c r="O52" s="72"/>
      <c r="P52" s="72"/>
      <c r="Q52" s="72"/>
      <c r="R52" s="72"/>
      <c r="S52" s="72"/>
      <c r="T52" s="72"/>
    </row>
    <row r="53" spans="15:20">
      <c r="O53" s="72"/>
      <c r="P53" s="72"/>
      <c r="Q53" s="72"/>
      <c r="R53" s="72"/>
      <c r="S53" s="72"/>
      <c r="T53" s="72"/>
    </row>
    <row r="54" spans="15:20">
      <c r="O54" s="72"/>
      <c r="P54" s="72"/>
      <c r="Q54" s="72"/>
      <c r="R54" s="72"/>
      <c r="S54" s="72"/>
      <c r="T54" s="72"/>
    </row>
    <row r="55" spans="15:20">
      <c r="O55" s="72"/>
      <c r="P55" s="72"/>
      <c r="Q55" s="72"/>
      <c r="R55" s="72"/>
      <c r="S55" s="72"/>
      <c r="T55" s="72"/>
    </row>
    <row r="56" spans="15:20">
      <c r="O56" s="72"/>
      <c r="P56" s="72"/>
      <c r="Q56" s="72"/>
      <c r="R56" s="72"/>
      <c r="S56" s="72"/>
      <c r="T56" s="72"/>
    </row>
    <row r="57" spans="15:20">
      <c r="O57" s="19"/>
      <c r="P57" s="19"/>
      <c r="Q57" s="19"/>
      <c r="R57" s="19"/>
      <c r="S57" s="19"/>
      <c r="T57" s="19"/>
    </row>
    <row r="58" spans="15:20">
      <c r="O58" s="19"/>
      <c r="P58" s="19"/>
      <c r="Q58" s="19"/>
      <c r="R58" s="19"/>
      <c r="S58" s="19"/>
      <c r="T58" s="19"/>
    </row>
    <row r="59" spans="15:20">
      <c r="O59" s="19"/>
      <c r="P59" s="19"/>
      <c r="Q59" s="19"/>
      <c r="R59" s="19"/>
      <c r="S59" s="19"/>
      <c r="T59" s="19"/>
    </row>
    <row r="60" spans="15:20">
      <c r="O60" s="19"/>
      <c r="P60" s="19"/>
      <c r="Q60" s="19"/>
      <c r="R60" s="19"/>
      <c r="S60" s="19"/>
      <c r="T60" s="19"/>
    </row>
  </sheetData>
  <mergeCells count="24">
    <mergeCell ref="O2:T2"/>
    <mergeCell ref="H28:M45"/>
    <mergeCell ref="A1:F1"/>
    <mergeCell ref="H1:M1"/>
    <mergeCell ref="A2:F2"/>
    <mergeCell ref="H2:M2"/>
    <mergeCell ref="A26:F26"/>
    <mergeCell ref="A27:F45"/>
    <mergeCell ref="AC2:AH2"/>
    <mergeCell ref="AC3:AH38"/>
    <mergeCell ref="V2:AA2"/>
    <mergeCell ref="A3:F16"/>
    <mergeCell ref="H3:M12"/>
    <mergeCell ref="O3:T18"/>
    <mergeCell ref="V3:AA16"/>
    <mergeCell ref="H14:M14"/>
    <mergeCell ref="H15:M25"/>
    <mergeCell ref="A18:F18"/>
    <mergeCell ref="V18:AA18"/>
    <mergeCell ref="A19:F24"/>
    <mergeCell ref="V19:AA36"/>
    <mergeCell ref="O20:T20"/>
    <mergeCell ref="O21:T56"/>
    <mergeCell ref="H27:M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6A2F-2EA2-0446-98A7-6604AA953861}">
  <dimension ref="A1:J49"/>
  <sheetViews>
    <sheetView topLeftCell="A53" zoomScale="120" zoomScaleNormal="120" workbookViewId="0">
      <selection activeCell="G17" sqref="G17"/>
    </sheetView>
  </sheetViews>
  <sheetFormatPr baseColWidth="10" defaultRowHeight="16"/>
  <cols>
    <col min="1" max="1" width="10" style="24" bestFit="1" customWidth="1"/>
    <col min="2" max="2" width="29.83203125" style="25" bestFit="1" customWidth="1"/>
    <col min="3" max="3" width="13" bestFit="1" customWidth="1"/>
    <col min="4" max="4" width="46.83203125" bestFit="1" customWidth="1"/>
    <col min="5" max="5" width="12.1640625" style="20" bestFit="1" customWidth="1"/>
    <col min="9" max="9" width="45.5" bestFit="1" customWidth="1"/>
    <col min="10" max="10" width="9.83203125" bestFit="1" customWidth="1"/>
  </cols>
  <sheetData>
    <row r="1" spans="1:10">
      <c r="A1" s="109" t="s">
        <v>199</v>
      </c>
      <c r="B1" s="109"/>
      <c r="C1" s="24"/>
      <c r="D1" s="110" t="s">
        <v>198</v>
      </c>
      <c r="E1" s="110"/>
    </row>
    <row r="2" spans="1:10" ht="19">
      <c r="A2" s="26" t="s">
        <v>153</v>
      </c>
      <c r="B2" s="34" t="s">
        <v>204</v>
      </c>
      <c r="C2" s="24"/>
      <c r="D2" s="26" t="s">
        <v>200</v>
      </c>
      <c r="E2" s="27" t="s">
        <v>201</v>
      </c>
    </row>
    <row r="3" spans="1:10" ht="19">
      <c r="A3" s="21">
        <v>1</v>
      </c>
      <c r="B3" s="22">
        <v>0.98601291999999996</v>
      </c>
      <c r="C3" s="35" t="s">
        <v>205</v>
      </c>
      <c r="D3" s="28" t="s">
        <v>210</v>
      </c>
      <c r="E3" s="29">
        <v>0.77632623999999995</v>
      </c>
      <c r="F3" t="s">
        <v>212</v>
      </c>
    </row>
    <row r="4" spans="1:10">
      <c r="A4" s="21">
        <v>2</v>
      </c>
      <c r="B4" s="22">
        <v>0.99992789999999998</v>
      </c>
      <c r="C4" s="24"/>
      <c r="D4" s="28" t="s">
        <v>154</v>
      </c>
      <c r="E4" s="29">
        <v>2.8978519000000001E-2</v>
      </c>
    </row>
    <row r="5" spans="1:10">
      <c r="A5" s="21">
        <v>3</v>
      </c>
      <c r="B5" s="22">
        <v>0.99998094000000004</v>
      </c>
      <c r="C5" s="24"/>
      <c r="D5" s="28" t="s">
        <v>196</v>
      </c>
      <c r="E5" s="29">
        <v>2.8601880999999999E-2</v>
      </c>
      <c r="I5" s="47" t="s">
        <v>277</v>
      </c>
      <c r="J5" s="46">
        <v>0.56134194000000004</v>
      </c>
    </row>
    <row r="6" spans="1:10">
      <c r="A6" s="21">
        <v>4</v>
      </c>
      <c r="B6" s="22">
        <v>0.99999771000000004</v>
      </c>
      <c r="C6" s="24"/>
      <c r="D6" s="28" t="s">
        <v>157</v>
      </c>
      <c r="E6" s="29">
        <v>1.9954216E-2</v>
      </c>
      <c r="I6" s="47" t="s">
        <v>262</v>
      </c>
      <c r="J6" s="46">
        <v>8.2537769999999996E-2</v>
      </c>
    </row>
    <row r="7" spans="1:10">
      <c r="A7" s="21">
        <v>5</v>
      </c>
      <c r="B7" s="22">
        <v>0.99999987999999995</v>
      </c>
      <c r="C7" s="24"/>
      <c r="D7" s="28" t="s">
        <v>179</v>
      </c>
      <c r="E7" s="29">
        <v>1.7821416E-2</v>
      </c>
      <c r="I7" s="47" t="s">
        <v>245</v>
      </c>
      <c r="J7" s="46">
        <v>4.1147243E-2</v>
      </c>
    </row>
    <row r="8" spans="1:10">
      <c r="A8" s="32">
        <v>6</v>
      </c>
      <c r="B8" s="33">
        <v>1</v>
      </c>
      <c r="C8" s="24"/>
      <c r="D8" s="28" t="s">
        <v>188</v>
      </c>
      <c r="E8" s="29">
        <v>1.7520592000000001E-2</v>
      </c>
      <c r="I8" s="47" t="s">
        <v>248</v>
      </c>
      <c r="J8" s="46">
        <v>3.7925668000000003E-2</v>
      </c>
    </row>
    <row r="9" spans="1:10">
      <c r="A9" s="21">
        <v>7</v>
      </c>
      <c r="B9" s="23">
        <v>1</v>
      </c>
      <c r="C9" s="24"/>
      <c r="D9" s="28" t="s">
        <v>177</v>
      </c>
      <c r="E9" s="29">
        <v>1.5956352E-2</v>
      </c>
      <c r="I9" s="47" t="s">
        <v>265</v>
      </c>
      <c r="J9" s="46">
        <v>3.6907258999999998E-2</v>
      </c>
    </row>
    <row r="10" spans="1:10">
      <c r="A10" s="21">
        <v>8</v>
      </c>
      <c r="B10" s="23">
        <v>1</v>
      </c>
      <c r="C10" s="24"/>
      <c r="D10" s="28" t="s">
        <v>202</v>
      </c>
      <c r="E10" s="29">
        <v>1.3330744E-2</v>
      </c>
      <c r="I10" s="47" t="s">
        <v>249</v>
      </c>
      <c r="J10" s="46">
        <v>3.2157496000000001E-2</v>
      </c>
    </row>
    <row r="11" spans="1:10">
      <c r="A11" s="21">
        <v>9</v>
      </c>
      <c r="B11" s="23">
        <v>1</v>
      </c>
      <c r="C11" s="24"/>
      <c r="D11" s="30" t="s">
        <v>164</v>
      </c>
      <c r="E11" s="31">
        <v>9.8276892999999994E-3</v>
      </c>
      <c r="F11" t="s">
        <v>203</v>
      </c>
      <c r="I11" s="47" t="s">
        <v>260</v>
      </c>
      <c r="J11" s="46">
        <v>2.9490786000000001E-2</v>
      </c>
    </row>
    <row r="12" spans="1:10">
      <c r="A12" s="21">
        <v>10</v>
      </c>
      <c r="B12" s="23">
        <v>1</v>
      </c>
      <c r="C12" s="24"/>
      <c r="D12" s="30" t="s">
        <v>160</v>
      </c>
      <c r="E12" s="31">
        <v>8.1073091999999992E-3</v>
      </c>
      <c r="I12" s="47" t="s">
        <v>270</v>
      </c>
      <c r="J12" s="46">
        <v>2.5315794999999999E-2</v>
      </c>
    </row>
    <row r="13" spans="1:10">
      <c r="A13" s="21">
        <v>11</v>
      </c>
      <c r="B13" s="23">
        <v>1</v>
      </c>
      <c r="C13" s="24"/>
      <c r="D13" s="30" t="s">
        <v>172</v>
      </c>
      <c r="E13" s="31">
        <v>7.6233656000000002E-3</v>
      </c>
      <c r="I13" s="47" t="s">
        <v>254</v>
      </c>
      <c r="J13" s="46">
        <v>2.1870172E-2</v>
      </c>
    </row>
    <row r="14" spans="1:10">
      <c r="A14" s="21">
        <v>12</v>
      </c>
      <c r="B14" s="23">
        <v>1</v>
      </c>
      <c r="C14" s="24"/>
      <c r="D14" s="30" t="s">
        <v>190</v>
      </c>
      <c r="E14" s="31">
        <v>6.3169673000000003E-3</v>
      </c>
      <c r="I14" s="47" t="s">
        <v>280</v>
      </c>
      <c r="J14" s="46">
        <v>1.5967993E-2</v>
      </c>
    </row>
    <row r="15" spans="1:10">
      <c r="A15" s="21">
        <v>13</v>
      </c>
      <c r="B15" s="23">
        <v>1</v>
      </c>
      <c r="C15" s="24"/>
      <c r="D15" s="30" t="s">
        <v>17</v>
      </c>
      <c r="E15" s="31">
        <v>5.3783972000000001E-3</v>
      </c>
      <c r="I15" s="47" t="s">
        <v>246</v>
      </c>
      <c r="J15" s="46">
        <v>1.2793824000000001E-2</v>
      </c>
    </row>
    <row r="16" spans="1:10">
      <c r="A16" s="21">
        <v>14</v>
      </c>
      <c r="B16" s="23">
        <v>1</v>
      </c>
      <c r="C16" s="24"/>
      <c r="D16" s="30" t="s">
        <v>187</v>
      </c>
      <c r="E16" s="31">
        <v>4.7648678999999998E-3</v>
      </c>
      <c r="I16" s="47" t="s">
        <v>286</v>
      </c>
      <c r="J16" s="46">
        <v>1.1859589E-2</v>
      </c>
    </row>
    <row r="17" spans="1:10">
      <c r="A17" s="21">
        <v>15</v>
      </c>
      <c r="B17" s="23">
        <v>1</v>
      </c>
      <c r="C17" s="24"/>
      <c r="D17" s="30" t="s">
        <v>156</v>
      </c>
      <c r="E17" s="31">
        <v>4.5603579E-3</v>
      </c>
      <c r="I17" s="47" t="s">
        <v>253</v>
      </c>
      <c r="J17" s="46">
        <v>8.2315932999999994E-3</v>
      </c>
    </row>
    <row r="18" spans="1:10">
      <c r="A18" s="21">
        <v>16</v>
      </c>
      <c r="B18" s="23">
        <v>1</v>
      </c>
      <c r="C18" s="24"/>
      <c r="D18" s="30" t="s">
        <v>163</v>
      </c>
      <c r="E18" s="31">
        <v>3.4494603000000002E-3</v>
      </c>
      <c r="I18" s="47" t="s">
        <v>247</v>
      </c>
      <c r="J18" s="46">
        <v>8.1381163999999992E-3</v>
      </c>
    </row>
    <row r="19" spans="1:10">
      <c r="A19" s="21">
        <v>17</v>
      </c>
      <c r="B19" s="23">
        <v>1</v>
      </c>
      <c r="C19" s="24"/>
      <c r="D19" s="30" t="s">
        <v>176</v>
      </c>
      <c r="E19" s="31">
        <v>3.1931766E-3</v>
      </c>
      <c r="I19" s="47" t="s">
        <v>244</v>
      </c>
      <c r="J19" s="46">
        <v>8.0679301000000005E-3</v>
      </c>
    </row>
    <row r="20" spans="1:10">
      <c r="A20" s="21">
        <v>18</v>
      </c>
      <c r="B20" s="23">
        <v>1</v>
      </c>
      <c r="C20" s="24"/>
      <c r="D20" s="30" t="s">
        <v>155</v>
      </c>
      <c r="E20" s="31">
        <v>3.1292533999999999E-3</v>
      </c>
      <c r="I20" s="47" t="s">
        <v>266</v>
      </c>
      <c r="J20" s="46">
        <v>6.0470764999999999E-3</v>
      </c>
    </row>
    <row r="21" spans="1:10">
      <c r="A21" s="21">
        <v>19</v>
      </c>
      <c r="B21" s="23">
        <v>1</v>
      </c>
      <c r="C21" s="24"/>
      <c r="D21" s="30" t="s">
        <v>171</v>
      </c>
      <c r="E21" s="31">
        <v>2.9731597999999998E-3</v>
      </c>
      <c r="I21" s="47" t="s">
        <v>278</v>
      </c>
      <c r="J21" s="46">
        <v>6.0416907000000004E-3</v>
      </c>
    </row>
    <row r="22" spans="1:10">
      <c r="A22" s="21">
        <v>20</v>
      </c>
      <c r="B22" s="23">
        <v>1</v>
      </c>
      <c r="C22" s="24"/>
      <c r="D22" s="30" t="s">
        <v>167</v>
      </c>
      <c r="E22" s="31">
        <v>2.5808392000000002E-3</v>
      </c>
      <c r="I22" s="47" t="s">
        <v>267</v>
      </c>
      <c r="J22" s="46">
        <v>5.3608255000000002E-3</v>
      </c>
    </row>
    <row r="23" spans="1:10">
      <c r="A23" s="21">
        <v>21</v>
      </c>
      <c r="B23" s="23">
        <v>1</v>
      </c>
      <c r="C23" s="24"/>
      <c r="D23" s="30" t="s">
        <v>161</v>
      </c>
      <c r="E23" s="31">
        <v>2.2243925000000001E-3</v>
      </c>
      <c r="I23" s="47" t="s">
        <v>268</v>
      </c>
      <c r="J23" s="46">
        <v>5.1908683999999997E-3</v>
      </c>
    </row>
    <row r="24" spans="1:10">
      <c r="A24" s="21">
        <v>22</v>
      </c>
      <c r="B24" s="23">
        <v>1</v>
      </c>
      <c r="C24" s="24"/>
      <c r="D24" s="30" t="s">
        <v>162</v>
      </c>
      <c r="E24" s="31">
        <v>2.0927395999999999E-3</v>
      </c>
      <c r="I24" s="47" t="s">
        <v>252</v>
      </c>
      <c r="J24" s="46">
        <v>4.4121174000000003E-3</v>
      </c>
    </row>
    <row r="25" spans="1:10">
      <c r="A25" s="21">
        <v>23</v>
      </c>
      <c r="B25" s="23">
        <v>1</v>
      </c>
      <c r="C25" s="24"/>
      <c r="D25" s="30" t="s">
        <v>159</v>
      </c>
      <c r="E25" s="31">
        <v>2.0868572999999998E-3</v>
      </c>
      <c r="I25" s="47" t="s">
        <v>279</v>
      </c>
      <c r="J25" s="46">
        <v>4.3879812999999997E-3</v>
      </c>
    </row>
    <row r="26" spans="1:10">
      <c r="A26" s="21">
        <v>24</v>
      </c>
      <c r="B26" s="23">
        <v>1</v>
      </c>
      <c r="C26" s="24"/>
      <c r="D26" s="30" t="s">
        <v>192</v>
      </c>
      <c r="E26" s="31">
        <v>2.0423783000000002E-3</v>
      </c>
      <c r="I26" s="47" t="s">
        <v>251</v>
      </c>
      <c r="J26" s="46">
        <v>4.0001268E-3</v>
      </c>
    </row>
    <row r="27" spans="1:10">
      <c r="A27" s="21">
        <v>25</v>
      </c>
      <c r="B27" s="23">
        <v>1</v>
      </c>
      <c r="C27" s="24"/>
      <c r="D27" s="30" t="s">
        <v>191</v>
      </c>
      <c r="E27" s="31">
        <v>1.9569113000000001E-3</v>
      </c>
      <c r="I27" s="47" t="s">
        <v>281</v>
      </c>
      <c r="J27" s="46">
        <v>3.9419229000000004E-3</v>
      </c>
    </row>
    <row r="28" spans="1:10">
      <c r="A28" s="21">
        <v>26</v>
      </c>
      <c r="B28" s="23">
        <v>1</v>
      </c>
      <c r="C28" s="24"/>
      <c r="D28" s="30" t="s">
        <v>197</v>
      </c>
      <c r="E28" s="31">
        <v>1.6793277E-3</v>
      </c>
      <c r="I28" s="47" t="s">
        <v>261</v>
      </c>
      <c r="J28" s="46">
        <v>3.6530212999999999E-3</v>
      </c>
    </row>
    <row r="29" spans="1:10">
      <c r="A29" s="21">
        <v>27</v>
      </c>
      <c r="B29" s="23">
        <v>1</v>
      </c>
      <c r="C29" s="24"/>
      <c r="D29" s="30" t="s">
        <v>166</v>
      </c>
      <c r="E29" s="31">
        <v>1.5511907000000001E-3</v>
      </c>
      <c r="I29" s="47" t="s">
        <v>272</v>
      </c>
      <c r="J29" s="46">
        <v>3.6213177E-3</v>
      </c>
    </row>
    <row r="30" spans="1:10">
      <c r="A30" s="21">
        <v>28</v>
      </c>
      <c r="B30" s="23">
        <v>1</v>
      </c>
      <c r="C30" s="24"/>
      <c r="D30" s="30" t="s">
        <v>175</v>
      </c>
      <c r="E30" s="31">
        <v>1.4967672E-3</v>
      </c>
      <c r="I30" s="47" t="s">
        <v>264</v>
      </c>
      <c r="J30" s="46">
        <v>3.3677639000000001E-3</v>
      </c>
    </row>
    <row r="31" spans="1:10">
      <c r="A31" s="21">
        <v>29</v>
      </c>
      <c r="B31" s="23">
        <v>1</v>
      </c>
      <c r="C31" s="24"/>
      <c r="D31" s="30" t="s">
        <v>189</v>
      </c>
      <c r="E31" s="31">
        <v>1.4541579000000001E-3</v>
      </c>
      <c r="I31" s="47" t="s">
        <v>269</v>
      </c>
      <c r="J31" s="46">
        <v>3.0499761999999999E-3</v>
      </c>
    </row>
    <row r="32" spans="1:10">
      <c r="A32" s="21">
        <v>30</v>
      </c>
      <c r="B32" s="23">
        <v>1</v>
      </c>
      <c r="C32" s="24"/>
      <c r="D32" s="30" t="s">
        <v>174</v>
      </c>
      <c r="E32" s="31">
        <v>9.2006713000000002E-4</v>
      </c>
      <c r="I32" s="47" t="s">
        <v>255</v>
      </c>
      <c r="J32" s="46">
        <v>2.5938363000000001E-3</v>
      </c>
    </row>
    <row r="33" spans="1:10">
      <c r="A33" s="21">
        <v>31</v>
      </c>
      <c r="B33" s="23">
        <v>1</v>
      </c>
      <c r="C33" s="24"/>
      <c r="D33" s="30" t="s">
        <v>180</v>
      </c>
      <c r="E33" s="31">
        <v>8.9034811E-4</v>
      </c>
      <c r="I33" s="47" t="s">
        <v>243</v>
      </c>
      <c r="J33" s="46">
        <v>2.5630564999999999E-3</v>
      </c>
    </row>
    <row r="34" spans="1:10">
      <c r="A34" s="21">
        <v>32</v>
      </c>
      <c r="B34" s="23">
        <v>1</v>
      </c>
      <c r="C34" s="24"/>
      <c r="D34" s="30" t="s">
        <v>165</v>
      </c>
      <c r="E34" s="31">
        <v>4.1000987000000002E-4</v>
      </c>
      <c r="I34" s="47" t="s">
        <v>256</v>
      </c>
      <c r="J34" s="46">
        <v>2.4043342999999998E-3</v>
      </c>
    </row>
    <row r="35" spans="1:10">
      <c r="A35" s="21">
        <v>33</v>
      </c>
      <c r="B35" s="23">
        <v>1</v>
      </c>
      <c r="C35" s="24"/>
      <c r="D35" s="30" t="s">
        <v>158</v>
      </c>
      <c r="E35" s="31">
        <v>3.731238E-4</v>
      </c>
      <c r="I35" s="47" t="s">
        <v>250</v>
      </c>
      <c r="J35" s="46">
        <v>1.9600920000000001E-3</v>
      </c>
    </row>
    <row r="36" spans="1:10">
      <c r="A36" s="21">
        <v>34</v>
      </c>
      <c r="B36" s="23">
        <v>1</v>
      </c>
      <c r="C36" s="24"/>
      <c r="D36" s="30" t="s">
        <v>182</v>
      </c>
      <c r="E36" s="31">
        <v>3.6613421999999999E-4</v>
      </c>
      <c r="I36" s="47" t="s">
        <v>282</v>
      </c>
      <c r="J36" s="46">
        <v>1.7612343999999999E-3</v>
      </c>
    </row>
    <row r="37" spans="1:10">
      <c r="A37" s="21">
        <v>35</v>
      </c>
      <c r="B37" s="23">
        <v>1</v>
      </c>
      <c r="C37" s="24"/>
      <c r="D37" s="30" t="s">
        <v>178</v>
      </c>
      <c r="E37" s="31">
        <v>6.0740469000000001E-5</v>
      </c>
      <c r="I37" s="47" t="s">
        <v>287</v>
      </c>
      <c r="J37" s="46">
        <v>9.7079120999999996E-4</v>
      </c>
    </row>
    <row r="38" spans="1:10">
      <c r="A38" s="21">
        <v>36</v>
      </c>
      <c r="B38" s="23">
        <v>1</v>
      </c>
      <c r="C38" s="24"/>
      <c r="D38" s="30" t="s">
        <v>168</v>
      </c>
      <c r="E38" s="31">
        <v>0</v>
      </c>
      <c r="I38" s="47" t="s">
        <v>271</v>
      </c>
      <c r="J38" s="46">
        <v>8.4000011000000003E-4</v>
      </c>
    </row>
    <row r="39" spans="1:10">
      <c r="A39" s="21">
        <v>37</v>
      </c>
      <c r="B39" s="23">
        <v>1</v>
      </c>
      <c r="C39" s="24"/>
      <c r="D39" s="30" t="s">
        <v>169</v>
      </c>
      <c r="E39" s="31">
        <v>0</v>
      </c>
      <c r="I39" s="47" t="s">
        <v>257</v>
      </c>
      <c r="J39" s="46">
        <v>7.8717429000000006E-5</v>
      </c>
    </row>
    <row r="40" spans="1:10">
      <c r="A40" s="21">
        <v>38</v>
      </c>
      <c r="B40" s="23">
        <v>1</v>
      </c>
      <c r="C40" s="24"/>
      <c r="D40" s="30" t="s">
        <v>170</v>
      </c>
      <c r="E40" s="31">
        <v>0</v>
      </c>
      <c r="I40" s="47" t="s">
        <v>258</v>
      </c>
      <c r="J40" s="46">
        <v>0</v>
      </c>
    </row>
    <row r="41" spans="1:10">
      <c r="A41" s="21">
        <v>39</v>
      </c>
      <c r="B41" s="23">
        <v>1</v>
      </c>
      <c r="C41" s="24"/>
      <c r="D41" s="30" t="s">
        <v>173</v>
      </c>
      <c r="E41" s="31">
        <v>0</v>
      </c>
      <c r="I41" s="47" t="s">
        <v>259</v>
      </c>
      <c r="J41" s="46">
        <v>0</v>
      </c>
    </row>
    <row r="42" spans="1:10">
      <c r="A42" s="21">
        <v>40</v>
      </c>
      <c r="B42" s="23">
        <v>1</v>
      </c>
      <c r="C42" s="24"/>
      <c r="D42" s="30" t="s">
        <v>181</v>
      </c>
      <c r="E42" s="31">
        <v>0</v>
      </c>
      <c r="I42" s="47" t="s">
        <v>263</v>
      </c>
      <c r="J42" s="46">
        <v>0</v>
      </c>
    </row>
    <row r="43" spans="1:10">
      <c r="A43" s="21">
        <v>41</v>
      </c>
      <c r="B43" s="23">
        <v>1</v>
      </c>
      <c r="C43" s="24"/>
      <c r="D43" s="30" t="s">
        <v>183</v>
      </c>
      <c r="E43" s="31">
        <v>0</v>
      </c>
      <c r="I43" s="47" t="s">
        <v>273</v>
      </c>
      <c r="J43" s="46">
        <v>0</v>
      </c>
    </row>
    <row r="44" spans="1:10">
      <c r="A44" s="21">
        <v>42</v>
      </c>
      <c r="B44" s="23">
        <v>1</v>
      </c>
      <c r="C44" s="24"/>
      <c r="D44" s="30" t="s">
        <v>184</v>
      </c>
      <c r="E44" s="31">
        <v>0</v>
      </c>
      <c r="I44" s="47" t="s">
        <v>274</v>
      </c>
      <c r="J44" s="46">
        <v>0</v>
      </c>
    </row>
    <row r="45" spans="1:10">
      <c r="A45" s="21">
        <v>43</v>
      </c>
      <c r="B45" s="23">
        <v>1</v>
      </c>
      <c r="C45" s="24"/>
      <c r="D45" s="30" t="s">
        <v>185</v>
      </c>
      <c r="E45" s="31">
        <v>0</v>
      </c>
      <c r="I45" s="47" t="s">
        <v>275</v>
      </c>
      <c r="J45" s="46">
        <v>0</v>
      </c>
    </row>
    <row r="46" spans="1:10">
      <c r="A46" s="21">
        <v>44</v>
      </c>
      <c r="B46" s="23">
        <v>1</v>
      </c>
      <c r="C46" s="24"/>
      <c r="D46" s="30" t="s">
        <v>186</v>
      </c>
      <c r="E46" s="31">
        <v>0</v>
      </c>
      <c r="I46" s="47" t="s">
        <v>276</v>
      </c>
      <c r="J46" s="46">
        <v>0</v>
      </c>
    </row>
    <row r="47" spans="1:10">
      <c r="A47" s="21">
        <v>45</v>
      </c>
      <c r="B47" s="23">
        <v>1</v>
      </c>
      <c r="C47" s="24"/>
      <c r="D47" s="30" t="s">
        <v>193</v>
      </c>
      <c r="E47" s="31">
        <v>0</v>
      </c>
      <c r="I47" s="47" t="s">
        <v>283</v>
      </c>
      <c r="J47" s="46">
        <v>0</v>
      </c>
    </row>
    <row r="48" spans="1:10">
      <c r="A48" s="21">
        <v>46</v>
      </c>
      <c r="B48" s="23">
        <v>1</v>
      </c>
      <c r="C48" s="24"/>
      <c r="D48" s="30" t="s">
        <v>194</v>
      </c>
      <c r="E48" s="31">
        <v>0</v>
      </c>
      <c r="I48" s="47" t="s">
        <v>284</v>
      </c>
      <c r="J48" s="46">
        <v>0</v>
      </c>
    </row>
    <row r="49" spans="1:10">
      <c r="A49" s="21">
        <v>47</v>
      </c>
      <c r="B49" s="23">
        <v>1</v>
      </c>
      <c r="C49" s="24"/>
      <c r="D49" s="30" t="s">
        <v>195</v>
      </c>
      <c r="E49" s="31">
        <v>0</v>
      </c>
      <c r="I49" s="47" t="s">
        <v>285</v>
      </c>
      <c r="J49" s="46">
        <v>0</v>
      </c>
    </row>
  </sheetData>
  <sortState xmlns:xlrd2="http://schemas.microsoft.com/office/spreadsheetml/2017/richdata2" ref="I5:J49">
    <sortCondition descending="1" ref="J5:J49"/>
  </sortState>
  <mergeCells count="2">
    <mergeCell ref="A1:B1"/>
    <mergeCell ref="D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A99C-7D05-F74B-AC4C-72D2C8FF4781}">
  <dimension ref="A1:F58"/>
  <sheetViews>
    <sheetView topLeftCell="A24" zoomScale="89" workbookViewId="0">
      <selection activeCell="B45" sqref="B45"/>
    </sheetView>
  </sheetViews>
  <sheetFormatPr baseColWidth="10" defaultRowHeight="22"/>
  <cols>
    <col min="1" max="1" width="4.33203125" style="1" bestFit="1" customWidth="1"/>
    <col min="2" max="2" width="38.83203125" style="3" customWidth="1"/>
    <col min="3" max="3" width="9" style="3" bestFit="1" customWidth="1"/>
    <col min="4" max="4" width="144.6640625" style="1" bestFit="1" customWidth="1"/>
    <col min="5" max="5" width="6.6640625" bestFit="1" customWidth="1"/>
    <col min="6" max="6" width="19.6640625" customWidth="1"/>
    <col min="7" max="16384" width="10.83203125" style="1"/>
  </cols>
  <sheetData>
    <row r="1" spans="1:6" s="3" customFormat="1">
      <c r="B1" s="8" t="s">
        <v>51</v>
      </c>
      <c r="C1" s="8" t="s">
        <v>142</v>
      </c>
      <c r="D1" s="8" t="s">
        <v>52</v>
      </c>
      <c r="E1" s="9"/>
    </row>
    <row r="2" spans="1:6" hidden="1">
      <c r="A2" s="18">
        <v>1</v>
      </c>
      <c r="B2" s="17" t="s">
        <v>5</v>
      </c>
      <c r="C2" s="17"/>
      <c r="D2" s="2" t="s">
        <v>92</v>
      </c>
      <c r="E2" s="16"/>
      <c r="F2" s="15"/>
    </row>
    <row r="3" spans="1:6">
      <c r="A3" s="18">
        <v>2</v>
      </c>
      <c r="B3" s="17" t="s">
        <v>6</v>
      </c>
      <c r="C3" s="17"/>
      <c r="D3" s="2" t="s">
        <v>93</v>
      </c>
      <c r="E3" s="10"/>
      <c r="F3" s="11"/>
    </row>
    <row r="4" spans="1:6">
      <c r="A4" s="18">
        <v>3</v>
      </c>
      <c r="B4" s="36" t="s">
        <v>8</v>
      </c>
      <c r="C4" s="36"/>
      <c r="D4" s="37" t="s">
        <v>94</v>
      </c>
      <c r="E4" s="10"/>
    </row>
    <row r="5" spans="1:6">
      <c r="A5" s="18">
        <v>4</v>
      </c>
      <c r="B5" s="17" t="s">
        <v>9</v>
      </c>
      <c r="C5" s="17" t="s">
        <v>144</v>
      </c>
      <c r="D5" s="2" t="s">
        <v>53</v>
      </c>
      <c r="E5" s="10"/>
    </row>
    <row r="6" spans="1:6">
      <c r="A6" s="18">
        <v>5</v>
      </c>
      <c r="B6" s="17" t="s">
        <v>10</v>
      </c>
      <c r="C6" s="17" t="s">
        <v>144</v>
      </c>
      <c r="D6" s="2" t="s">
        <v>54</v>
      </c>
      <c r="E6" s="10"/>
    </row>
    <row r="7" spans="1:6">
      <c r="A7" s="18">
        <v>6</v>
      </c>
      <c r="B7" s="17" t="s">
        <v>11</v>
      </c>
      <c r="C7" s="17" t="s">
        <v>144</v>
      </c>
      <c r="D7" s="2" t="s">
        <v>55</v>
      </c>
      <c r="E7" s="10"/>
    </row>
    <row r="8" spans="1:6">
      <c r="A8" s="18">
        <v>7</v>
      </c>
      <c r="B8" s="17" t="s">
        <v>17</v>
      </c>
      <c r="C8" s="17" t="s">
        <v>145</v>
      </c>
      <c r="D8" s="2" t="s">
        <v>56</v>
      </c>
      <c r="E8" s="10"/>
    </row>
    <row r="9" spans="1:6">
      <c r="A9" s="18">
        <v>8</v>
      </c>
      <c r="B9" s="17" t="s">
        <v>18</v>
      </c>
      <c r="C9" s="17" t="s">
        <v>145</v>
      </c>
      <c r="D9" s="2" t="s">
        <v>57</v>
      </c>
      <c r="E9" s="10"/>
    </row>
    <row r="10" spans="1:6">
      <c r="A10" s="18">
        <v>9</v>
      </c>
      <c r="B10" s="17" t="s">
        <v>19</v>
      </c>
      <c r="C10" s="17" t="s">
        <v>145</v>
      </c>
      <c r="D10" s="2" t="s">
        <v>58</v>
      </c>
      <c r="E10" s="10"/>
    </row>
    <row r="11" spans="1:6">
      <c r="A11" s="18">
        <v>10</v>
      </c>
      <c r="B11" s="17" t="s">
        <v>20</v>
      </c>
      <c r="C11" s="17" t="s">
        <v>145</v>
      </c>
      <c r="D11" s="2" t="s">
        <v>59</v>
      </c>
      <c r="E11" s="10"/>
    </row>
    <row r="12" spans="1:6">
      <c r="A12" s="18">
        <v>11</v>
      </c>
      <c r="B12" s="17" t="s">
        <v>21</v>
      </c>
      <c r="C12" s="17" t="s">
        <v>145</v>
      </c>
      <c r="D12" s="2" t="s">
        <v>60</v>
      </c>
      <c r="E12" s="10"/>
    </row>
    <row r="13" spans="1:6">
      <c r="A13" s="18">
        <v>12</v>
      </c>
      <c r="B13" s="17" t="s">
        <v>22</v>
      </c>
      <c r="C13" s="17" t="s">
        <v>144</v>
      </c>
      <c r="D13" s="2" t="s">
        <v>61</v>
      </c>
      <c r="E13" s="10"/>
    </row>
    <row r="14" spans="1:6">
      <c r="A14" s="18">
        <v>13</v>
      </c>
      <c r="B14" s="17" t="s">
        <v>23</v>
      </c>
      <c r="C14" s="17" t="s">
        <v>144</v>
      </c>
      <c r="D14" s="2" t="s">
        <v>62</v>
      </c>
      <c r="E14" s="10"/>
    </row>
    <row r="15" spans="1:6">
      <c r="A15" s="18">
        <v>14</v>
      </c>
      <c r="B15" s="17" t="s">
        <v>16</v>
      </c>
      <c r="C15" s="17" t="s">
        <v>143</v>
      </c>
      <c r="D15" s="2" t="s">
        <v>63</v>
      </c>
      <c r="E15" s="10"/>
    </row>
    <row r="16" spans="1:6">
      <c r="A16" s="18">
        <v>15</v>
      </c>
      <c r="B16" s="17" t="s">
        <v>24</v>
      </c>
      <c r="C16" s="17" t="s">
        <v>143</v>
      </c>
      <c r="D16" s="2" t="s">
        <v>64</v>
      </c>
      <c r="E16" s="10"/>
    </row>
    <row r="17" spans="1:5">
      <c r="A17" s="18">
        <v>16</v>
      </c>
      <c r="B17" s="17" t="s">
        <v>25</v>
      </c>
      <c r="C17" s="17" t="s">
        <v>143</v>
      </c>
      <c r="D17" s="2" t="s">
        <v>65</v>
      </c>
      <c r="E17" s="10"/>
    </row>
    <row r="18" spans="1:5">
      <c r="A18" s="18">
        <v>17</v>
      </c>
      <c r="B18" s="17" t="s">
        <v>26</v>
      </c>
      <c r="C18" s="17" t="s">
        <v>143</v>
      </c>
      <c r="D18" s="2" t="s">
        <v>66</v>
      </c>
      <c r="E18" s="10"/>
    </row>
    <row r="19" spans="1:5">
      <c r="A19" s="18">
        <v>18</v>
      </c>
      <c r="B19" s="17" t="s">
        <v>27</v>
      </c>
      <c r="C19" s="17" t="s">
        <v>143</v>
      </c>
      <c r="D19" s="2" t="s">
        <v>67</v>
      </c>
      <c r="E19" s="10"/>
    </row>
    <row r="20" spans="1:5">
      <c r="A20" s="18">
        <v>19</v>
      </c>
      <c r="B20" s="17" t="s">
        <v>28</v>
      </c>
      <c r="C20" s="17" t="s">
        <v>143</v>
      </c>
      <c r="D20" s="2" t="s">
        <v>68</v>
      </c>
      <c r="E20" s="10"/>
    </row>
    <row r="21" spans="1:5">
      <c r="A21" s="18">
        <v>20</v>
      </c>
      <c r="B21" s="17" t="s">
        <v>29</v>
      </c>
      <c r="C21" s="17" t="s">
        <v>143</v>
      </c>
      <c r="D21" s="2" t="s">
        <v>69</v>
      </c>
      <c r="E21" s="10"/>
    </row>
    <row r="22" spans="1:5">
      <c r="A22" s="18">
        <v>21</v>
      </c>
      <c r="B22" s="17" t="s">
        <v>30</v>
      </c>
      <c r="C22" s="17" t="s">
        <v>145</v>
      </c>
      <c r="D22" s="2" t="s">
        <v>70</v>
      </c>
      <c r="E22" s="10"/>
    </row>
    <row r="23" spans="1:5">
      <c r="A23" s="18">
        <v>22</v>
      </c>
      <c r="B23" s="17" t="s">
        <v>31</v>
      </c>
      <c r="C23" s="17" t="s">
        <v>143</v>
      </c>
      <c r="D23" s="2" t="s">
        <v>71</v>
      </c>
      <c r="E23" s="10"/>
    </row>
    <row r="24" spans="1:5">
      <c r="A24" s="18">
        <v>23</v>
      </c>
      <c r="B24" s="17" t="s">
        <v>32</v>
      </c>
      <c r="C24" s="17" t="s">
        <v>143</v>
      </c>
      <c r="D24" s="2" t="s">
        <v>72</v>
      </c>
      <c r="E24" s="10"/>
    </row>
    <row r="25" spans="1:5">
      <c r="A25" s="18">
        <v>24</v>
      </c>
      <c r="B25" s="17" t="s">
        <v>33</v>
      </c>
      <c r="C25" s="17" t="s">
        <v>143</v>
      </c>
      <c r="D25" s="2" t="s">
        <v>73</v>
      </c>
      <c r="E25" s="10"/>
    </row>
    <row r="26" spans="1:5">
      <c r="A26" s="18">
        <v>25</v>
      </c>
      <c r="B26" s="17" t="s">
        <v>34</v>
      </c>
      <c r="C26" s="17" t="s">
        <v>143</v>
      </c>
      <c r="D26" s="2" t="s">
        <v>74</v>
      </c>
      <c r="E26" s="10"/>
    </row>
    <row r="27" spans="1:5">
      <c r="A27" s="18">
        <v>26</v>
      </c>
      <c r="B27" s="17" t="s">
        <v>35</v>
      </c>
      <c r="C27" s="17" t="s">
        <v>143</v>
      </c>
      <c r="D27" s="2" t="s">
        <v>75</v>
      </c>
      <c r="E27" s="10"/>
    </row>
    <row r="28" spans="1:5">
      <c r="A28" s="18">
        <v>27</v>
      </c>
      <c r="B28" s="17" t="s">
        <v>36</v>
      </c>
      <c r="C28" s="17" t="s">
        <v>143</v>
      </c>
      <c r="D28" s="2" t="s">
        <v>76</v>
      </c>
      <c r="E28" s="10"/>
    </row>
    <row r="29" spans="1:5">
      <c r="A29" s="18">
        <v>28</v>
      </c>
      <c r="B29" s="17" t="s">
        <v>37</v>
      </c>
      <c r="C29" s="17" t="s">
        <v>143</v>
      </c>
      <c r="D29" s="2" t="s">
        <v>77</v>
      </c>
      <c r="E29" s="10"/>
    </row>
    <row r="30" spans="1:5">
      <c r="A30" s="18">
        <v>29</v>
      </c>
      <c r="B30" s="17" t="s">
        <v>38</v>
      </c>
      <c r="C30" s="17" t="s">
        <v>143</v>
      </c>
      <c r="D30" s="2" t="s">
        <v>78</v>
      </c>
      <c r="E30" s="10"/>
    </row>
    <row r="31" spans="1:5">
      <c r="A31" s="18">
        <v>30</v>
      </c>
      <c r="B31" s="17" t="s">
        <v>39</v>
      </c>
      <c r="C31" s="17" t="s">
        <v>143</v>
      </c>
      <c r="D31" s="2" t="s">
        <v>79</v>
      </c>
      <c r="E31" s="10"/>
    </row>
    <row r="32" spans="1:5">
      <c r="A32" s="18">
        <v>31</v>
      </c>
      <c r="B32" s="17" t="s">
        <v>40</v>
      </c>
      <c r="C32" s="17" t="s">
        <v>143</v>
      </c>
      <c r="D32" s="2" t="s">
        <v>80</v>
      </c>
      <c r="E32" s="10"/>
    </row>
    <row r="33" spans="1:4">
      <c r="A33" s="18">
        <v>32</v>
      </c>
      <c r="B33" s="17" t="s">
        <v>41</v>
      </c>
      <c r="C33" s="17" t="s">
        <v>143</v>
      </c>
      <c r="D33" s="2" t="s">
        <v>81</v>
      </c>
    </row>
    <row r="34" spans="1:4">
      <c r="A34" s="18">
        <v>33</v>
      </c>
      <c r="B34" s="17" t="s">
        <v>42</v>
      </c>
      <c r="C34" s="17" t="s">
        <v>143</v>
      </c>
      <c r="D34" s="2" t="s">
        <v>82</v>
      </c>
    </row>
    <row r="35" spans="1:4">
      <c r="A35" s="18">
        <v>34</v>
      </c>
      <c r="B35" s="17" t="s">
        <v>43</v>
      </c>
      <c r="C35" s="17" t="s">
        <v>143</v>
      </c>
      <c r="D35" s="2" t="s">
        <v>83</v>
      </c>
    </row>
    <row r="36" spans="1:4">
      <c r="A36" s="18">
        <v>35</v>
      </c>
      <c r="B36" s="17" t="s">
        <v>44</v>
      </c>
      <c r="C36" s="17" t="s">
        <v>143</v>
      </c>
      <c r="D36" s="2" t="s">
        <v>84</v>
      </c>
    </row>
    <row r="37" spans="1:4">
      <c r="A37" s="18">
        <v>36</v>
      </c>
      <c r="B37" s="17" t="s">
        <v>45</v>
      </c>
      <c r="C37" s="17" t="s">
        <v>143</v>
      </c>
      <c r="D37" s="2" t="s">
        <v>85</v>
      </c>
    </row>
    <row r="38" spans="1:4">
      <c r="A38" s="18">
        <v>37</v>
      </c>
      <c r="B38" s="17" t="s">
        <v>46</v>
      </c>
      <c r="C38" s="17" t="s">
        <v>143</v>
      </c>
      <c r="D38" s="2" t="s">
        <v>86</v>
      </c>
    </row>
    <row r="39" spans="1:4">
      <c r="A39" s="18">
        <v>38</v>
      </c>
      <c r="B39" s="17" t="s">
        <v>47</v>
      </c>
      <c r="C39" s="17" t="s">
        <v>143</v>
      </c>
      <c r="D39" s="2" t="s">
        <v>146</v>
      </c>
    </row>
    <row r="40" spans="1:4">
      <c r="A40" s="18">
        <v>39</v>
      </c>
      <c r="B40" s="17" t="s">
        <v>48</v>
      </c>
      <c r="C40" s="17" t="s">
        <v>143</v>
      </c>
      <c r="D40" s="2" t="s">
        <v>87</v>
      </c>
    </row>
    <row r="41" spans="1:4">
      <c r="A41" s="18">
        <v>40</v>
      </c>
      <c r="B41" s="17" t="s">
        <v>49</v>
      </c>
      <c r="C41" s="17" t="s">
        <v>143</v>
      </c>
      <c r="D41" s="2" t="s">
        <v>88</v>
      </c>
    </row>
    <row r="42" spans="1:4">
      <c r="A42" s="18">
        <v>41</v>
      </c>
      <c r="B42" s="17" t="s">
        <v>50</v>
      </c>
      <c r="C42" s="17" t="s">
        <v>143</v>
      </c>
      <c r="D42" s="2" t="s">
        <v>89</v>
      </c>
    </row>
    <row r="43" spans="1:4">
      <c r="A43" s="18">
        <v>42</v>
      </c>
      <c r="B43" s="17" t="s">
        <v>15</v>
      </c>
      <c r="C43" s="17" t="s">
        <v>143</v>
      </c>
      <c r="D43" s="2" t="s">
        <v>90</v>
      </c>
    </row>
    <row r="44" spans="1:4">
      <c r="A44" s="18">
        <v>43</v>
      </c>
      <c r="B44" s="17" t="s">
        <v>14</v>
      </c>
      <c r="C44" s="17" t="s">
        <v>143</v>
      </c>
      <c r="D44" s="2" t="s">
        <v>91</v>
      </c>
    </row>
    <row r="45" spans="1:4">
      <c r="A45" s="18">
        <v>44</v>
      </c>
      <c r="B45" s="36" t="s">
        <v>13</v>
      </c>
      <c r="C45" s="36" t="s">
        <v>209</v>
      </c>
      <c r="D45" s="37" t="s">
        <v>95</v>
      </c>
    </row>
    <row r="46" spans="1:4">
      <c r="A46" s="18">
        <v>45</v>
      </c>
      <c r="B46" s="36" t="s">
        <v>12</v>
      </c>
      <c r="C46" s="36" t="s">
        <v>209</v>
      </c>
      <c r="D46" s="37" t="s">
        <v>96</v>
      </c>
    </row>
    <row r="47" spans="1:4">
      <c r="A47" s="18">
        <v>46</v>
      </c>
      <c r="B47" s="17" t="s">
        <v>147</v>
      </c>
      <c r="C47" s="17" t="s">
        <v>143</v>
      </c>
      <c r="D47" s="2" t="s">
        <v>152</v>
      </c>
    </row>
    <row r="48" spans="1:4">
      <c r="A48" s="18">
        <v>47</v>
      </c>
      <c r="B48" s="17" t="s">
        <v>148</v>
      </c>
      <c r="C48" s="17" t="s">
        <v>143</v>
      </c>
      <c r="D48" s="2" t="s">
        <v>152</v>
      </c>
    </row>
    <row r="49" spans="1:4">
      <c r="A49" s="18">
        <v>48</v>
      </c>
      <c r="B49" s="17" t="s">
        <v>149</v>
      </c>
      <c r="C49" s="17" t="s">
        <v>143</v>
      </c>
      <c r="D49" s="2" t="s">
        <v>152</v>
      </c>
    </row>
    <row r="50" spans="1:4">
      <c r="A50" s="18">
        <v>49</v>
      </c>
      <c r="B50" s="17" t="s">
        <v>150</v>
      </c>
      <c r="C50" s="17" t="s">
        <v>143</v>
      </c>
      <c r="D50" s="2" t="s">
        <v>152</v>
      </c>
    </row>
    <row r="51" spans="1:4">
      <c r="A51" s="18">
        <v>50</v>
      </c>
      <c r="B51" s="17" t="s">
        <v>151</v>
      </c>
      <c r="C51" s="17" t="s">
        <v>143</v>
      </c>
      <c r="D51" s="2" t="s">
        <v>152</v>
      </c>
    </row>
    <row r="52" spans="1:4" ht="121" customHeight="1">
      <c r="A52" s="97" t="s">
        <v>211</v>
      </c>
      <c r="B52" s="97"/>
      <c r="C52" s="97"/>
      <c r="D52" s="97"/>
    </row>
    <row r="53" spans="1:4" ht="22" customHeight="1">
      <c r="A53" s="19"/>
      <c r="B53" s="19"/>
      <c r="C53" s="19"/>
      <c r="D53" s="19"/>
    </row>
    <row r="54" spans="1:4">
      <c r="A54" s="19"/>
      <c r="B54" s="19"/>
      <c r="C54" s="19"/>
      <c r="D54" s="19"/>
    </row>
    <row r="55" spans="1:4">
      <c r="A55" s="19"/>
      <c r="B55" s="19"/>
      <c r="C55" s="19"/>
      <c r="D55" s="19"/>
    </row>
    <row r="56" spans="1:4">
      <c r="A56" s="19"/>
      <c r="B56" s="19"/>
      <c r="C56" s="19"/>
      <c r="D56" s="19"/>
    </row>
    <row r="57" spans="1:4">
      <c r="A57" s="19"/>
      <c r="B57" s="19"/>
      <c r="C57" s="19"/>
      <c r="D57" s="19"/>
    </row>
    <row r="58" spans="1:4">
      <c r="A58" s="19"/>
      <c r="B58" s="19"/>
      <c r="C58" s="19"/>
      <c r="D58" s="19"/>
    </row>
  </sheetData>
  <mergeCells count="1">
    <mergeCell ref="A52:D5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DFE1-89D9-7443-96E4-4C4132E6EB7A}">
  <dimension ref="A1:AZ46"/>
  <sheetViews>
    <sheetView topLeftCell="AR1" zoomScale="107" workbookViewId="0">
      <selection activeCell="BA9" sqref="BA9"/>
    </sheetView>
  </sheetViews>
  <sheetFormatPr baseColWidth="10" defaultRowHeight="22"/>
  <cols>
    <col min="1" max="1" width="8.1640625" style="4" bestFit="1" customWidth="1"/>
    <col min="2" max="3" width="15" style="1" bestFit="1" customWidth="1"/>
    <col min="4" max="4" width="16.1640625" style="1" customWidth="1"/>
    <col min="5" max="5" width="15.5" style="1" customWidth="1"/>
    <col min="6" max="6" width="17.1640625" style="1" customWidth="1"/>
    <col min="7" max="7" width="15" style="1" bestFit="1" customWidth="1"/>
    <col min="8" max="8" width="15.5" style="1" bestFit="1" customWidth="1"/>
    <col min="9" max="9" width="13.5" style="1" customWidth="1"/>
    <col min="10" max="10" width="18" style="1" customWidth="1"/>
    <col min="11" max="11" width="28.6640625" style="1" bestFit="1" customWidth="1"/>
    <col min="12" max="12" width="20.83203125" style="1" bestFit="1" customWidth="1"/>
    <col min="13" max="13" width="22.1640625" style="1" bestFit="1" customWidth="1"/>
    <col min="14" max="14" width="18.1640625" style="1" bestFit="1" customWidth="1"/>
    <col min="15" max="17" width="15" style="1" bestFit="1" customWidth="1"/>
    <col min="18" max="18" width="29" style="1" bestFit="1" customWidth="1"/>
    <col min="19" max="19" width="27.1640625" style="1" bestFit="1" customWidth="1"/>
    <col min="20" max="20" width="28.83203125" style="1" bestFit="1" customWidth="1"/>
    <col min="21" max="21" width="55.33203125" style="1" bestFit="1" customWidth="1"/>
    <col min="22" max="22" width="17.6640625" style="1" bestFit="1" customWidth="1"/>
    <col min="23" max="23" width="21.6640625" style="1" bestFit="1" customWidth="1"/>
    <col min="24" max="24" width="27.6640625" style="1" bestFit="1" customWidth="1"/>
    <col min="25" max="25" width="21" style="1" bestFit="1" customWidth="1"/>
    <col min="26" max="26" width="21.1640625" style="1" bestFit="1" customWidth="1"/>
    <col min="27" max="27" width="31.5" style="1" bestFit="1" customWidth="1"/>
    <col min="28" max="28" width="26.5" style="1" bestFit="1" customWidth="1"/>
    <col min="29" max="29" width="36.6640625" style="1" bestFit="1" customWidth="1"/>
    <col min="30" max="30" width="25.33203125" style="1" bestFit="1" customWidth="1"/>
    <col min="31" max="31" width="24.1640625" style="1" bestFit="1" customWidth="1"/>
    <col min="32" max="32" width="27.1640625" style="1" bestFit="1" customWidth="1"/>
    <col min="33" max="33" width="33.83203125" style="1" bestFit="1" customWidth="1"/>
    <col min="34" max="34" width="38.1640625" style="1" bestFit="1" customWidth="1"/>
    <col min="35" max="35" width="37" style="1" bestFit="1" customWidth="1"/>
    <col min="36" max="36" width="39.1640625" style="1" bestFit="1" customWidth="1"/>
    <col min="37" max="37" width="42.83203125" style="1" bestFit="1" customWidth="1"/>
    <col min="38" max="38" width="22.1640625" style="1" bestFit="1" customWidth="1"/>
    <col min="39" max="39" width="22.6640625" style="1" bestFit="1" customWidth="1"/>
    <col min="40" max="40" width="22" style="1" bestFit="1" customWidth="1"/>
    <col min="41" max="41" width="23.33203125" style="1" bestFit="1" customWidth="1"/>
    <col min="42" max="42" width="23.83203125" style="1" bestFit="1" customWidth="1"/>
    <col min="43" max="43" width="23.1640625" style="1" bestFit="1" customWidth="1"/>
    <col min="44" max="44" width="33" style="1" bestFit="1" customWidth="1"/>
    <col min="45" max="45" width="33.5" style="1" bestFit="1" customWidth="1"/>
    <col min="46" max="46" width="32.83203125" style="1" bestFit="1" customWidth="1"/>
    <col min="47" max="47" width="33" style="1" bestFit="1" customWidth="1"/>
    <col min="48" max="48" width="31.83203125" style="1" bestFit="1" customWidth="1"/>
    <col min="49" max="16384" width="10.83203125" style="1"/>
  </cols>
  <sheetData>
    <row r="1" spans="1:52" s="4" customFormat="1">
      <c r="B1" s="5" t="s">
        <v>5</v>
      </c>
      <c r="C1" s="5" t="s">
        <v>7</v>
      </c>
      <c r="D1" s="5" t="s">
        <v>9</v>
      </c>
      <c r="E1" s="5" t="s">
        <v>10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  <c r="R1" s="5" t="s">
        <v>109</v>
      </c>
      <c r="S1" s="5" t="s">
        <v>110</v>
      </c>
      <c r="T1" s="5" t="s">
        <v>111</v>
      </c>
      <c r="U1" s="5" t="s">
        <v>112</v>
      </c>
      <c r="V1" s="5" t="s">
        <v>113</v>
      </c>
      <c r="W1" s="5" t="s">
        <v>114</v>
      </c>
      <c r="X1" s="5" t="s">
        <v>115</v>
      </c>
      <c r="Y1" s="5" t="s">
        <v>116</v>
      </c>
      <c r="Z1" s="5" t="s">
        <v>117</v>
      </c>
      <c r="AA1" s="5" t="s">
        <v>118</v>
      </c>
      <c r="AB1" s="5" t="s">
        <v>119</v>
      </c>
      <c r="AC1" s="5" t="s">
        <v>120</v>
      </c>
      <c r="AD1" s="5" t="s">
        <v>121</v>
      </c>
      <c r="AE1" s="5" t="s">
        <v>122</v>
      </c>
      <c r="AF1" s="5" t="s">
        <v>123</v>
      </c>
      <c r="AG1" s="5" t="s">
        <v>124</v>
      </c>
      <c r="AH1" s="5" t="s">
        <v>125</v>
      </c>
      <c r="AI1" s="5" t="s">
        <v>126</v>
      </c>
      <c r="AJ1" s="5" t="s">
        <v>127</v>
      </c>
      <c r="AK1" s="5" t="s">
        <v>128</v>
      </c>
      <c r="AL1" s="5" t="s">
        <v>129</v>
      </c>
      <c r="AM1" s="5" t="s">
        <v>130</v>
      </c>
      <c r="AN1" s="5" t="s">
        <v>131</v>
      </c>
      <c r="AO1" s="5" t="s">
        <v>132</v>
      </c>
      <c r="AP1" s="5" t="s">
        <v>133</v>
      </c>
      <c r="AQ1" s="5" t="s">
        <v>134</v>
      </c>
      <c r="AR1" s="5" t="s">
        <v>331</v>
      </c>
      <c r="AS1" s="5" t="s">
        <v>332</v>
      </c>
      <c r="AT1" s="5" t="s">
        <v>137</v>
      </c>
      <c r="AU1" s="5" t="s">
        <v>138</v>
      </c>
      <c r="AV1" s="5" t="s">
        <v>139</v>
      </c>
      <c r="AZ1" s="68"/>
    </row>
    <row r="2" spans="1:52">
      <c r="A2" s="6" t="s">
        <v>0</v>
      </c>
      <c r="B2" s="2">
        <v>9841</v>
      </c>
      <c r="C2" s="2">
        <v>9841</v>
      </c>
      <c r="D2" s="2">
        <v>9841</v>
      </c>
      <c r="E2" s="2">
        <v>9841</v>
      </c>
      <c r="F2" s="2">
        <v>9841</v>
      </c>
      <c r="G2" s="2">
        <v>9841</v>
      </c>
      <c r="H2" s="2">
        <v>9841</v>
      </c>
      <c r="I2" s="2">
        <v>9841</v>
      </c>
      <c r="J2" s="2">
        <v>9841</v>
      </c>
      <c r="K2" s="2">
        <v>9841</v>
      </c>
      <c r="L2" s="2">
        <v>9841</v>
      </c>
      <c r="M2" s="2">
        <v>9841</v>
      </c>
      <c r="N2" s="2">
        <v>9841</v>
      </c>
      <c r="O2" s="2">
        <v>9841</v>
      </c>
      <c r="P2" s="2">
        <v>9841</v>
      </c>
      <c r="Q2" s="2">
        <v>9841</v>
      </c>
      <c r="R2" s="2">
        <v>9841</v>
      </c>
      <c r="S2" s="2">
        <v>9841</v>
      </c>
      <c r="T2" s="2">
        <v>9841</v>
      </c>
      <c r="U2" s="2">
        <v>9841</v>
      </c>
      <c r="V2" s="2">
        <v>9841</v>
      </c>
      <c r="W2" s="2">
        <v>9841</v>
      </c>
      <c r="X2" s="2">
        <v>9841</v>
      </c>
      <c r="Y2" s="2">
        <v>9841</v>
      </c>
      <c r="Z2" s="2">
        <v>9012</v>
      </c>
      <c r="AA2" s="2">
        <v>9012</v>
      </c>
      <c r="AB2" s="2">
        <v>9012</v>
      </c>
      <c r="AC2" s="2">
        <v>9012</v>
      </c>
      <c r="AD2" s="2">
        <v>9012</v>
      </c>
      <c r="AE2" s="2">
        <v>9012</v>
      </c>
      <c r="AF2" s="2">
        <v>9012</v>
      </c>
      <c r="AG2" s="2">
        <v>9012</v>
      </c>
      <c r="AH2" s="2">
        <v>9012</v>
      </c>
      <c r="AI2" s="2">
        <v>9012</v>
      </c>
      <c r="AJ2" s="2">
        <v>9012</v>
      </c>
      <c r="AK2" s="2">
        <v>9012</v>
      </c>
      <c r="AL2" s="2">
        <v>9012</v>
      </c>
      <c r="AM2" s="2">
        <v>9012</v>
      </c>
      <c r="AN2" s="2">
        <v>9012</v>
      </c>
      <c r="AO2" s="2">
        <v>9012</v>
      </c>
      <c r="AP2" s="2">
        <v>9012</v>
      </c>
      <c r="AQ2" s="2">
        <v>9012</v>
      </c>
      <c r="AR2" s="2">
        <v>9012</v>
      </c>
      <c r="AS2" s="2">
        <v>9012</v>
      </c>
      <c r="AT2" s="2">
        <v>9012</v>
      </c>
      <c r="AU2" s="2">
        <v>9012</v>
      </c>
      <c r="AV2" s="2">
        <v>9012</v>
      </c>
      <c r="AZ2" s="69"/>
    </row>
    <row r="3" spans="1:52">
      <c r="A3" s="6" t="s">
        <v>1</v>
      </c>
      <c r="B3" s="2">
        <v>1815.0498933035201</v>
      </c>
      <c r="C3" s="2">
        <v>0.221420587338685</v>
      </c>
      <c r="D3" s="2">
        <v>5086.8787206584602</v>
      </c>
      <c r="E3" s="2">
        <v>8004.8511838227796</v>
      </c>
      <c r="F3" s="2">
        <v>218333.257651661</v>
      </c>
      <c r="G3" s="2">
        <v>115.931714256681</v>
      </c>
      <c r="H3" s="2">
        <v>163.70094502591201</v>
      </c>
      <c r="I3" s="2">
        <v>3.7297022660298702</v>
      </c>
      <c r="J3" s="2">
        <v>30.360938928970601</v>
      </c>
      <c r="K3" s="2">
        <v>25.840158520475502</v>
      </c>
      <c r="L3" s="2">
        <v>43.845153478508202</v>
      </c>
      <c r="M3" s="2">
        <v>523.15248052108495</v>
      </c>
      <c r="N3" s="2">
        <v>100.711721360735</v>
      </c>
      <c r="O3" s="2">
        <v>4.8000895218981796</v>
      </c>
      <c r="P3" s="2">
        <v>314.61729701798498</v>
      </c>
      <c r="Q3" s="2">
        <v>44.755731235341898</v>
      </c>
      <c r="R3" s="2">
        <v>3.0484706838735902E-6</v>
      </c>
      <c r="S3" s="2">
        <v>7.7257392541408394E-6</v>
      </c>
      <c r="T3" s="2">
        <v>5.3870541611624801E-6</v>
      </c>
      <c r="U3" s="2">
        <v>283.36236154862303</v>
      </c>
      <c r="V3" s="2">
        <v>10160.923338054499</v>
      </c>
      <c r="W3" s="2">
        <v>11638.318630092699</v>
      </c>
      <c r="X3" s="2">
        <v>7.7257100904379605E-6</v>
      </c>
      <c r="Y3" s="2">
        <v>1477.39528415564</v>
      </c>
      <c r="Z3" s="2">
        <v>36.255659121171703</v>
      </c>
      <c r="AA3" s="2">
        <v>129620673.243608</v>
      </c>
      <c r="AB3" s="2">
        <v>13868492.6094689</v>
      </c>
      <c r="AC3" s="2">
        <v>110.93920668739599</v>
      </c>
      <c r="AD3" s="2">
        <v>5.6380381713271097</v>
      </c>
      <c r="AE3" s="2">
        <v>7.5985352862849496</v>
      </c>
      <c r="AF3" s="2">
        <v>3.4398579671549002E-3</v>
      </c>
      <c r="AG3" s="2">
        <v>4.9019085663559698</v>
      </c>
      <c r="AH3" s="2">
        <v>0</v>
      </c>
      <c r="AI3" s="2">
        <v>0</v>
      </c>
      <c r="AJ3" s="2">
        <v>0</v>
      </c>
      <c r="AK3" s="2">
        <v>0</v>
      </c>
      <c r="AL3" s="2">
        <v>485.61468759065599</v>
      </c>
      <c r="AM3" s="2">
        <v>125252360.15238699</v>
      </c>
      <c r="AN3" s="2">
        <v>4346203.0689743897</v>
      </c>
      <c r="AO3" s="2">
        <v>11741.2572973393</v>
      </c>
      <c r="AP3" s="2">
        <v>13035935.151900999</v>
      </c>
      <c r="AQ3" s="2">
        <v>6318389.1345773898</v>
      </c>
      <c r="AR3" s="2">
        <v>0</v>
      </c>
      <c r="AS3" s="2">
        <v>0</v>
      </c>
      <c r="AT3" s="2">
        <v>0</v>
      </c>
      <c r="AU3" s="2">
        <v>1.38493120284065</v>
      </c>
      <c r="AV3" s="2">
        <v>4.8266755437194799</v>
      </c>
      <c r="AZ3" s="69"/>
    </row>
    <row r="4" spans="1:52">
      <c r="A4" s="6" t="s">
        <v>2</v>
      </c>
      <c r="B4" s="2">
        <v>1222.6218302014699</v>
      </c>
      <c r="C4" s="2">
        <v>0.41522407264873701</v>
      </c>
      <c r="D4" s="2">
        <v>21486.549974144498</v>
      </c>
      <c r="E4" s="2">
        <v>23081.714800973801</v>
      </c>
      <c r="F4" s="2">
        <v>322937.92573961901</v>
      </c>
      <c r="G4" s="2">
        <v>757.22636060180696</v>
      </c>
      <c r="H4" s="2">
        <v>940.83655015841396</v>
      </c>
      <c r="I4" s="2">
        <v>141.445582992076</v>
      </c>
      <c r="J4" s="2">
        <v>298.621112270369</v>
      </c>
      <c r="K4" s="2">
        <v>263.82040993081603</v>
      </c>
      <c r="L4" s="2">
        <v>325.92913947348899</v>
      </c>
      <c r="M4" s="2">
        <v>13008.8215385567</v>
      </c>
      <c r="N4" s="2">
        <v>2885.0022363610601</v>
      </c>
      <c r="O4" s="2">
        <v>138.60968156221301</v>
      </c>
      <c r="P4" s="2">
        <v>6629.2126426017503</v>
      </c>
      <c r="Q4" s="2">
        <v>239.08021521182599</v>
      </c>
      <c r="R4" s="2">
        <v>2.2539679237324099E-4</v>
      </c>
      <c r="S4" s="2">
        <v>5.1581507258187701E-4</v>
      </c>
      <c r="T4" s="2">
        <v>3.23434096073856E-4</v>
      </c>
      <c r="U4" s="2">
        <v>1352.4040130876899</v>
      </c>
      <c r="V4" s="2">
        <v>358322.71157294302</v>
      </c>
      <c r="W4" s="2">
        <v>364204.77306003001</v>
      </c>
      <c r="X4" s="2">
        <v>5.1581247031909003E-4</v>
      </c>
      <c r="Y4" s="2">
        <v>242425.42288184099</v>
      </c>
      <c r="Z4" s="2">
        <v>447.52890826557399</v>
      </c>
      <c r="AA4" s="2">
        <v>10538584109.4279</v>
      </c>
      <c r="AB4" s="2">
        <v>1180389999.8599</v>
      </c>
      <c r="AC4" s="2">
        <v>6128.6349529644403</v>
      </c>
      <c r="AD4" s="2">
        <v>105.25249973533001</v>
      </c>
      <c r="AE4" s="2">
        <v>81.8184702170403</v>
      </c>
      <c r="AF4" s="2">
        <v>6.5697865767623403E-2</v>
      </c>
      <c r="AG4" s="2">
        <v>17.246575824455199</v>
      </c>
      <c r="AH4" s="2">
        <v>0</v>
      </c>
      <c r="AI4" s="2">
        <v>0</v>
      </c>
      <c r="AJ4" s="2">
        <v>0</v>
      </c>
      <c r="AK4" s="2">
        <v>0</v>
      </c>
      <c r="AL4" s="2">
        <v>16883.2787118261</v>
      </c>
      <c r="AM4" s="2">
        <v>10537407457.234301</v>
      </c>
      <c r="AN4" s="2">
        <v>214119242.01343101</v>
      </c>
      <c r="AO4" s="2">
        <v>1053567.1230043799</v>
      </c>
      <c r="AP4" s="2">
        <v>1179905145.2607601</v>
      </c>
      <c r="AQ4" s="2">
        <v>591476414.68632901</v>
      </c>
      <c r="AR4" s="2">
        <v>0</v>
      </c>
      <c r="AS4" s="2">
        <v>0</v>
      </c>
      <c r="AT4" s="2">
        <v>0</v>
      </c>
      <c r="AU4" s="2">
        <v>6.7351209941654702</v>
      </c>
      <c r="AV4" s="2">
        <v>16.678606829693202</v>
      </c>
      <c r="AZ4" s="69"/>
    </row>
    <row r="5" spans="1:52">
      <c r="A5" s="6" t="s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-15605352.039999999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Z5" s="69"/>
    </row>
    <row r="6" spans="1:52">
      <c r="A6" s="7">
        <v>0.25</v>
      </c>
      <c r="B6" s="2">
        <v>821</v>
      </c>
      <c r="C6" s="2">
        <v>0</v>
      </c>
      <c r="D6" s="2">
        <v>0</v>
      </c>
      <c r="E6" s="2">
        <v>0</v>
      </c>
      <c r="F6" s="2">
        <v>316.93</v>
      </c>
      <c r="G6" s="2">
        <v>1</v>
      </c>
      <c r="H6" s="2">
        <v>1</v>
      </c>
      <c r="I6" s="2">
        <v>0</v>
      </c>
      <c r="J6" s="2">
        <v>1</v>
      </c>
      <c r="K6" s="2">
        <v>1</v>
      </c>
      <c r="L6" s="2">
        <v>1E-3</v>
      </c>
      <c r="M6" s="2">
        <v>1</v>
      </c>
      <c r="N6" s="2">
        <v>0.42690499999999998</v>
      </c>
      <c r="O6" s="2">
        <v>0</v>
      </c>
      <c r="P6" s="2">
        <v>0.164577</v>
      </c>
      <c r="Q6" s="2">
        <v>8.6183999999999997E-2</v>
      </c>
      <c r="R6" s="2">
        <v>0</v>
      </c>
      <c r="S6" s="2">
        <v>0</v>
      </c>
      <c r="T6" s="2">
        <v>0</v>
      </c>
      <c r="U6" s="2">
        <v>4</v>
      </c>
      <c r="V6" s="2">
        <v>0.22620594999999999</v>
      </c>
      <c r="W6" s="2">
        <v>2.6704240000000001</v>
      </c>
      <c r="X6" s="2">
        <v>0</v>
      </c>
      <c r="Y6" s="2">
        <v>6.2149000000000004E-4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Z6" s="69"/>
    </row>
    <row r="7" spans="1:52">
      <c r="A7" s="7">
        <v>0.5</v>
      </c>
      <c r="B7" s="2">
        <v>1641</v>
      </c>
      <c r="C7" s="2">
        <v>0</v>
      </c>
      <c r="D7" s="2">
        <v>17.34</v>
      </c>
      <c r="E7" s="2">
        <v>509.77</v>
      </c>
      <c r="F7" s="2">
        <v>46637.03</v>
      </c>
      <c r="G7" s="2">
        <v>3</v>
      </c>
      <c r="H7" s="2">
        <v>4</v>
      </c>
      <c r="I7" s="2">
        <v>0</v>
      </c>
      <c r="J7" s="2">
        <v>2</v>
      </c>
      <c r="K7" s="2">
        <v>2</v>
      </c>
      <c r="L7" s="2">
        <v>9.5855999999999997E-2</v>
      </c>
      <c r="M7" s="2">
        <v>6</v>
      </c>
      <c r="N7" s="2">
        <v>1.72973</v>
      </c>
      <c r="O7" s="2">
        <v>4.9126000000000003E-2</v>
      </c>
      <c r="P7" s="2">
        <v>4.9993800000000004</v>
      </c>
      <c r="Q7" s="2">
        <v>1.6060000000000001</v>
      </c>
      <c r="R7" s="2">
        <v>0</v>
      </c>
      <c r="S7" s="2">
        <v>0</v>
      </c>
      <c r="T7" s="2">
        <v>0</v>
      </c>
      <c r="U7" s="2">
        <v>8</v>
      </c>
      <c r="V7" s="2">
        <v>12.486800000000001</v>
      </c>
      <c r="W7" s="2">
        <v>30.529634049999999</v>
      </c>
      <c r="X7" s="2">
        <v>0</v>
      </c>
      <c r="Y7" s="2">
        <v>1.722E-3</v>
      </c>
      <c r="Z7" s="2">
        <v>1</v>
      </c>
      <c r="AA7" s="2">
        <v>9.9999999999999998E-13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1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Z7" s="69"/>
    </row>
    <row r="8" spans="1:52">
      <c r="A8" s="7">
        <v>0.75</v>
      </c>
      <c r="B8" s="2">
        <v>2601</v>
      </c>
      <c r="C8" s="2">
        <v>0</v>
      </c>
      <c r="D8" s="2">
        <v>565.47</v>
      </c>
      <c r="E8" s="2">
        <v>5480.39</v>
      </c>
      <c r="F8" s="2">
        <v>304070.98</v>
      </c>
      <c r="G8" s="2">
        <v>11</v>
      </c>
      <c r="H8" s="2">
        <v>27</v>
      </c>
      <c r="I8" s="2">
        <v>0</v>
      </c>
      <c r="J8" s="2">
        <v>5</v>
      </c>
      <c r="K8" s="2">
        <v>3</v>
      </c>
      <c r="L8" s="2">
        <v>2</v>
      </c>
      <c r="M8" s="2">
        <v>67.067040000000006</v>
      </c>
      <c r="N8" s="2">
        <v>22</v>
      </c>
      <c r="O8" s="2">
        <v>0.99880000000000002</v>
      </c>
      <c r="P8" s="2">
        <v>61.520653000000003</v>
      </c>
      <c r="Q8" s="2">
        <v>21.999379999999999</v>
      </c>
      <c r="R8" s="2">
        <v>0</v>
      </c>
      <c r="S8" s="2">
        <v>0</v>
      </c>
      <c r="T8" s="2">
        <v>0</v>
      </c>
      <c r="U8" s="2">
        <v>54</v>
      </c>
      <c r="V8" s="2">
        <v>100.9989738</v>
      </c>
      <c r="W8" s="2">
        <v>101</v>
      </c>
      <c r="X8" s="2">
        <v>0</v>
      </c>
      <c r="Y8" s="2">
        <v>4.4520003000000002E-2</v>
      </c>
      <c r="Z8" s="2">
        <v>3</v>
      </c>
      <c r="AA8" s="2">
        <v>100.337</v>
      </c>
      <c r="AB8" s="2">
        <v>0</v>
      </c>
      <c r="AC8" s="2">
        <v>0</v>
      </c>
      <c r="AD8" s="2">
        <v>0</v>
      </c>
      <c r="AE8" s="2">
        <v>2</v>
      </c>
      <c r="AF8" s="2">
        <v>0</v>
      </c>
      <c r="AG8" s="2">
        <v>2</v>
      </c>
      <c r="AH8" s="2">
        <v>0</v>
      </c>
      <c r="AI8" s="2">
        <v>0</v>
      </c>
      <c r="AJ8" s="2">
        <v>0</v>
      </c>
      <c r="AK8" s="2">
        <v>0</v>
      </c>
      <c r="AL8" s="2">
        <v>1.523E-3</v>
      </c>
      <c r="AM8" s="2">
        <v>99</v>
      </c>
      <c r="AN8" s="2">
        <v>29.464672749999998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2</v>
      </c>
      <c r="AZ8" s="69"/>
    </row>
    <row r="9" spans="1:52">
      <c r="A9" s="6" t="s">
        <v>4</v>
      </c>
      <c r="B9" s="2">
        <v>4729</v>
      </c>
      <c r="C9" s="2">
        <v>1</v>
      </c>
      <c r="D9" s="2">
        <v>430287.67</v>
      </c>
      <c r="E9" s="2">
        <v>482175.49</v>
      </c>
      <c r="F9" s="2">
        <v>1954860.95</v>
      </c>
      <c r="G9" s="2">
        <v>10000</v>
      </c>
      <c r="H9" s="2">
        <v>10000</v>
      </c>
      <c r="I9" s="2">
        <v>9995</v>
      </c>
      <c r="J9" s="2">
        <v>9999</v>
      </c>
      <c r="K9" s="2">
        <v>9287</v>
      </c>
      <c r="L9" s="2">
        <v>10000</v>
      </c>
      <c r="M9" s="2">
        <v>800000</v>
      </c>
      <c r="N9" s="2">
        <v>283618.83159999998</v>
      </c>
      <c r="O9" s="2">
        <v>12000</v>
      </c>
      <c r="P9" s="2">
        <v>520000</v>
      </c>
      <c r="Q9" s="2">
        <v>12000</v>
      </c>
      <c r="R9" s="2">
        <v>0.02</v>
      </c>
      <c r="S9" s="2">
        <v>4.6029E-2</v>
      </c>
      <c r="T9" s="2">
        <v>2.3014E-2</v>
      </c>
      <c r="U9" s="2">
        <v>19995</v>
      </c>
      <c r="V9" s="2">
        <v>28580960.890000001</v>
      </c>
      <c r="W9" s="2">
        <v>28581590.07</v>
      </c>
      <c r="X9" s="2">
        <v>4.6028712999999999E-2</v>
      </c>
      <c r="Y9" s="2">
        <v>14288636.26</v>
      </c>
      <c r="Z9" s="2">
        <v>10001</v>
      </c>
      <c r="AA9" s="2">
        <v>1000020000000</v>
      </c>
      <c r="AB9" s="2">
        <v>112000000000</v>
      </c>
      <c r="AC9" s="2">
        <v>416000</v>
      </c>
      <c r="AD9" s="2">
        <v>6582</v>
      </c>
      <c r="AE9" s="2">
        <v>4293</v>
      </c>
      <c r="AF9" s="2">
        <v>3</v>
      </c>
      <c r="AG9" s="2">
        <v>782</v>
      </c>
      <c r="AH9" s="2">
        <v>0</v>
      </c>
      <c r="AI9" s="2">
        <v>0</v>
      </c>
      <c r="AJ9" s="2">
        <v>0</v>
      </c>
      <c r="AK9" s="2">
        <v>0</v>
      </c>
      <c r="AL9" s="2">
        <v>990000</v>
      </c>
      <c r="AM9" s="2">
        <v>1000000000000</v>
      </c>
      <c r="AN9" s="2">
        <v>17241810275</v>
      </c>
      <c r="AO9" s="2">
        <v>100000000</v>
      </c>
      <c r="AP9" s="2">
        <v>112000000000</v>
      </c>
      <c r="AQ9" s="2">
        <v>56147560976</v>
      </c>
      <c r="AR9" s="2">
        <v>0</v>
      </c>
      <c r="AS9" s="2">
        <v>0</v>
      </c>
      <c r="AT9" s="2">
        <v>0</v>
      </c>
      <c r="AU9" s="2">
        <v>213</v>
      </c>
      <c r="AV9" s="2">
        <v>737</v>
      </c>
      <c r="AZ9" s="70"/>
    </row>
    <row r="10" spans="1:52">
      <c r="AZ10" s="70"/>
    </row>
    <row r="11" spans="1:52" customFormat="1">
      <c r="A11" s="4"/>
      <c r="B11" s="1"/>
      <c r="C11" s="1"/>
      <c r="D11" s="1"/>
      <c r="E11" s="1"/>
      <c r="F11" s="1"/>
      <c r="G11" s="1"/>
      <c r="H11" s="1"/>
      <c r="AZ11" s="70"/>
    </row>
    <row r="12" spans="1:52" customFormat="1">
      <c r="A12" s="13" t="s">
        <v>8</v>
      </c>
      <c r="B12" s="8" t="s">
        <v>336</v>
      </c>
      <c r="C12" s="8" t="s">
        <v>141</v>
      </c>
      <c r="E12" s="111" t="s">
        <v>213</v>
      </c>
      <c r="F12" s="111"/>
      <c r="G12" s="111"/>
      <c r="H12" s="1"/>
      <c r="I12" s="1"/>
      <c r="J12" s="1"/>
      <c r="K12" s="1"/>
      <c r="Q12" s="12"/>
      <c r="R12" s="12"/>
      <c r="S12" s="12"/>
      <c r="W12" s="12"/>
      <c r="AZ12" s="70"/>
    </row>
    <row r="13" spans="1:52" customFormat="1">
      <c r="A13" s="6" t="s">
        <v>337</v>
      </c>
      <c r="B13" s="38">
        <v>7662</v>
      </c>
      <c r="C13" s="39">
        <f>B13/(B13+B14)</f>
        <v>0.77857941266131492</v>
      </c>
      <c r="E13" s="40" t="s">
        <v>8</v>
      </c>
      <c r="F13" s="41" t="s">
        <v>140</v>
      </c>
      <c r="G13" s="41" t="s">
        <v>141</v>
      </c>
      <c r="H13" s="1"/>
      <c r="I13" s="1"/>
      <c r="J13" s="1"/>
      <c r="K13" s="1"/>
      <c r="Q13" s="12"/>
      <c r="R13" s="12"/>
      <c r="S13" s="12"/>
      <c r="W13" s="12"/>
      <c r="AZ13" s="69"/>
    </row>
    <row r="14" spans="1:52" customFormat="1">
      <c r="A14" s="6" t="s">
        <v>338</v>
      </c>
      <c r="B14" s="38">
        <v>2179</v>
      </c>
      <c r="C14" s="39">
        <f>B14/(B13+B14)</f>
        <v>0.22142058733868508</v>
      </c>
      <c r="E14" s="40">
        <v>0</v>
      </c>
      <c r="F14" s="42">
        <v>7639</v>
      </c>
      <c r="G14" s="43">
        <f>F14/(F14+F15)</f>
        <v>0.82183969876277574</v>
      </c>
      <c r="H14" s="1"/>
      <c r="I14" s="1"/>
      <c r="J14" s="1"/>
      <c r="K14" s="1"/>
      <c r="AZ14" s="70"/>
    </row>
    <row r="15" spans="1:52" customFormat="1">
      <c r="A15" s="6" t="s">
        <v>208</v>
      </c>
      <c r="B15" s="38">
        <f>SUM(B13:B14)</f>
        <v>9841</v>
      </c>
      <c r="C15" s="14">
        <f>C13+C14</f>
        <v>1</v>
      </c>
      <c r="E15" s="40">
        <v>1</v>
      </c>
      <c r="F15" s="42">
        <v>1656</v>
      </c>
      <c r="G15" s="43">
        <f>F15/(F14+F15)</f>
        <v>0.17816030123722432</v>
      </c>
      <c r="H15" s="1"/>
      <c r="I15" s="1"/>
      <c r="J15" s="1"/>
      <c r="K15" s="1"/>
      <c r="AZ15" s="70"/>
    </row>
    <row r="16" spans="1:52" customFormat="1">
      <c r="A16" s="4"/>
      <c r="B16" s="1"/>
      <c r="C16" s="1"/>
      <c r="D16" s="1"/>
      <c r="E16" s="40" t="s">
        <v>208</v>
      </c>
      <c r="F16" s="42">
        <f>SUM(F14:F15)</f>
        <v>9295</v>
      </c>
      <c r="G16" s="44">
        <f>G14+G15</f>
        <v>1</v>
      </c>
      <c r="I16" s="1"/>
      <c r="J16" s="1"/>
      <c r="K16" s="1"/>
      <c r="AZ16" s="70"/>
    </row>
    <row r="17" spans="1:52" customFormat="1">
      <c r="A17" s="4"/>
      <c r="B17" s="1"/>
      <c r="C17" s="1"/>
      <c r="D17" s="1"/>
      <c r="F17" s="1"/>
      <c r="G17" s="1"/>
      <c r="AA17" s="12"/>
      <c r="AZ17" s="69"/>
    </row>
    <row r="18" spans="1:52" customFormat="1">
      <c r="A18" s="112" t="s">
        <v>214</v>
      </c>
      <c r="B18" s="112"/>
      <c r="C18" s="112"/>
      <c r="D18" s="1"/>
      <c r="E18" s="112" t="s">
        <v>215</v>
      </c>
      <c r="F18" s="112"/>
      <c r="G18" s="112"/>
      <c r="I18" s="112" t="s">
        <v>216</v>
      </c>
      <c r="J18" s="112"/>
      <c r="K18" s="112"/>
      <c r="L18" s="1"/>
      <c r="M18" s="1"/>
      <c r="N18" s="1"/>
      <c r="O18" s="1"/>
      <c r="AZ18" s="69"/>
    </row>
    <row r="19" spans="1:52" customFormat="1">
      <c r="A19" s="13" t="s">
        <v>8</v>
      </c>
      <c r="B19" s="8" t="s">
        <v>140</v>
      </c>
      <c r="C19" s="8" t="s">
        <v>141</v>
      </c>
      <c r="D19" s="1"/>
      <c r="E19" s="13" t="s">
        <v>8</v>
      </c>
      <c r="F19" s="8" t="s">
        <v>140</v>
      </c>
      <c r="G19" s="8" t="s">
        <v>141</v>
      </c>
      <c r="I19" s="13" t="s">
        <v>8</v>
      </c>
      <c r="J19" s="8" t="s">
        <v>140</v>
      </c>
      <c r="K19" s="8" t="s">
        <v>141</v>
      </c>
      <c r="L19" s="1"/>
      <c r="M19" s="1"/>
      <c r="N19" s="1"/>
      <c r="O19" s="1"/>
      <c r="AZ19" s="69"/>
    </row>
    <row r="20" spans="1:52">
      <c r="A20" s="6">
        <v>0</v>
      </c>
      <c r="B20" s="38">
        <v>4085</v>
      </c>
      <c r="C20" s="39">
        <f>B20/(B20+B21)</f>
        <v>0.7785401181627597</v>
      </c>
      <c r="D20"/>
      <c r="E20" s="6">
        <v>0</v>
      </c>
      <c r="F20" s="38">
        <v>2044</v>
      </c>
      <c r="G20" s="39">
        <f>F20/(F20+F21)</f>
        <v>0.77866666666666662</v>
      </c>
      <c r="I20" s="6">
        <v>0</v>
      </c>
      <c r="J20" s="38">
        <v>1533</v>
      </c>
      <c r="K20" s="39">
        <f>J20/(J20+J21)</f>
        <v>0.77856780091416966</v>
      </c>
      <c r="AZ20" s="69"/>
    </row>
    <row r="21" spans="1:52">
      <c r="A21" s="6">
        <v>1</v>
      </c>
      <c r="B21" s="38">
        <v>1162</v>
      </c>
      <c r="C21" s="39">
        <f>B21/(B20+B21)</f>
        <v>0.22145988183724033</v>
      </c>
      <c r="E21" s="6">
        <v>1</v>
      </c>
      <c r="F21" s="38">
        <v>581</v>
      </c>
      <c r="G21" s="39">
        <f>F21/(F20+F21)</f>
        <v>0.22133333333333333</v>
      </c>
      <c r="I21" s="6">
        <v>1</v>
      </c>
      <c r="J21" s="38">
        <v>436</v>
      </c>
      <c r="K21" s="39">
        <f>J21/(J20+J21)</f>
        <v>0.22143219908583037</v>
      </c>
      <c r="AZ21" s="69"/>
    </row>
    <row r="22" spans="1:52">
      <c r="A22" s="6" t="s">
        <v>208</v>
      </c>
      <c r="B22" s="38">
        <f>SUM(B20:B21)</f>
        <v>5247</v>
      </c>
      <c r="C22" s="14">
        <f>C20+C21</f>
        <v>1</v>
      </c>
      <c r="E22" s="6" t="s">
        <v>208</v>
      </c>
      <c r="F22" s="38">
        <f>SUM(F20:F21)</f>
        <v>2625</v>
      </c>
      <c r="G22" s="14">
        <f>G20+G21</f>
        <v>1</v>
      </c>
      <c r="I22" s="6" t="s">
        <v>208</v>
      </c>
      <c r="J22" s="38">
        <f>SUM(J20:J21)</f>
        <v>1969</v>
      </c>
      <c r="K22" s="14">
        <f>K20+K21</f>
        <v>1</v>
      </c>
      <c r="AZ22" s="69"/>
    </row>
    <row r="23" spans="1:52">
      <c r="A23" s="1"/>
      <c r="AZ23" s="70"/>
    </row>
    <row r="24" spans="1:52">
      <c r="A24" s="1"/>
      <c r="B24" s="1">
        <f>B22/B15</f>
        <v>0.53317752260949092</v>
      </c>
      <c r="F24" s="1">
        <f>F22/B15</f>
        <v>0.2667411848389391</v>
      </c>
      <c r="J24" s="1">
        <f>J22/B15</f>
        <v>0.20008129255156995</v>
      </c>
      <c r="AZ24" s="69"/>
    </row>
    <row r="25" spans="1:52">
      <c r="A25" s="1"/>
      <c r="AZ25" s="69"/>
    </row>
    <row r="26" spans="1:52">
      <c r="A26" s="112" t="s">
        <v>217</v>
      </c>
      <c r="B26" s="112"/>
      <c r="C26" s="112"/>
      <c r="E26" s="112" t="s">
        <v>218</v>
      </c>
      <c r="F26" s="112"/>
      <c r="G26" s="112"/>
      <c r="AZ26" s="69"/>
    </row>
    <row r="27" spans="1:52">
      <c r="A27" s="13" t="s">
        <v>8</v>
      </c>
      <c r="B27" s="8" t="s">
        <v>140</v>
      </c>
      <c r="C27" s="8" t="s">
        <v>141</v>
      </c>
      <c r="E27" s="13" t="s">
        <v>8</v>
      </c>
      <c r="F27" s="8" t="s">
        <v>140</v>
      </c>
      <c r="G27" s="8" t="s">
        <v>141</v>
      </c>
      <c r="AZ27" s="69"/>
    </row>
    <row r="28" spans="1:52">
      <c r="A28" s="6">
        <v>0</v>
      </c>
      <c r="B28" s="38">
        <v>5363</v>
      </c>
      <c r="C28" s="39">
        <f>B28/(B28+B29)</f>
        <v>0.77860046457607435</v>
      </c>
      <c r="E28" s="6">
        <v>0</v>
      </c>
      <c r="F28" s="38">
        <v>2299</v>
      </c>
      <c r="G28" s="39">
        <f>F28/(F28+F29)</f>
        <v>0.77853030816119195</v>
      </c>
      <c r="AZ28" s="69"/>
    </row>
    <row r="29" spans="1:52">
      <c r="A29" s="6">
        <v>1</v>
      </c>
      <c r="B29" s="38">
        <v>1525</v>
      </c>
      <c r="C29" s="39">
        <f>B29/(B28+B29)</f>
        <v>0.22139953542392568</v>
      </c>
      <c r="E29" s="6">
        <v>1</v>
      </c>
      <c r="F29" s="38">
        <v>654</v>
      </c>
      <c r="G29" s="39">
        <f>F29/(F28+F29)</f>
        <v>0.22146969183880799</v>
      </c>
      <c r="AZ29" s="69"/>
    </row>
    <row r="30" spans="1:52">
      <c r="A30" s="6" t="s">
        <v>208</v>
      </c>
      <c r="B30" s="38">
        <f>SUM(B28:B29)</f>
        <v>6888</v>
      </c>
      <c r="C30" s="14">
        <f>C28+C29</f>
        <v>1</v>
      </c>
      <c r="E30" s="6" t="s">
        <v>208</v>
      </c>
      <c r="F30" s="38">
        <f>SUM(F28:F29)</f>
        <v>2953</v>
      </c>
      <c r="G30" s="14">
        <f>G28+G29</f>
        <v>1</v>
      </c>
      <c r="AZ30" s="69"/>
    </row>
    <row r="31" spans="1:52">
      <c r="A31" s="1"/>
      <c r="AZ31" s="69"/>
    </row>
    <row r="32" spans="1:52">
      <c r="A32" s="1"/>
      <c r="B32" s="1">
        <f>B30/B15</f>
        <v>0.69992886901737628</v>
      </c>
      <c r="F32" s="1">
        <f>F30/B15</f>
        <v>0.30007113098262372</v>
      </c>
      <c r="AZ32" s="70"/>
    </row>
    <row r="33" spans="1:52">
      <c r="A33" s="1"/>
      <c r="AZ33" s="69"/>
    </row>
    <row r="34" spans="1:52">
      <c r="A34" s="112" t="s">
        <v>240</v>
      </c>
      <c r="B34" s="112"/>
      <c r="C34" s="112"/>
      <c r="E34" s="112" t="s">
        <v>216</v>
      </c>
      <c r="F34" s="112"/>
      <c r="G34" s="112"/>
      <c r="AZ34" s="69"/>
    </row>
    <row r="35" spans="1:52">
      <c r="A35" s="13" t="s">
        <v>8</v>
      </c>
      <c r="B35" s="8" t="s">
        <v>140</v>
      </c>
      <c r="C35" s="8" t="s">
        <v>141</v>
      </c>
      <c r="E35" s="13" t="s">
        <v>8</v>
      </c>
      <c r="F35" s="8" t="s">
        <v>140</v>
      </c>
      <c r="G35" s="8" t="s">
        <v>141</v>
      </c>
      <c r="AZ35" s="69"/>
    </row>
    <row r="36" spans="1:52">
      <c r="A36" s="6">
        <v>0</v>
      </c>
      <c r="B36" s="38">
        <v>6129</v>
      </c>
      <c r="C36" s="39">
        <f>B36/(B36+B37)</f>
        <v>0.77858231707317072</v>
      </c>
      <c r="E36" s="6">
        <v>0</v>
      </c>
      <c r="F36" s="38">
        <v>1533</v>
      </c>
      <c r="G36" s="39">
        <f>F36/(F36+F37)</f>
        <v>0.77856780091416966</v>
      </c>
      <c r="AZ36" s="69"/>
    </row>
    <row r="37" spans="1:52">
      <c r="A37" s="6">
        <v>1</v>
      </c>
      <c r="B37" s="38">
        <v>1743</v>
      </c>
      <c r="C37" s="39">
        <f>B37/(B36+B37)</f>
        <v>0.22141768292682926</v>
      </c>
      <c r="E37" s="6">
        <v>1</v>
      </c>
      <c r="F37" s="38">
        <v>436</v>
      </c>
      <c r="G37" s="39">
        <f>F37/(F36+F37)</f>
        <v>0.22143219908583037</v>
      </c>
      <c r="AZ37" s="69"/>
    </row>
    <row r="38" spans="1:52">
      <c r="A38" s="6" t="s">
        <v>208</v>
      </c>
      <c r="B38" s="38">
        <f>SUM(B36:B37)</f>
        <v>7872</v>
      </c>
      <c r="C38" s="14">
        <f>C36+C37</f>
        <v>1</v>
      </c>
      <c r="E38" s="6" t="s">
        <v>208</v>
      </c>
      <c r="F38" s="38">
        <f>SUM(F36:F37)</f>
        <v>1969</v>
      </c>
      <c r="G38" s="14">
        <f>G36+G37</f>
        <v>1</v>
      </c>
    </row>
    <row r="39" spans="1:52">
      <c r="A39" s="1"/>
    </row>
    <row r="40" spans="1:52">
      <c r="A40" s="1"/>
      <c r="B40" s="1">
        <f>B38/B15</f>
        <v>0.79991870744843008</v>
      </c>
      <c r="F40" s="1">
        <f>F38/B15</f>
        <v>0.20008129255156995</v>
      </c>
    </row>
    <row r="42" spans="1:52">
      <c r="A42" s="112" t="s">
        <v>240</v>
      </c>
      <c r="B42" s="112"/>
      <c r="C42" s="112"/>
      <c r="E42" s="112" t="s">
        <v>241</v>
      </c>
      <c r="F42" s="112"/>
      <c r="G42" s="112"/>
      <c r="H42"/>
      <c r="I42" s="112" t="s">
        <v>242</v>
      </c>
      <c r="J42" s="112"/>
      <c r="K42" s="112"/>
    </row>
    <row r="43" spans="1:52">
      <c r="A43" s="13" t="s">
        <v>8</v>
      </c>
      <c r="B43" s="8" t="s">
        <v>140</v>
      </c>
      <c r="C43" s="8" t="s">
        <v>141</v>
      </c>
      <c r="E43" s="13" t="s">
        <v>8</v>
      </c>
      <c r="F43" s="8" t="s">
        <v>140</v>
      </c>
      <c r="G43" s="8" t="s">
        <v>141</v>
      </c>
      <c r="H43"/>
      <c r="I43" s="13" t="s">
        <v>8</v>
      </c>
      <c r="J43" s="8" t="s">
        <v>140</v>
      </c>
      <c r="K43" s="8" t="s">
        <v>141</v>
      </c>
    </row>
    <row r="44" spans="1:52">
      <c r="A44" s="6">
        <v>0</v>
      </c>
      <c r="B44" s="38">
        <v>6088</v>
      </c>
      <c r="C44" s="39">
        <f>B44/(B44+B45)</f>
        <v>0.82125994873870223</v>
      </c>
      <c r="D44"/>
      <c r="E44" s="6">
        <v>0</v>
      </c>
      <c r="F44" s="38">
        <v>764</v>
      </c>
      <c r="G44" s="39">
        <f>F44/(F44+F45)</f>
        <v>0.82150537634408605</v>
      </c>
      <c r="I44" s="6">
        <v>0</v>
      </c>
      <c r="J44" s="38">
        <v>764</v>
      </c>
      <c r="K44" s="39">
        <f>J44/(J44+J45)</f>
        <v>0.82238966630785792</v>
      </c>
    </row>
    <row r="45" spans="1:52">
      <c r="A45" s="6">
        <v>1</v>
      </c>
      <c r="B45" s="38">
        <v>1325</v>
      </c>
      <c r="C45" s="39">
        <f>B45/(B44+B45)</f>
        <v>0.17874005126129772</v>
      </c>
      <c r="E45" s="6">
        <v>1</v>
      </c>
      <c r="F45" s="38">
        <v>166</v>
      </c>
      <c r="G45" s="39">
        <f>F45/(F44+F45)</f>
        <v>0.17849462365591398</v>
      </c>
      <c r="I45" s="6">
        <v>1</v>
      </c>
      <c r="J45" s="38">
        <v>165</v>
      </c>
      <c r="K45" s="39">
        <f>J45/(J44+J45)</f>
        <v>0.17761033369214208</v>
      </c>
    </row>
    <row r="46" spans="1:52">
      <c r="A46" s="6" t="s">
        <v>208</v>
      </c>
      <c r="B46" s="38">
        <f>SUM(B44:B45)</f>
        <v>7413</v>
      </c>
      <c r="C46" s="14">
        <f>C44+C45</f>
        <v>1</v>
      </c>
      <c r="E46" s="6" t="s">
        <v>208</v>
      </c>
      <c r="F46" s="38">
        <f>SUM(F44:F45)</f>
        <v>930</v>
      </c>
      <c r="G46" s="14">
        <f>G44+G45</f>
        <v>1</v>
      </c>
      <c r="I46" s="6" t="s">
        <v>208</v>
      </c>
      <c r="J46" s="38">
        <f>SUM(J44:J45)</f>
        <v>929</v>
      </c>
      <c r="K46" s="14">
        <f>K44+K45</f>
        <v>1</v>
      </c>
    </row>
  </sheetData>
  <sortState xmlns:xlrd2="http://schemas.microsoft.com/office/spreadsheetml/2017/richdata2" ref="AZ2:AZ37">
    <sortCondition ref="AZ1:AZ37"/>
  </sortState>
  <mergeCells count="11">
    <mergeCell ref="A42:C42"/>
    <mergeCell ref="E42:G42"/>
    <mergeCell ref="I42:K42"/>
    <mergeCell ref="A34:C34"/>
    <mergeCell ref="E34:G34"/>
    <mergeCell ref="E12:G12"/>
    <mergeCell ref="A18:C18"/>
    <mergeCell ref="E18:G18"/>
    <mergeCell ref="I18:K18"/>
    <mergeCell ref="A26:C26"/>
    <mergeCell ref="E26:G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9443-C17D-4E49-89FE-5D4A55760258}">
  <dimension ref="A1:FL168"/>
  <sheetViews>
    <sheetView topLeftCell="A23" zoomScaleNormal="70" workbookViewId="0">
      <selection activeCell="B54" sqref="B54:B100"/>
    </sheetView>
  </sheetViews>
  <sheetFormatPr baseColWidth="10" defaultRowHeight="20"/>
  <cols>
    <col min="1" max="1" width="58" style="48" bestFit="1" customWidth="1"/>
    <col min="2" max="2" width="20.83203125" style="49" bestFit="1" customWidth="1"/>
    <col min="3" max="3" width="31.83203125" style="50" bestFit="1" customWidth="1"/>
    <col min="4" max="4" width="37" style="49" bestFit="1" customWidth="1"/>
    <col min="5" max="5" width="46.6640625" style="49" bestFit="1" customWidth="1"/>
    <col min="6" max="7" width="20.83203125" style="49" bestFit="1" customWidth="1"/>
    <col min="8" max="8" width="35.5" style="49" bestFit="1" customWidth="1"/>
    <col min="9" max="9" width="41.33203125" style="49" bestFit="1" customWidth="1"/>
    <col min="10" max="10" width="32.5" style="49" bestFit="1" customWidth="1"/>
    <col min="11" max="11" width="23" style="49" bestFit="1" customWidth="1"/>
    <col min="12" max="12" width="24.33203125" style="49" bestFit="1" customWidth="1"/>
    <col min="13" max="16" width="20.83203125" style="49" bestFit="1" customWidth="1"/>
    <col min="17" max="17" width="30.83203125" style="49" bestFit="1" customWidth="1"/>
    <col min="18" max="18" width="28.6640625" style="49" bestFit="1" customWidth="1"/>
    <col min="19" max="19" width="30.6640625" style="49" bestFit="1" customWidth="1"/>
    <col min="20" max="20" width="58.1640625" style="49" bestFit="1" customWidth="1"/>
    <col min="21" max="21" width="20.83203125" style="49" bestFit="1" customWidth="1"/>
    <col min="22" max="22" width="23" style="49" bestFit="1" customWidth="1"/>
    <col min="23" max="23" width="29" style="49" bestFit="1" customWidth="1"/>
    <col min="24" max="24" width="22.1640625" style="49" bestFit="1" customWidth="1"/>
    <col min="25" max="25" width="23" style="49" bestFit="1" customWidth="1"/>
    <col min="26" max="26" width="34" style="49" bestFit="1" customWidth="1"/>
    <col min="27" max="27" width="28.33203125" style="49" bestFit="1" customWidth="1"/>
    <col min="28" max="28" width="38.83203125" style="49" bestFit="1" customWidth="1"/>
    <col min="29" max="29" width="27.83203125" style="49" bestFit="1" customWidth="1"/>
    <col min="30" max="30" width="26.83203125" style="49" bestFit="1" customWidth="1"/>
    <col min="31" max="31" width="30.1640625" style="49" bestFit="1" customWidth="1"/>
    <col min="32" max="32" width="36.83203125" style="49" bestFit="1" customWidth="1"/>
    <col min="33" max="33" width="41.6640625" style="49" hidden="1" customWidth="1"/>
    <col min="34" max="34" width="40.5" style="49" hidden="1" customWidth="1"/>
    <col min="35" max="35" width="42.83203125" style="49" hidden="1" customWidth="1"/>
    <col min="36" max="36" width="46.33203125" style="49" hidden="1" customWidth="1"/>
    <col min="37" max="37" width="24.33203125" style="49" bestFit="1" customWidth="1"/>
    <col min="38" max="38" width="25" style="49" bestFit="1" customWidth="1"/>
    <col min="39" max="39" width="24.1640625" style="49" bestFit="1" customWidth="1"/>
    <col min="40" max="40" width="25.5" style="49" bestFit="1" customWidth="1"/>
    <col min="41" max="41" width="26" style="49" bestFit="1" customWidth="1"/>
    <col min="42" max="42" width="25.33203125" style="49" bestFit="1" customWidth="1"/>
    <col min="43" max="43" width="35.33203125" style="49" hidden="1" customWidth="1"/>
    <col min="44" max="44" width="36" style="49" hidden="1" customWidth="1"/>
    <col min="45" max="45" width="35.1640625" style="49" hidden="1" customWidth="1"/>
    <col min="46" max="46" width="36.33203125" style="49" bestFit="1" customWidth="1"/>
    <col min="47" max="47" width="35.1640625" style="49" bestFit="1" customWidth="1"/>
    <col min="48" max="48" width="35.33203125" style="49" bestFit="1" customWidth="1"/>
    <col min="49" max="49" width="37.1640625" style="49" bestFit="1" customWidth="1"/>
    <col min="50" max="168" width="15.83203125" style="49" bestFit="1" customWidth="1"/>
    <col min="169" max="16384" width="10.83203125" style="49"/>
  </cols>
  <sheetData>
    <row r="1" spans="1:137" s="67" customFormat="1" ht="21">
      <c r="A1" s="66"/>
      <c r="B1" s="66" t="s">
        <v>7</v>
      </c>
      <c r="C1" s="66" t="s">
        <v>9</v>
      </c>
      <c r="D1" s="66" t="s">
        <v>10</v>
      </c>
      <c r="E1" s="66" t="s">
        <v>97</v>
      </c>
      <c r="F1" s="66" t="s">
        <v>98</v>
      </c>
      <c r="G1" s="66" t="s">
        <v>99</v>
      </c>
      <c r="H1" s="66" t="s">
        <v>100</v>
      </c>
      <c r="I1" s="66" t="s">
        <v>101</v>
      </c>
      <c r="J1" s="66" t="s">
        <v>102</v>
      </c>
      <c r="K1" s="66" t="s">
        <v>103</v>
      </c>
      <c r="L1" s="66" t="s">
        <v>104</v>
      </c>
      <c r="M1" s="66" t="s">
        <v>105</v>
      </c>
      <c r="N1" s="66" t="s">
        <v>106</v>
      </c>
      <c r="O1" s="66" t="s">
        <v>107</v>
      </c>
      <c r="P1" s="66" t="s">
        <v>108</v>
      </c>
      <c r="Q1" s="66" t="s">
        <v>109</v>
      </c>
      <c r="R1" s="66" t="s">
        <v>110</v>
      </c>
      <c r="S1" s="66" t="s">
        <v>111</v>
      </c>
      <c r="T1" s="66" t="s">
        <v>112</v>
      </c>
      <c r="U1" s="66" t="s">
        <v>113</v>
      </c>
      <c r="V1" s="66" t="s">
        <v>114</v>
      </c>
      <c r="W1" s="66" t="s">
        <v>115</v>
      </c>
      <c r="X1" s="66" t="s">
        <v>116</v>
      </c>
      <c r="Y1" s="66" t="s">
        <v>117</v>
      </c>
      <c r="Z1" s="66" t="s">
        <v>118</v>
      </c>
      <c r="AA1" s="66" t="s">
        <v>119</v>
      </c>
      <c r="AB1" s="66" t="s">
        <v>120</v>
      </c>
      <c r="AC1" s="66" t="s">
        <v>121</v>
      </c>
      <c r="AD1" s="66" t="s">
        <v>122</v>
      </c>
      <c r="AE1" s="66" t="s">
        <v>123</v>
      </c>
      <c r="AF1" s="66" t="s">
        <v>124</v>
      </c>
      <c r="AG1" s="66" t="s">
        <v>125</v>
      </c>
      <c r="AH1" s="66" t="s">
        <v>126</v>
      </c>
      <c r="AI1" s="66" t="s">
        <v>127</v>
      </c>
      <c r="AJ1" s="66" t="s">
        <v>128</v>
      </c>
      <c r="AK1" s="66" t="s">
        <v>129</v>
      </c>
      <c r="AL1" s="66" t="s">
        <v>130</v>
      </c>
      <c r="AM1" s="66" t="s">
        <v>131</v>
      </c>
      <c r="AN1" s="66" t="s">
        <v>132</v>
      </c>
      <c r="AO1" s="66" t="s">
        <v>133</v>
      </c>
      <c r="AP1" s="66" t="s">
        <v>134</v>
      </c>
      <c r="AQ1" s="66" t="s">
        <v>135</v>
      </c>
      <c r="AR1" s="66" t="s">
        <v>136</v>
      </c>
      <c r="AS1" s="66" t="s">
        <v>137</v>
      </c>
      <c r="AT1" s="66" t="s">
        <v>138</v>
      </c>
      <c r="AU1" s="66" t="s">
        <v>139</v>
      </c>
      <c r="AV1" s="66" t="s">
        <v>288</v>
      </c>
      <c r="AW1" s="66" t="s">
        <v>289</v>
      </c>
    </row>
    <row r="2" spans="1:137" hidden="1">
      <c r="A2" s="52" t="s">
        <v>7</v>
      </c>
      <c r="B2" s="53">
        <v>1</v>
      </c>
      <c r="C2" s="53">
        <v>-2.9754208528872499E-2</v>
      </c>
      <c r="D2" s="53">
        <v>-0.11853336983014701</v>
      </c>
      <c r="E2" s="53">
        <v>-0.26935375697223002</v>
      </c>
      <c r="F2" s="53">
        <v>-7.8006021965839098E-2</v>
      </c>
      <c r="G2" s="53">
        <v>-7.9316192807302802E-2</v>
      </c>
      <c r="H2" s="53">
        <v>-1.3711299537829499E-2</v>
      </c>
      <c r="I2" s="53">
        <v>-3.19410239276917E-2</v>
      </c>
      <c r="J2" s="53">
        <v>-4.5583868840871802E-2</v>
      </c>
      <c r="K2" s="53">
        <v>-2.16407972517536E-2</v>
      </c>
      <c r="L2" s="53">
        <v>-1.9258646759397199E-2</v>
      </c>
      <c r="M2" s="53">
        <v>-1.18808559981583E-2</v>
      </c>
      <c r="N2" s="53">
        <v>6.6262484840492204E-3</v>
      </c>
      <c r="O2" s="53">
        <v>-2.2436742802809599E-2</v>
      </c>
      <c r="P2" s="53">
        <v>-6.35562890151814E-2</v>
      </c>
      <c r="Q2" s="53">
        <v>-7.2129662417211903E-3</v>
      </c>
      <c r="R2" s="53">
        <v>-7.9877713743659994E-3</v>
      </c>
      <c r="S2" s="53">
        <v>-8.8827031576407499E-3</v>
      </c>
      <c r="T2" s="53">
        <v>-0.100288960085071</v>
      </c>
      <c r="U2" s="53">
        <v>-1.49929749668759E-2</v>
      </c>
      <c r="V2" s="53">
        <v>-1.69002592815637E-2</v>
      </c>
      <c r="W2" s="53">
        <v>-7.9877815195066402E-3</v>
      </c>
      <c r="X2" s="53">
        <v>-3.2291648215406902E-3</v>
      </c>
      <c r="Y2" s="53">
        <v>-2.11362462647504E-2</v>
      </c>
      <c r="Z2" s="53">
        <v>-3.6807434815194699E-3</v>
      </c>
      <c r="AA2" s="53">
        <v>2.0367481792685702E-2</v>
      </c>
      <c r="AB2" s="53">
        <v>1.11154961934114E-2</v>
      </c>
      <c r="AC2" s="53">
        <v>-1.6906159437286999E-2</v>
      </c>
      <c r="AD2" s="53">
        <v>-1.4426331666795199E-2</v>
      </c>
      <c r="AE2" s="53">
        <v>-2.5063326519695799E-3</v>
      </c>
      <c r="AF2" s="53">
        <v>-1.52385884773056E-2</v>
      </c>
      <c r="AG2" s="53"/>
      <c r="AH2" s="53"/>
      <c r="AI2" s="53"/>
      <c r="AJ2" s="53"/>
      <c r="AK2" s="53">
        <v>9.1819329210086204E-3</v>
      </c>
      <c r="AL2" s="53">
        <v>-3.5475447819215199E-3</v>
      </c>
      <c r="AM2" s="53">
        <v>6.4826447180949404E-3</v>
      </c>
      <c r="AN2" s="53">
        <v>2.0862563730736999E-2</v>
      </c>
      <c r="AO2" s="53">
        <v>2.0594399456728699E-2</v>
      </c>
      <c r="AP2" s="53">
        <v>2.0598827187051701E-2</v>
      </c>
      <c r="AQ2" s="53"/>
      <c r="AR2" s="53"/>
      <c r="AS2" s="53"/>
      <c r="AT2" s="53">
        <v>7.6078498787807702E-3</v>
      </c>
      <c r="AU2" s="53">
        <v>-1.48441178968255E-2</v>
      </c>
      <c r="AV2" s="53">
        <v>0.20346811910656001</v>
      </c>
      <c r="AW2" s="53">
        <v>0.386968222174919</v>
      </c>
    </row>
    <row r="3" spans="1:137" s="50" customFormat="1">
      <c r="A3" s="52" t="s">
        <v>9</v>
      </c>
      <c r="B3" s="65">
        <v>-2.9754208528872499E-2</v>
      </c>
      <c r="C3" s="65">
        <v>1</v>
      </c>
      <c r="D3" s="65">
        <v>6.0979361157865897E-2</v>
      </c>
      <c r="E3" s="65">
        <v>0.21472154055761</v>
      </c>
      <c r="F3" s="65">
        <v>-3.2289255971300203E-2</v>
      </c>
      <c r="G3" s="65">
        <v>-3.5734528505954898E-2</v>
      </c>
      <c r="H3" s="65">
        <v>-6.1857871309938198E-3</v>
      </c>
      <c r="I3" s="65">
        <v>-1.5911974350738101E-2</v>
      </c>
      <c r="J3" s="65">
        <v>-1.7688081213453902E-2</v>
      </c>
      <c r="K3" s="65">
        <v>-1.48858797386827E-2</v>
      </c>
      <c r="L3" s="65">
        <v>-7.1042634341213799E-3</v>
      </c>
      <c r="M3" s="65">
        <v>-4.3822236471210696E-3</v>
      </c>
      <c r="N3" s="65">
        <v>-7.8894947889094898E-4</v>
      </c>
      <c r="O3" s="65">
        <v>-5.7155352764176898E-3</v>
      </c>
      <c r="P3" s="65">
        <v>3.5970752414802498E-3</v>
      </c>
      <c r="Q3" s="65">
        <v>-2.10499160903838E-4</v>
      </c>
      <c r="R3" s="65">
        <v>1.0435325063313601E-3</v>
      </c>
      <c r="S3" s="65">
        <v>7.5874999089696796E-4</v>
      </c>
      <c r="T3" s="65">
        <v>-4.3585776146282597E-2</v>
      </c>
      <c r="U3" s="65">
        <v>-6.4404334881227598E-3</v>
      </c>
      <c r="V3" s="65">
        <v>-7.2851971379819698E-3</v>
      </c>
      <c r="W3" s="65">
        <v>1.0435306907334799E-3</v>
      </c>
      <c r="X3" s="65">
        <v>-1.42538672536187E-3</v>
      </c>
      <c r="Y3" s="65">
        <v>-1.21346396259088E-2</v>
      </c>
      <c r="Z3" s="65">
        <v>-2.5063512623851101E-3</v>
      </c>
      <c r="AA3" s="65">
        <v>-2.0754034798064402E-3</v>
      </c>
      <c r="AB3" s="65">
        <v>-4.3475208588774497E-3</v>
      </c>
      <c r="AC3" s="65">
        <v>-9.34383069768744E-3</v>
      </c>
      <c r="AD3" s="65">
        <v>-1.1169785838759699E-3</v>
      </c>
      <c r="AE3" s="65">
        <v>-1.2575047130317501E-2</v>
      </c>
      <c r="AF3" s="65">
        <v>4.4974087014188202E-2</v>
      </c>
      <c r="AG3" s="65"/>
      <c r="AH3" s="65"/>
      <c r="AI3" s="65"/>
      <c r="AJ3" s="65"/>
      <c r="AK3" s="65">
        <v>4.6073972369003501E-3</v>
      </c>
      <c r="AL3" s="65">
        <v>-2.4214509759462898E-3</v>
      </c>
      <c r="AM3" s="65">
        <v>-3.1048496150701201E-3</v>
      </c>
      <c r="AN3" s="65">
        <v>-1.6628881395984901E-3</v>
      </c>
      <c r="AO3" s="65">
        <v>-1.99161124504306E-3</v>
      </c>
      <c r="AP3" s="65">
        <v>-1.9375068003407801E-3</v>
      </c>
      <c r="AQ3" s="65"/>
      <c r="AR3" s="65"/>
      <c r="AS3" s="65"/>
      <c r="AT3" s="65">
        <v>5.2156670787832302E-4</v>
      </c>
      <c r="AU3" s="65">
        <v>4.6539218215467498E-2</v>
      </c>
      <c r="AV3" s="65">
        <v>7.5547315414873195E-2</v>
      </c>
      <c r="AW3" s="65">
        <v>9.5451671587999706E-2</v>
      </c>
    </row>
    <row r="4" spans="1:137">
      <c r="A4" s="52" t="s">
        <v>10</v>
      </c>
      <c r="B4" s="65">
        <v>-0.11853336983014701</v>
      </c>
      <c r="C4" s="65">
        <v>6.0979361157865897E-2</v>
      </c>
      <c r="D4" s="65">
        <v>1</v>
      </c>
      <c r="E4" s="65">
        <v>0.303896983991432</v>
      </c>
      <c r="F4" s="65">
        <v>-4.0419214566251999E-2</v>
      </c>
      <c r="G4" s="65">
        <v>-5.3478224740550702E-2</v>
      </c>
      <c r="H4" s="65">
        <v>-8.3775916107265997E-3</v>
      </c>
      <c r="I4" s="65">
        <v>-2.9570879355427501E-2</v>
      </c>
      <c r="J4" s="65">
        <v>-2.5746776559862398E-2</v>
      </c>
      <c r="K4" s="65">
        <v>-4.5752612658235201E-2</v>
      </c>
      <c r="L4" s="65">
        <v>-1.15753470153726E-2</v>
      </c>
      <c r="M4" s="65">
        <v>-9.3133479484565698E-3</v>
      </c>
      <c r="N4" s="65">
        <v>-8.7605810544236409E-3</v>
      </c>
      <c r="O4" s="65">
        <v>-1.2176329845191401E-2</v>
      </c>
      <c r="P4" s="65">
        <v>-4.0011404685415801E-2</v>
      </c>
      <c r="Q4" s="65">
        <v>-3.9158554491074702E-3</v>
      </c>
      <c r="R4" s="65">
        <v>-3.2296319993241401E-3</v>
      </c>
      <c r="S4" s="65">
        <v>-3.9397471320906201E-3</v>
      </c>
      <c r="T4" s="65">
        <v>-6.0710953053054698E-2</v>
      </c>
      <c r="U4" s="65">
        <v>-9.4419588894772803E-3</v>
      </c>
      <c r="V4" s="65">
        <v>-1.0720161060529899E-2</v>
      </c>
      <c r="W4" s="65">
        <v>-3.22963882447205E-3</v>
      </c>
      <c r="X4" s="65">
        <v>-2.1493847735340201E-3</v>
      </c>
      <c r="Y4" s="65">
        <v>-2.0206751584807101E-2</v>
      </c>
      <c r="Z4" s="65">
        <v>-3.59025326365382E-3</v>
      </c>
      <c r="AA4" s="65">
        <v>-3.8061562776740602E-3</v>
      </c>
      <c r="AB4" s="65">
        <v>-6.04867124254037E-3</v>
      </c>
      <c r="AC4" s="65">
        <v>-1.4509293870750201E-2</v>
      </c>
      <c r="AD4" s="65">
        <v>-1.57473554100853E-2</v>
      </c>
      <c r="AE4" s="65">
        <v>-1.4432722064910799E-2</v>
      </c>
      <c r="AF4" s="65">
        <v>-1.46623265597555E-2</v>
      </c>
      <c r="AG4" s="65"/>
      <c r="AH4" s="65"/>
      <c r="AI4" s="65"/>
      <c r="AJ4" s="65"/>
      <c r="AK4" s="65">
        <v>-8.1690454369317891E-3</v>
      </c>
      <c r="AL4" s="65">
        <v>-3.4805071528870401E-3</v>
      </c>
      <c r="AM4" s="65">
        <v>-5.5052684267387301E-3</v>
      </c>
      <c r="AN4" s="65">
        <v>-3.6902402217503E-3</v>
      </c>
      <c r="AO4" s="65">
        <v>-3.7121763663877402E-3</v>
      </c>
      <c r="AP4" s="65">
        <v>-3.65977250504333E-3</v>
      </c>
      <c r="AQ4" s="65"/>
      <c r="AR4" s="65"/>
      <c r="AS4" s="65"/>
      <c r="AT4" s="65">
        <v>-1.95369431459901E-2</v>
      </c>
      <c r="AU4" s="65">
        <v>-1.46957988163343E-2</v>
      </c>
      <c r="AV4" s="65">
        <v>2.2630913553584701E-2</v>
      </c>
      <c r="AW4" s="65">
        <v>4.5612421972296199E-3</v>
      </c>
    </row>
    <row r="5" spans="1:137">
      <c r="A5" s="52" t="s">
        <v>97</v>
      </c>
      <c r="B5" s="65">
        <v>-0.26935375697223002</v>
      </c>
      <c r="C5" s="65">
        <v>0.21472154055761</v>
      </c>
      <c r="D5" s="65">
        <v>0.303896983991432</v>
      </c>
      <c r="E5" s="65">
        <v>1</v>
      </c>
      <c r="F5" s="65">
        <v>0.154480303365401</v>
      </c>
      <c r="G5" s="65">
        <v>0.14837629566772001</v>
      </c>
      <c r="H5" s="65">
        <v>-3.8812565117636402E-3</v>
      </c>
      <c r="I5" s="65">
        <v>3.7043058436874998E-2</v>
      </c>
      <c r="J5" s="65">
        <v>7.1139617497094895E-2</v>
      </c>
      <c r="K5" s="65">
        <v>-8.4996290945194494E-2</v>
      </c>
      <c r="L5" s="65">
        <v>-2.2395012522583601E-3</v>
      </c>
      <c r="M5" s="65">
        <v>-1.40015711679655E-2</v>
      </c>
      <c r="N5" s="65">
        <v>-1.3107289575911301E-2</v>
      </c>
      <c r="O5" s="65">
        <v>1.4194202100254001E-2</v>
      </c>
      <c r="P5" s="65">
        <v>-4.6038923899984097E-2</v>
      </c>
      <c r="Q5" s="65">
        <v>1.73449723967237E-3</v>
      </c>
      <c r="R5" s="65">
        <v>3.6162262756458403E-2</v>
      </c>
      <c r="S5" s="65">
        <v>2.9439681502332001E-2</v>
      </c>
      <c r="T5" s="65">
        <v>0.18931133816200099</v>
      </c>
      <c r="U5" s="65">
        <v>1.2999205235352401E-2</v>
      </c>
      <c r="V5" s="65">
        <v>1.4756092083899899E-2</v>
      </c>
      <c r="W5" s="65">
        <v>3.6162224440081298E-2</v>
      </c>
      <c r="X5" s="65">
        <v>2.9548414246744498E-3</v>
      </c>
      <c r="Y5" s="65">
        <v>7.4572146768361103E-2</v>
      </c>
      <c r="Z5" s="65">
        <v>4.5956236052974303E-2</v>
      </c>
      <c r="AA5" s="65">
        <v>-4.9245619147580402E-3</v>
      </c>
      <c r="AB5" s="65">
        <v>-8.2399716842268596E-3</v>
      </c>
      <c r="AC5" s="65">
        <v>3.9962659876176601E-2</v>
      </c>
      <c r="AD5" s="65">
        <v>7.9273259097897397E-2</v>
      </c>
      <c r="AE5" s="65">
        <v>1.9606427728165701E-2</v>
      </c>
      <c r="AF5" s="65">
        <v>0.31349975910856998</v>
      </c>
      <c r="AG5" s="65"/>
      <c r="AH5" s="65"/>
      <c r="AI5" s="65"/>
      <c r="AJ5" s="65"/>
      <c r="AK5" s="65">
        <v>-1.0355852619412499E-2</v>
      </c>
      <c r="AL5" s="65">
        <v>4.5684956139158003E-2</v>
      </c>
      <c r="AM5" s="65">
        <v>4.8148209857700602E-2</v>
      </c>
      <c r="AN5" s="65">
        <v>-6.7299773409053801E-3</v>
      </c>
      <c r="AO5" s="65">
        <v>-6.1570062012159801E-3</v>
      </c>
      <c r="AP5" s="65">
        <v>-6.6810410107613098E-3</v>
      </c>
      <c r="AQ5" s="65"/>
      <c r="AR5" s="65"/>
      <c r="AS5" s="65"/>
      <c r="AT5" s="65">
        <v>0.25924524277121502</v>
      </c>
      <c r="AU5" s="65">
        <v>0.31852051780649598</v>
      </c>
      <c r="AV5" s="65">
        <v>0.28404286454079197</v>
      </c>
      <c r="AW5" s="65">
        <v>0.23302833515535401</v>
      </c>
    </row>
    <row r="6" spans="1:137">
      <c r="A6" s="52" t="s">
        <v>98</v>
      </c>
      <c r="B6" s="65">
        <v>-7.8006021965839098E-2</v>
      </c>
      <c r="C6" s="65">
        <v>-3.2289255971300203E-2</v>
      </c>
      <c r="D6" s="65">
        <v>-4.0419214566251999E-2</v>
      </c>
      <c r="E6" s="65">
        <v>0.154480303365401</v>
      </c>
      <c r="F6" s="65">
        <v>1</v>
      </c>
      <c r="G6" s="65">
        <v>0.198454783405075</v>
      </c>
      <c r="H6" s="65">
        <v>0.32060310032131101</v>
      </c>
      <c r="I6" s="65">
        <v>0.130064240428543</v>
      </c>
      <c r="J6" s="65">
        <v>0.67001394162975902</v>
      </c>
      <c r="K6" s="65">
        <v>2.4015353204670499E-2</v>
      </c>
      <c r="L6" s="65">
        <v>0.102108551490665</v>
      </c>
      <c r="M6" s="65">
        <v>0.140676525859604</v>
      </c>
      <c r="N6" s="65">
        <v>-4.8461917049468402E-3</v>
      </c>
      <c r="O6" s="65">
        <v>0.22535609891759001</v>
      </c>
      <c r="P6" s="65">
        <v>2.7468400954391299E-2</v>
      </c>
      <c r="Q6" s="65">
        <v>2.9528643372938802E-2</v>
      </c>
      <c r="R6" s="65">
        <v>1.32632949811217E-2</v>
      </c>
      <c r="S6" s="65">
        <v>2.0865247497378499E-2</v>
      </c>
      <c r="T6" s="65">
        <v>0.73150312868297895</v>
      </c>
      <c r="U6" s="65">
        <v>0.244433938986962</v>
      </c>
      <c r="V6" s="65">
        <v>0.155810954535296</v>
      </c>
      <c r="W6" s="65">
        <v>1.3263359648840499E-2</v>
      </c>
      <c r="X6" s="65">
        <v>-0.127210826836861</v>
      </c>
      <c r="Y6" s="65">
        <v>0.38090880086918499</v>
      </c>
      <c r="Z6" s="65">
        <v>6.6759620352503596E-3</v>
      </c>
      <c r="AA6" s="65">
        <v>-3.1481707657402301E-4</v>
      </c>
      <c r="AB6" s="65">
        <v>-2.8936874265882901E-3</v>
      </c>
      <c r="AC6" s="65">
        <v>0.35568879039045198</v>
      </c>
      <c r="AD6" s="65">
        <v>0.30014383953138202</v>
      </c>
      <c r="AE6" s="65">
        <v>-8.3698864136445995E-3</v>
      </c>
      <c r="AF6" s="65">
        <v>0.21943282236947501</v>
      </c>
      <c r="AG6" s="65"/>
      <c r="AH6" s="65"/>
      <c r="AI6" s="65"/>
      <c r="AJ6" s="65"/>
      <c r="AK6" s="65">
        <v>-3.8636526367636002E-3</v>
      </c>
      <c r="AL6" s="65">
        <v>4.2866120411308196E-3</v>
      </c>
      <c r="AM6" s="65">
        <v>8.8339071220356405E-3</v>
      </c>
      <c r="AN6" s="65">
        <v>-1.5555837824597801E-3</v>
      </c>
      <c r="AO6" s="65">
        <v>-1.01775897138281E-3</v>
      </c>
      <c r="AP6" s="65">
        <v>-1.41378397942189E-3</v>
      </c>
      <c r="AQ6" s="65"/>
      <c r="AR6" s="65"/>
      <c r="AS6" s="65"/>
      <c r="AT6" s="65">
        <v>7.9643817605558803E-2</v>
      </c>
      <c r="AU6" s="65">
        <v>0.22038060895013301</v>
      </c>
      <c r="AV6" s="65">
        <v>9.1889966080718796E-2</v>
      </c>
      <c r="AW6" s="65">
        <v>6.53442605808877E-2</v>
      </c>
    </row>
    <row r="7" spans="1:137">
      <c r="A7" s="52" t="s">
        <v>99</v>
      </c>
      <c r="B7" s="65">
        <v>-7.9316192807302802E-2</v>
      </c>
      <c r="C7" s="65">
        <v>-3.5734528505954898E-2</v>
      </c>
      <c r="D7" s="65">
        <v>-5.3478224740550702E-2</v>
      </c>
      <c r="E7" s="65">
        <v>0.14837629566772001</v>
      </c>
      <c r="F7" s="65">
        <v>0.198454783405075</v>
      </c>
      <c r="G7" s="65">
        <v>1</v>
      </c>
      <c r="H7" s="65">
        <v>-3.8377797341273699E-3</v>
      </c>
      <c r="I7" s="65">
        <v>0.64865522392720298</v>
      </c>
      <c r="J7" s="65">
        <v>0.164112090386072</v>
      </c>
      <c r="K7" s="65">
        <v>-2.29356069598999E-2</v>
      </c>
      <c r="L7" s="65">
        <v>0.22480508700975099</v>
      </c>
      <c r="M7" s="65">
        <v>-1.7863722742707099E-3</v>
      </c>
      <c r="N7" s="65">
        <v>9.3447656231046505E-2</v>
      </c>
      <c r="O7" s="65">
        <v>9.77685210690728E-2</v>
      </c>
      <c r="P7" s="65">
        <v>0.125075033552075</v>
      </c>
      <c r="Q7" s="65">
        <v>2.06446876782766E-2</v>
      </c>
      <c r="R7" s="65">
        <v>8.2432827087109695E-3</v>
      </c>
      <c r="S7" s="65">
        <v>1.37667374529831E-2</v>
      </c>
      <c r="T7" s="65">
        <v>0.806392835272984</v>
      </c>
      <c r="U7" s="65">
        <v>0.132149731646416</v>
      </c>
      <c r="V7" s="65">
        <v>0.235281952928969</v>
      </c>
      <c r="W7" s="65">
        <v>8.2433291460916706E-3</v>
      </c>
      <c r="X7" s="65">
        <v>0.15814579029533499</v>
      </c>
      <c r="Y7" s="65">
        <v>0.115992929169995</v>
      </c>
      <c r="Z7" s="65">
        <v>1.6471433552849701E-2</v>
      </c>
      <c r="AA7" s="65">
        <v>-4.5146100292990399E-4</v>
      </c>
      <c r="AB7" s="65">
        <v>0.10468029038507901</v>
      </c>
      <c r="AC7" s="65">
        <v>4.41066765681285E-2</v>
      </c>
      <c r="AD7" s="65">
        <v>0.13623765777726299</v>
      </c>
      <c r="AE7" s="65">
        <v>0.33711484005971998</v>
      </c>
      <c r="AF7" s="65">
        <v>0.201320236198168</v>
      </c>
      <c r="AG7" s="65"/>
      <c r="AH7" s="65"/>
      <c r="AI7" s="65"/>
      <c r="AJ7" s="65"/>
      <c r="AK7" s="65">
        <v>-4.4564100405966901E-3</v>
      </c>
      <c r="AL7" s="65">
        <v>1.5351341221730101E-2</v>
      </c>
      <c r="AM7" s="65">
        <v>1.90911866764721E-2</v>
      </c>
      <c r="AN7" s="65">
        <v>-1.89531812948706E-3</v>
      </c>
      <c r="AO7" s="65">
        <v>-7.4283070288854803E-4</v>
      </c>
      <c r="AP7" s="65">
        <v>-9.1609894236430102E-4</v>
      </c>
      <c r="AQ7" s="65"/>
      <c r="AR7" s="65"/>
      <c r="AS7" s="65"/>
      <c r="AT7" s="65">
        <v>4.2603666760526002E-2</v>
      </c>
      <c r="AU7" s="65">
        <v>0.202380052705838</v>
      </c>
      <c r="AV7" s="65">
        <v>0.131247621137696</v>
      </c>
      <c r="AW7" s="65">
        <v>9.3720954216685901E-2</v>
      </c>
      <c r="EG7" s="51"/>
    </row>
    <row r="8" spans="1:137">
      <c r="A8" s="52" t="s">
        <v>100</v>
      </c>
      <c r="B8" s="65">
        <v>-1.3711299537829499E-2</v>
      </c>
      <c r="C8" s="65">
        <v>-6.1857871309938198E-3</v>
      </c>
      <c r="D8" s="65">
        <v>-8.3775916107265997E-3</v>
      </c>
      <c r="E8" s="65">
        <v>-3.8812565117636402E-3</v>
      </c>
      <c r="F8" s="65">
        <v>0.32060310032131101</v>
      </c>
      <c r="G8" s="65">
        <v>-3.8377797341273699E-3</v>
      </c>
      <c r="H8" s="65">
        <v>1</v>
      </c>
      <c r="I8" s="65">
        <v>-2.2114859431382802E-3</v>
      </c>
      <c r="J8" s="65">
        <v>8.45976751268991E-2</v>
      </c>
      <c r="K8" s="65">
        <v>-1.54239927075899E-3</v>
      </c>
      <c r="L8" s="65">
        <v>-7.5167073959664496E-4</v>
      </c>
      <c r="M8" s="65">
        <v>-4.9777425368258002E-4</v>
      </c>
      <c r="N8" s="65">
        <v>-9.1323948200279102E-4</v>
      </c>
      <c r="O8" s="65">
        <v>0.14191874817618699</v>
      </c>
      <c r="P8" s="65">
        <v>-1.0828590206748399E-3</v>
      </c>
      <c r="Q8" s="65">
        <v>-2.6103834975141501E-4</v>
      </c>
      <c r="R8" s="65">
        <v>-2.2496464367958299E-4</v>
      </c>
      <c r="S8" s="65">
        <v>-2.7034273765856002E-4</v>
      </c>
      <c r="T8" s="65">
        <v>0.28142772035388502</v>
      </c>
      <c r="U8" s="65">
        <v>2.48773235036325E-2</v>
      </c>
      <c r="V8" s="65">
        <v>-7.5312021204316799E-4</v>
      </c>
      <c r="W8" s="65">
        <v>-2.2496508714565201E-4</v>
      </c>
      <c r="X8" s="65">
        <v>-3.7901965400599501E-2</v>
      </c>
      <c r="Y8" s="65">
        <v>0.24949275159664699</v>
      </c>
      <c r="Z8" s="65">
        <v>2.0716428353873698E-3</v>
      </c>
      <c r="AA8" s="65">
        <v>1.16621837439883E-3</v>
      </c>
      <c r="AB8" s="65">
        <v>-3.7427949445270598E-4</v>
      </c>
      <c r="AC8" s="65">
        <v>0.15478380617368101</v>
      </c>
      <c r="AD8" s="65">
        <v>0.19064040231464099</v>
      </c>
      <c r="AE8" s="65">
        <v>-1.08258992548445E-3</v>
      </c>
      <c r="AF8" s="65">
        <v>2.8984669234015398E-2</v>
      </c>
      <c r="AG8" s="65"/>
      <c r="AH8" s="65"/>
      <c r="AI8" s="65"/>
      <c r="AJ8" s="65"/>
      <c r="AK8" s="65">
        <v>-7.8760594393596697E-4</v>
      </c>
      <c r="AL8" s="65">
        <v>9.2026754751531098E-4</v>
      </c>
      <c r="AM8" s="65">
        <v>2.0516821289887801E-3</v>
      </c>
      <c r="AN8" s="65">
        <v>-9.2030187830450302E-5</v>
      </c>
      <c r="AO8" s="65">
        <v>1.4891450537512599E-4</v>
      </c>
      <c r="AP8" s="65">
        <v>-6.9770707426099706E-5</v>
      </c>
      <c r="AQ8" s="65"/>
      <c r="AR8" s="65"/>
      <c r="AS8" s="65"/>
      <c r="AT8" s="65">
        <v>6.03245162134795E-3</v>
      </c>
      <c r="AU8" s="65">
        <v>3.0088109962515399E-2</v>
      </c>
      <c r="AV8" s="65">
        <v>1.9127199497002801E-2</v>
      </c>
      <c r="AW8" s="65">
        <v>7.0146031878409497E-3</v>
      </c>
    </row>
    <row r="9" spans="1:137">
      <c r="A9" s="52" t="s">
        <v>101</v>
      </c>
      <c r="B9" s="65">
        <v>-3.19410239276917E-2</v>
      </c>
      <c r="C9" s="65">
        <v>-1.5911974350738101E-2</v>
      </c>
      <c r="D9" s="65">
        <v>-2.9570879355427501E-2</v>
      </c>
      <c r="E9" s="65">
        <v>3.7043058436874998E-2</v>
      </c>
      <c r="F9" s="65">
        <v>0.130064240428543</v>
      </c>
      <c r="G9" s="65">
        <v>0.64865522392720298</v>
      </c>
      <c r="H9" s="65">
        <v>-2.2114859431382802E-3</v>
      </c>
      <c r="I9" s="65">
        <v>1</v>
      </c>
      <c r="J9" s="65">
        <v>0.159829224825043</v>
      </c>
      <c r="K9" s="65">
        <v>-1.29385387887652E-2</v>
      </c>
      <c r="L9" s="65">
        <v>0.17586029213836399</v>
      </c>
      <c r="M9" s="65">
        <v>-1.3241752602011E-3</v>
      </c>
      <c r="N9" s="65">
        <v>0.29623985560119798</v>
      </c>
      <c r="O9" s="65">
        <v>5.8059835000779998E-2</v>
      </c>
      <c r="P9" s="65">
        <v>0.22671234922187899</v>
      </c>
      <c r="Q9" s="65">
        <v>5.3946045123503102E-2</v>
      </c>
      <c r="R9" s="65">
        <v>2.3258271166935001E-2</v>
      </c>
      <c r="S9" s="65">
        <v>3.7343366363350401E-2</v>
      </c>
      <c r="T9" s="65">
        <v>0.523847757601693</v>
      </c>
      <c r="U9" s="65">
        <v>2.8880565264106501E-2</v>
      </c>
      <c r="V9" s="65">
        <v>0.124896685695188</v>
      </c>
      <c r="W9" s="65">
        <v>2.32583904662963E-2</v>
      </c>
      <c r="X9" s="65">
        <v>0.144949346413036</v>
      </c>
      <c r="Y9" s="65">
        <v>5.7693165111932398E-2</v>
      </c>
      <c r="Z9" s="65">
        <v>2.7406328722240701E-3</v>
      </c>
      <c r="AA9" s="65">
        <v>5.8884848588748797E-5</v>
      </c>
      <c r="AB9" s="65">
        <v>0.116622135790697</v>
      </c>
      <c r="AC9" s="65">
        <v>4.5180562342443997E-2</v>
      </c>
      <c r="AD9" s="65">
        <v>8.2989963602114705E-2</v>
      </c>
      <c r="AE9" s="65">
        <v>0.24139063155330301</v>
      </c>
      <c r="AF9" s="65">
        <v>0.14767769380041099</v>
      </c>
      <c r="AG9" s="65"/>
      <c r="AH9" s="65"/>
      <c r="AI9" s="65"/>
      <c r="AJ9" s="65"/>
      <c r="AK9" s="65">
        <v>-1.9979336244044998E-3</v>
      </c>
      <c r="AL9" s="65">
        <v>1.6023361758866501E-3</v>
      </c>
      <c r="AM9" s="65">
        <v>3.5904833667801E-3</v>
      </c>
      <c r="AN9" s="65">
        <v>-1.04354986373694E-3</v>
      </c>
      <c r="AO9" s="65">
        <v>-2.6054269386872002E-4</v>
      </c>
      <c r="AP9" s="65">
        <v>-5.4598532435695603E-4</v>
      </c>
      <c r="AQ9" s="65"/>
      <c r="AR9" s="65"/>
      <c r="AS9" s="65"/>
      <c r="AT9" s="65">
        <v>4.0656172666260801E-2</v>
      </c>
      <c r="AU9" s="65">
        <v>0.148787101560927</v>
      </c>
      <c r="AV9" s="65">
        <v>6.8749629515597196E-2</v>
      </c>
      <c r="AW9" s="65">
        <v>5.5313921669964697E-2</v>
      </c>
    </row>
    <row r="10" spans="1:137">
      <c r="A10" s="52" t="s">
        <v>102</v>
      </c>
      <c r="B10" s="65">
        <v>-4.5583868840871802E-2</v>
      </c>
      <c r="C10" s="65">
        <v>-1.7688081213453902E-2</v>
      </c>
      <c r="D10" s="65">
        <v>-2.5746776559862398E-2</v>
      </c>
      <c r="E10" s="65">
        <v>7.1139617497094895E-2</v>
      </c>
      <c r="F10" s="65">
        <v>0.67001394162975902</v>
      </c>
      <c r="G10" s="65">
        <v>0.164112090386072</v>
      </c>
      <c r="H10" s="65">
        <v>8.45976751268991E-2</v>
      </c>
      <c r="I10" s="65">
        <v>0.159829224825043</v>
      </c>
      <c r="J10" s="65">
        <v>1</v>
      </c>
      <c r="K10" s="65">
        <v>7.0145102673287094E-2</v>
      </c>
      <c r="L10" s="65">
        <v>0.14818171383780601</v>
      </c>
      <c r="M10" s="65">
        <v>0.20740975585346</v>
      </c>
      <c r="N10" s="65">
        <v>-3.1659574040017501E-3</v>
      </c>
      <c r="O10" s="65">
        <v>0.19657310583905399</v>
      </c>
      <c r="P10" s="65">
        <v>2.21428779824672E-2</v>
      </c>
      <c r="Q10" s="65">
        <v>2.31825936080425E-2</v>
      </c>
      <c r="R10" s="65">
        <v>1.0926250103457699E-2</v>
      </c>
      <c r="S10" s="65">
        <v>1.6790434185464401E-2</v>
      </c>
      <c r="T10" s="65">
        <v>0.49816536514912602</v>
      </c>
      <c r="U10" s="65">
        <v>0.164534922940753</v>
      </c>
      <c r="V10" s="65">
        <v>8.6376401777918402E-2</v>
      </c>
      <c r="W10" s="65">
        <v>1.09263002622637E-2</v>
      </c>
      <c r="X10" s="65">
        <v>-0.113428293163</v>
      </c>
      <c r="Y10" s="65">
        <v>0.148010188305982</v>
      </c>
      <c r="Z10" s="65">
        <v>5.7068369876809803E-3</v>
      </c>
      <c r="AA10" s="65">
        <v>4.22628551575366E-6</v>
      </c>
      <c r="AB10" s="65">
        <v>-1.8470605488389699E-3</v>
      </c>
      <c r="AC10" s="65">
        <v>0.121738684973628</v>
      </c>
      <c r="AD10" s="65">
        <v>0.17691578544720299</v>
      </c>
      <c r="AE10" s="65">
        <v>-5.34255595502713E-3</v>
      </c>
      <c r="AF10" s="65">
        <v>0.237253232847597</v>
      </c>
      <c r="AG10" s="65"/>
      <c r="AH10" s="65"/>
      <c r="AI10" s="65"/>
      <c r="AJ10" s="65"/>
      <c r="AK10" s="65">
        <v>-2.3316055418057102E-3</v>
      </c>
      <c r="AL10" s="65">
        <v>3.5969615556743998E-3</v>
      </c>
      <c r="AM10" s="65">
        <v>5.2435285842362504E-3</v>
      </c>
      <c r="AN10" s="65">
        <v>-9.6707260088555195E-4</v>
      </c>
      <c r="AO10" s="65">
        <v>-4.3931494806859802E-4</v>
      </c>
      <c r="AP10" s="65">
        <v>-8.2698779666999403E-4</v>
      </c>
      <c r="AQ10" s="65"/>
      <c r="AR10" s="65"/>
      <c r="AS10" s="65"/>
      <c r="AT10" s="65">
        <v>8.4861670460130406E-2</v>
      </c>
      <c r="AU10" s="65">
        <v>0.23742273517871901</v>
      </c>
      <c r="AV10" s="65">
        <v>5.3694170064837003E-2</v>
      </c>
      <c r="AW10" s="65">
        <v>4.9290967626558602E-2</v>
      </c>
    </row>
    <row r="11" spans="1:137">
      <c r="A11" s="52" t="s">
        <v>103</v>
      </c>
      <c r="B11" s="65">
        <v>-2.16407972517536E-2</v>
      </c>
      <c r="C11" s="65">
        <v>-1.48858797386827E-2</v>
      </c>
      <c r="D11" s="65">
        <v>-4.5752612658235201E-2</v>
      </c>
      <c r="E11" s="65">
        <v>-8.4996290945194494E-2</v>
      </c>
      <c r="F11" s="65">
        <v>2.4015353204670499E-2</v>
      </c>
      <c r="G11" s="65">
        <v>-2.29356069598999E-2</v>
      </c>
      <c r="H11" s="65">
        <v>-1.54239927075899E-3</v>
      </c>
      <c r="I11" s="65">
        <v>-1.29385387887652E-2</v>
      </c>
      <c r="J11" s="65">
        <v>7.0145102673287094E-2</v>
      </c>
      <c r="K11" s="65">
        <v>1</v>
      </c>
      <c r="L11" s="65">
        <v>2.6709592444171201E-2</v>
      </c>
      <c r="M11" s="65">
        <v>0.12291100808010701</v>
      </c>
      <c r="N11" s="65">
        <v>0.117681810183952</v>
      </c>
      <c r="O11" s="65">
        <v>1.5060558527530099E-2</v>
      </c>
      <c r="P11" s="65">
        <v>0.26728015085491702</v>
      </c>
      <c r="Q11" s="65">
        <v>-1.81956292648745E-3</v>
      </c>
      <c r="R11" s="65">
        <v>-2.0150421412808298E-3</v>
      </c>
      <c r="S11" s="65">
        <v>-2.24079511412366E-3</v>
      </c>
      <c r="T11" s="65">
        <v>-2.67062530967701E-3</v>
      </c>
      <c r="U11" s="65">
        <v>-1.74763549375268E-3</v>
      </c>
      <c r="V11" s="65">
        <v>-1.8743808230182E-3</v>
      </c>
      <c r="W11" s="65">
        <v>-2.0150447004928101E-3</v>
      </c>
      <c r="X11" s="65">
        <v>-2.3281779437613401E-4</v>
      </c>
      <c r="Y11" s="65">
        <v>-7.5510842016533802E-3</v>
      </c>
      <c r="Z11" s="65">
        <v>-1.70516835391951E-3</v>
      </c>
      <c r="AA11" s="65">
        <v>-1.6066095565832399E-3</v>
      </c>
      <c r="AB11" s="65">
        <v>-2.5140112019134001E-3</v>
      </c>
      <c r="AC11" s="65">
        <v>-5.9955447180893096E-3</v>
      </c>
      <c r="AD11" s="65">
        <v>-5.1239601866112398E-3</v>
      </c>
      <c r="AE11" s="65">
        <v>-7.27168664082504E-3</v>
      </c>
      <c r="AF11" s="65">
        <v>-3.1756490422110602E-3</v>
      </c>
      <c r="AG11" s="65"/>
      <c r="AH11" s="65"/>
      <c r="AI11" s="65"/>
      <c r="AJ11" s="65"/>
      <c r="AK11" s="65">
        <v>-1.1389676143548301E-3</v>
      </c>
      <c r="AL11" s="65">
        <v>-1.6489794972620901E-3</v>
      </c>
      <c r="AM11" s="65">
        <v>-2.8155258529012298E-3</v>
      </c>
      <c r="AN11" s="65">
        <v>-1.4785947632620399E-3</v>
      </c>
      <c r="AO11" s="65">
        <v>-1.5094756332570201E-3</v>
      </c>
      <c r="AP11" s="65">
        <v>-1.45871171014969E-3</v>
      </c>
      <c r="AQ11" s="65"/>
      <c r="AR11" s="65"/>
      <c r="AS11" s="65"/>
      <c r="AT11" s="65">
        <v>-2.8445954539666099E-2</v>
      </c>
      <c r="AU11" s="65">
        <v>-2.6610904888976598E-3</v>
      </c>
      <c r="AV11" s="65">
        <v>-9.5947650706870405E-2</v>
      </c>
      <c r="AW11" s="65">
        <v>-8.1016522042437894E-2</v>
      </c>
      <c r="BG11" s="51"/>
    </row>
    <row r="12" spans="1:137">
      <c r="A12" s="52" t="s">
        <v>104</v>
      </c>
      <c r="B12" s="65">
        <v>-1.9258646759397199E-2</v>
      </c>
      <c r="C12" s="65">
        <v>-7.1042634341213799E-3</v>
      </c>
      <c r="D12" s="65">
        <v>-1.15753470153726E-2</v>
      </c>
      <c r="E12" s="65">
        <v>-2.2395012522583601E-3</v>
      </c>
      <c r="F12" s="65">
        <v>0.102108551490665</v>
      </c>
      <c r="G12" s="65">
        <v>0.22480508700975099</v>
      </c>
      <c r="H12" s="65">
        <v>-7.5167073959664496E-4</v>
      </c>
      <c r="I12" s="65">
        <v>0.17586029213836399</v>
      </c>
      <c r="J12" s="65">
        <v>0.14818171383780601</v>
      </c>
      <c r="K12" s="65">
        <v>2.6709592444171201E-2</v>
      </c>
      <c r="L12" s="65">
        <v>1</v>
      </c>
      <c r="M12" s="65">
        <v>0.62295885495363601</v>
      </c>
      <c r="N12" s="65">
        <v>2.2387657701560199E-3</v>
      </c>
      <c r="O12" s="65">
        <v>0.13593694167421599</v>
      </c>
      <c r="P12" s="65">
        <v>4.3988510751457897E-2</v>
      </c>
      <c r="Q12" s="65">
        <v>-4.2725233636843997E-4</v>
      </c>
      <c r="R12" s="65">
        <v>-5.5020971859805797E-4</v>
      </c>
      <c r="S12" s="65">
        <v>-5.8760610440953902E-4</v>
      </c>
      <c r="T12" s="65">
        <v>0.21348488029605101</v>
      </c>
      <c r="U12" s="65">
        <v>0.112738899215374</v>
      </c>
      <c r="V12" s="65">
        <v>0.29617295053106801</v>
      </c>
      <c r="W12" s="65">
        <v>-5.5021022781061399E-4</v>
      </c>
      <c r="X12" s="65">
        <v>0.27831525819366398</v>
      </c>
      <c r="Y12" s="65">
        <v>3.2258312114778101E-2</v>
      </c>
      <c r="Z12" s="65">
        <v>6.22930223846886E-3</v>
      </c>
      <c r="AA12" s="65">
        <v>-2.6560715039246601E-4</v>
      </c>
      <c r="AB12" s="65">
        <v>6.8698806285549599E-2</v>
      </c>
      <c r="AC12" s="65">
        <v>1.4749011212109901E-3</v>
      </c>
      <c r="AD12" s="65">
        <v>3.9182148596075501E-2</v>
      </c>
      <c r="AE12" s="65">
        <v>4.8686025328449997E-2</v>
      </c>
      <c r="AF12" s="65">
        <v>0.18136031510262399</v>
      </c>
      <c r="AG12" s="65"/>
      <c r="AH12" s="65"/>
      <c r="AI12" s="65"/>
      <c r="AJ12" s="65"/>
      <c r="AK12" s="65">
        <v>-1.0759474963425201E-3</v>
      </c>
      <c r="AL12" s="65">
        <v>3.9927001284778699E-3</v>
      </c>
      <c r="AM12" s="65">
        <v>2.4400333737906398E-3</v>
      </c>
      <c r="AN12" s="65">
        <v>-4.4823643059431099E-4</v>
      </c>
      <c r="AO12" s="65">
        <v>-2.9268925698991199E-4</v>
      </c>
      <c r="AP12" s="65">
        <v>-3.1535638411504298E-4</v>
      </c>
      <c r="AQ12" s="65"/>
      <c r="AR12" s="65"/>
      <c r="AS12" s="65"/>
      <c r="AT12" s="65">
        <v>9.7868583435385004E-3</v>
      </c>
      <c r="AU12" s="65">
        <v>0.17902442867038901</v>
      </c>
      <c r="AV12" s="65">
        <v>2.7687988449797099E-2</v>
      </c>
      <c r="AW12" s="65">
        <v>-2.0398225702696099E-3</v>
      </c>
    </row>
    <row r="13" spans="1:137">
      <c r="A13" s="52" t="s">
        <v>105</v>
      </c>
      <c r="B13" s="65">
        <v>-1.18808559981583E-2</v>
      </c>
      <c r="C13" s="65">
        <v>-4.3822236471210696E-3</v>
      </c>
      <c r="D13" s="65">
        <v>-9.3133479484565698E-3</v>
      </c>
      <c r="E13" s="65">
        <v>-1.40015711679655E-2</v>
      </c>
      <c r="F13" s="65">
        <v>0.140676525859604</v>
      </c>
      <c r="G13" s="65">
        <v>-1.7863722742707099E-3</v>
      </c>
      <c r="H13" s="65">
        <v>-4.9777425368258002E-4</v>
      </c>
      <c r="I13" s="65">
        <v>-1.3241752602011E-3</v>
      </c>
      <c r="J13" s="65">
        <v>0.20740975585346</v>
      </c>
      <c r="K13" s="65">
        <v>0.12291100808010701</v>
      </c>
      <c r="L13" s="65">
        <v>0.62295885495363601</v>
      </c>
      <c r="M13" s="65">
        <v>1</v>
      </c>
      <c r="N13" s="65">
        <v>1.29883108136162E-2</v>
      </c>
      <c r="O13" s="65">
        <v>0.13411285855382299</v>
      </c>
      <c r="P13" s="65">
        <v>7.0700197221294503E-2</v>
      </c>
      <c r="Q13" s="65">
        <v>-4.5729159994804098E-4</v>
      </c>
      <c r="R13" s="65">
        <v>-5.1619799381127495E-4</v>
      </c>
      <c r="S13" s="65">
        <v>-5.7095282245684005E-4</v>
      </c>
      <c r="T13" s="65">
        <v>7.7471584221514303E-2</v>
      </c>
      <c r="U13" s="65">
        <v>0.15543334329743999</v>
      </c>
      <c r="V13" s="65">
        <v>6.2609171216997397E-2</v>
      </c>
      <c r="W13" s="65">
        <v>-5.1619862535201002E-4</v>
      </c>
      <c r="X13" s="65">
        <v>-0.13568188378723001</v>
      </c>
      <c r="Y13" s="65">
        <v>1.2261033959634999E-2</v>
      </c>
      <c r="Z13" s="65">
        <v>4.4730879936689403E-3</v>
      </c>
      <c r="AA13" s="65">
        <v>-3.9024153688174598E-4</v>
      </c>
      <c r="AB13" s="65">
        <v>-3.2947147122450599E-4</v>
      </c>
      <c r="AC13" s="65">
        <v>-1.3463155286868301E-4</v>
      </c>
      <c r="AD13" s="65">
        <v>3.7330833041769297E-2</v>
      </c>
      <c r="AE13" s="65">
        <v>-1.73892713641776E-3</v>
      </c>
      <c r="AF13" s="65">
        <v>0.20254227487274901</v>
      </c>
      <c r="AG13" s="65"/>
      <c r="AH13" s="65"/>
      <c r="AI13" s="65"/>
      <c r="AJ13" s="65"/>
      <c r="AK13" s="65">
        <v>-6.4792964315109303E-4</v>
      </c>
      <c r="AL13" s="65">
        <v>1.3563152804976701E-3</v>
      </c>
      <c r="AM13" s="65">
        <v>-1.1947876371828901E-4</v>
      </c>
      <c r="AN13" s="65">
        <v>-3.8546148614548999E-4</v>
      </c>
      <c r="AO13" s="65">
        <v>-3.8035289749125501E-4</v>
      </c>
      <c r="AP13" s="65">
        <v>-3.7650584864836698E-4</v>
      </c>
      <c r="AQ13" s="65"/>
      <c r="AR13" s="65"/>
      <c r="AS13" s="65"/>
      <c r="AT13" s="65">
        <v>8.2058557268197604E-3</v>
      </c>
      <c r="AU13" s="65">
        <v>0.20012772731028799</v>
      </c>
      <c r="AV13" s="65">
        <v>-1.29990631666916E-2</v>
      </c>
      <c r="AW13" s="65">
        <v>-7.9851656426095392E-3</v>
      </c>
    </row>
    <row r="14" spans="1:137">
      <c r="A14" s="52" t="s">
        <v>106</v>
      </c>
      <c r="B14" s="65">
        <v>6.6262484840492204E-3</v>
      </c>
      <c r="C14" s="65">
        <v>-7.8894947889094898E-4</v>
      </c>
      <c r="D14" s="65">
        <v>-8.7605810544236409E-3</v>
      </c>
      <c r="E14" s="65">
        <v>-1.3107289575911301E-2</v>
      </c>
      <c r="F14" s="65">
        <v>-4.8461917049468402E-3</v>
      </c>
      <c r="G14" s="65">
        <v>9.3447656231046505E-2</v>
      </c>
      <c r="H14" s="65">
        <v>-9.1323948200279102E-4</v>
      </c>
      <c r="I14" s="65">
        <v>0.29623985560119798</v>
      </c>
      <c r="J14" s="65">
        <v>-3.1659574040017501E-3</v>
      </c>
      <c r="K14" s="65">
        <v>0.117681810183952</v>
      </c>
      <c r="L14" s="65">
        <v>2.2387657701560199E-3</v>
      </c>
      <c r="M14" s="65">
        <v>1.29883108136162E-2</v>
      </c>
      <c r="N14" s="65">
        <v>1</v>
      </c>
      <c r="O14" s="65">
        <v>2.26622999791589E-2</v>
      </c>
      <c r="P14" s="65">
        <v>0.59486837141696003</v>
      </c>
      <c r="Q14" s="65">
        <v>-4.68418669593232E-4</v>
      </c>
      <c r="R14" s="65">
        <v>-5.1873544320132296E-4</v>
      </c>
      <c r="S14" s="65">
        <v>-5.7685338542507998E-4</v>
      </c>
      <c r="T14" s="65">
        <v>6.2200445943878101E-2</v>
      </c>
      <c r="U14" s="65">
        <v>1.6646912727057701E-4</v>
      </c>
      <c r="V14" s="65">
        <v>1.17126228820773E-3</v>
      </c>
      <c r="W14" s="65">
        <v>-5.1873610203890998E-4</v>
      </c>
      <c r="X14" s="65">
        <v>1.51357742408846E-3</v>
      </c>
      <c r="Y14" s="65">
        <v>-2.57378764969763E-3</v>
      </c>
      <c r="Z14" s="65">
        <v>-4.2535533540009201E-4</v>
      </c>
      <c r="AA14" s="65">
        <v>-4.0695537030379102E-4</v>
      </c>
      <c r="AB14" s="65">
        <v>-6.2798556263366596E-4</v>
      </c>
      <c r="AC14" s="65">
        <v>-1.85718568434767E-3</v>
      </c>
      <c r="AD14" s="65">
        <v>-2.09173085288279E-3</v>
      </c>
      <c r="AE14" s="65">
        <v>-1.81642556841379E-3</v>
      </c>
      <c r="AF14" s="65">
        <v>-4.1074810964121296E-3</v>
      </c>
      <c r="AG14" s="65"/>
      <c r="AH14" s="65"/>
      <c r="AI14" s="65"/>
      <c r="AJ14" s="65"/>
      <c r="AK14" s="65">
        <v>-4.9042057030738398E-4</v>
      </c>
      <c r="AL14" s="65">
        <v>-4.1130109152546899E-4</v>
      </c>
      <c r="AM14" s="65">
        <v>-6.9412730980515105E-4</v>
      </c>
      <c r="AN14" s="65">
        <v>-3.8660341438760801E-4</v>
      </c>
      <c r="AO14" s="65">
        <v>-3.82643549039346E-4</v>
      </c>
      <c r="AP14" s="65">
        <v>-3.69951841254241E-4</v>
      </c>
      <c r="AQ14" s="65"/>
      <c r="AR14" s="65"/>
      <c r="AS14" s="65"/>
      <c r="AT14" s="65">
        <v>-7.1158164867187604E-3</v>
      </c>
      <c r="AU14" s="65">
        <v>-4.0917436752807203E-3</v>
      </c>
      <c r="AV14" s="65">
        <v>-2.9620886921965302E-4</v>
      </c>
      <c r="AW14" s="65">
        <v>3.8054694706500798E-3</v>
      </c>
    </row>
    <row r="15" spans="1:137">
      <c r="A15" s="52" t="s">
        <v>107</v>
      </c>
      <c r="B15" s="65">
        <v>-2.2436742802809599E-2</v>
      </c>
      <c r="C15" s="65">
        <v>-5.7155352764176898E-3</v>
      </c>
      <c r="D15" s="65">
        <v>-1.2176329845191401E-2</v>
      </c>
      <c r="E15" s="65">
        <v>1.4194202100254001E-2</v>
      </c>
      <c r="F15" s="65">
        <v>0.22535609891759001</v>
      </c>
      <c r="G15" s="65">
        <v>9.77685210690728E-2</v>
      </c>
      <c r="H15" s="65">
        <v>0.14191874817618699</v>
      </c>
      <c r="I15" s="65">
        <v>5.8059835000779998E-2</v>
      </c>
      <c r="J15" s="65">
        <v>0.19657310583905399</v>
      </c>
      <c r="K15" s="65">
        <v>1.5060558527530099E-2</v>
      </c>
      <c r="L15" s="65">
        <v>0.13593694167421599</v>
      </c>
      <c r="M15" s="65">
        <v>0.13411285855382299</v>
      </c>
      <c r="N15" s="65">
        <v>2.26622999791589E-2</v>
      </c>
      <c r="O15" s="65">
        <v>1</v>
      </c>
      <c r="P15" s="65">
        <v>0.18496196684151001</v>
      </c>
      <c r="Q15" s="65">
        <v>-3.7829240302813502E-4</v>
      </c>
      <c r="R15" s="65">
        <v>-5.9377892681426704E-4</v>
      </c>
      <c r="S15" s="65">
        <v>-6.0528747212633199E-4</v>
      </c>
      <c r="T15" s="65">
        <v>0.209037797904296</v>
      </c>
      <c r="U15" s="65">
        <v>0.47013896238661801</v>
      </c>
      <c r="V15" s="65">
        <v>8.6550605663561903E-2</v>
      </c>
      <c r="W15" s="65">
        <v>-5.9377925077115396E-4</v>
      </c>
      <c r="X15" s="65">
        <v>-0.56487196143504803</v>
      </c>
      <c r="Y15" s="65">
        <v>0.13081761713760501</v>
      </c>
      <c r="Z15" s="65">
        <v>3.2875811695179703E-2</v>
      </c>
      <c r="AA15" s="65">
        <v>6.1502004916005599E-4</v>
      </c>
      <c r="AB15" s="65">
        <v>-8.9549008096845805E-4</v>
      </c>
      <c r="AC15" s="65">
        <v>4.6643619258175902E-2</v>
      </c>
      <c r="AD15" s="65">
        <v>0.19889329475405901</v>
      </c>
      <c r="AE15" s="65">
        <v>-2.5901727302621502E-3</v>
      </c>
      <c r="AF15" s="65">
        <v>0.165734396140405</v>
      </c>
      <c r="AG15" s="65"/>
      <c r="AH15" s="65"/>
      <c r="AI15" s="65"/>
      <c r="AJ15" s="65"/>
      <c r="AK15" s="65">
        <v>-1.12401184064254E-3</v>
      </c>
      <c r="AL15" s="65">
        <v>3.1616343778244599E-2</v>
      </c>
      <c r="AM15" s="65">
        <v>2.6001728151325999E-2</v>
      </c>
      <c r="AN15" s="65">
        <v>-5.1409708715465896E-4</v>
      </c>
      <c r="AO15" s="65">
        <v>-1.9417440885922E-4</v>
      </c>
      <c r="AP15" s="65">
        <v>-4.1297175707378001E-4</v>
      </c>
      <c r="AQ15" s="65"/>
      <c r="AR15" s="65"/>
      <c r="AS15" s="65"/>
      <c r="AT15" s="65">
        <v>2.2042721264881798E-2</v>
      </c>
      <c r="AU15" s="65">
        <v>0.165041346735606</v>
      </c>
      <c r="AV15" s="65">
        <v>5.2338907588459502E-3</v>
      </c>
      <c r="AW15" s="65">
        <v>2.5239310611017201E-3</v>
      </c>
    </row>
    <row r="16" spans="1:137">
      <c r="A16" s="52" t="s">
        <v>108</v>
      </c>
      <c r="B16" s="65">
        <v>-6.35562890151814E-2</v>
      </c>
      <c r="C16" s="65">
        <v>3.5970752414802498E-3</v>
      </c>
      <c r="D16" s="65">
        <v>-4.0011404685415801E-2</v>
      </c>
      <c r="E16" s="65">
        <v>-4.6038923899984097E-2</v>
      </c>
      <c r="F16" s="65">
        <v>2.7468400954391299E-2</v>
      </c>
      <c r="G16" s="65">
        <v>0.125075033552075</v>
      </c>
      <c r="H16" s="65">
        <v>-1.0828590206748399E-3</v>
      </c>
      <c r="I16" s="65">
        <v>0.22671234922187899</v>
      </c>
      <c r="J16" s="65">
        <v>2.21428779824672E-2</v>
      </c>
      <c r="K16" s="65">
        <v>0.26728015085491702</v>
      </c>
      <c r="L16" s="65">
        <v>4.3988510751457897E-2</v>
      </c>
      <c r="M16" s="65">
        <v>7.0700197221294503E-2</v>
      </c>
      <c r="N16" s="65">
        <v>0.59486837141696003</v>
      </c>
      <c r="O16" s="65">
        <v>0.18496196684151001</v>
      </c>
      <c r="P16" s="65">
        <v>1</v>
      </c>
      <c r="Q16" s="65">
        <v>-2.4447083125198302E-3</v>
      </c>
      <c r="R16" s="65">
        <v>-2.7641999639208101E-3</v>
      </c>
      <c r="S16" s="65">
        <v>-3.0559956971589501E-3</v>
      </c>
      <c r="T16" s="65">
        <v>0.102278456289877</v>
      </c>
      <c r="U16" s="65">
        <v>0.19875013576017</v>
      </c>
      <c r="V16" s="65">
        <v>0.16523160954748201</v>
      </c>
      <c r="W16" s="65">
        <v>-2.7642033347306102E-3</v>
      </c>
      <c r="X16" s="65">
        <v>-4.5533783473144497E-2</v>
      </c>
      <c r="Y16" s="65">
        <v>2.0294103774346799E-2</v>
      </c>
      <c r="Z16" s="65">
        <v>1.92564048125764E-2</v>
      </c>
      <c r="AA16" s="65">
        <v>-1.5905179598522999E-3</v>
      </c>
      <c r="AB16" s="65">
        <v>-3.5062218509382399E-3</v>
      </c>
      <c r="AC16" s="65">
        <v>-6.6934265512963399E-3</v>
      </c>
      <c r="AD16" s="65">
        <v>1.02480648650966E-2</v>
      </c>
      <c r="AE16" s="65">
        <v>-1.0141620122389E-2</v>
      </c>
      <c r="AF16" s="65">
        <v>4.5025281399392998E-2</v>
      </c>
      <c r="AG16" s="65"/>
      <c r="AH16" s="65"/>
      <c r="AI16" s="65"/>
      <c r="AJ16" s="65"/>
      <c r="AK16" s="65">
        <v>-2.91681349478765E-3</v>
      </c>
      <c r="AL16" s="65">
        <v>1.8897605021609601E-2</v>
      </c>
      <c r="AM16" s="65">
        <v>1.4086654647855299E-2</v>
      </c>
      <c r="AN16" s="65">
        <v>-1.9647779741869798E-3</v>
      </c>
      <c r="AO16" s="65">
        <v>-1.67387789104123E-3</v>
      </c>
      <c r="AP16" s="65">
        <v>-1.6592634704627499E-3</v>
      </c>
      <c r="AQ16" s="65"/>
      <c r="AR16" s="65"/>
      <c r="AS16" s="65"/>
      <c r="AT16" s="65">
        <v>-2.4429981283837901E-2</v>
      </c>
      <c r="AU16" s="65">
        <v>4.5577584821637498E-2</v>
      </c>
      <c r="AV16" s="65">
        <v>-8.2661712982703001E-2</v>
      </c>
      <c r="AW16" s="65">
        <v>-8.8216793584773107E-2</v>
      </c>
      <c r="EG16" s="51"/>
    </row>
    <row r="17" spans="1:165">
      <c r="A17" s="52" t="s">
        <v>109</v>
      </c>
      <c r="B17" s="65">
        <v>-7.2129662417211903E-3</v>
      </c>
      <c r="C17" s="65">
        <v>-2.10499160903838E-4</v>
      </c>
      <c r="D17" s="65">
        <v>-3.9158554491074702E-3</v>
      </c>
      <c r="E17" s="65">
        <v>1.73449723967237E-3</v>
      </c>
      <c r="F17" s="65">
        <v>2.9528643372938802E-2</v>
      </c>
      <c r="G17" s="65">
        <v>2.06446876782766E-2</v>
      </c>
      <c r="H17" s="65">
        <v>-2.6103834975141501E-4</v>
      </c>
      <c r="I17" s="65">
        <v>5.3946045123503102E-2</v>
      </c>
      <c r="J17" s="65">
        <v>2.31825936080425E-2</v>
      </c>
      <c r="K17" s="65">
        <v>-1.81956292648745E-3</v>
      </c>
      <c r="L17" s="65">
        <v>-4.2725233636843997E-4</v>
      </c>
      <c r="M17" s="65">
        <v>-4.5729159994804098E-4</v>
      </c>
      <c r="N17" s="65">
        <v>-4.68418669593232E-4</v>
      </c>
      <c r="O17" s="65">
        <v>-3.7829240302813502E-4</v>
      </c>
      <c r="P17" s="65">
        <v>-2.4447083125198302E-3</v>
      </c>
      <c r="Q17" s="65">
        <v>1</v>
      </c>
      <c r="R17" s="65">
        <v>0.43684944139666898</v>
      </c>
      <c r="S17" s="65">
        <v>0.69678850427408001</v>
      </c>
      <c r="T17" s="65">
        <v>3.0868158304448001E-2</v>
      </c>
      <c r="U17" s="65">
        <v>-2.2634630304018601E-4</v>
      </c>
      <c r="V17" s="65">
        <v>-2.51531051562913E-4</v>
      </c>
      <c r="W17" s="65">
        <v>0.43685164605744398</v>
      </c>
      <c r="X17" s="65">
        <v>-4.3328845907019503E-5</v>
      </c>
      <c r="Y17" s="65">
        <v>-1.02827034691106E-4</v>
      </c>
      <c r="Z17" s="65">
        <v>1.2420667688476999E-3</v>
      </c>
      <c r="AA17" s="65">
        <v>-1.5737165993136699E-4</v>
      </c>
      <c r="AB17" s="65">
        <v>-2.5586494059618998E-4</v>
      </c>
      <c r="AC17" s="65">
        <v>-5.7809663135523898E-4</v>
      </c>
      <c r="AD17" s="65">
        <v>2.8910699522430102E-3</v>
      </c>
      <c r="AE17" s="65">
        <v>-7.4008010345090404E-4</v>
      </c>
      <c r="AF17" s="65">
        <v>1.8657336182602902E-2</v>
      </c>
      <c r="AG17" s="65"/>
      <c r="AH17" s="65"/>
      <c r="AI17" s="65"/>
      <c r="AJ17" s="65"/>
      <c r="AK17" s="65">
        <v>-4.0600172682389297E-4</v>
      </c>
      <c r="AL17" s="65">
        <v>5.2639437801553903E-4</v>
      </c>
      <c r="AM17" s="65">
        <v>5.7348087233386597E-4</v>
      </c>
      <c r="AN17" s="65">
        <v>-1.5706609006685201E-4</v>
      </c>
      <c r="AO17" s="65">
        <v>-1.4758293447478599E-4</v>
      </c>
      <c r="AP17" s="65">
        <v>-1.4665141241784299E-4</v>
      </c>
      <c r="AQ17" s="65"/>
      <c r="AR17" s="65"/>
      <c r="AS17" s="65"/>
      <c r="AT17" s="65">
        <v>1.2908262032327201E-3</v>
      </c>
      <c r="AU17" s="65">
        <v>1.9073953341283E-2</v>
      </c>
      <c r="AV17" s="65">
        <v>-3.4731745300405998E-3</v>
      </c>
      <c r="AW17" s="65">
        <v>2.0098507755543199E-2</v>
      </c>
      <c r="CL17" s="51"/>
    </row>
    <row r="18" spans="1:165">
      <c r="A18" s="52" t="s">
        <v>110</v>
      </c>
      <c r="B18" s="65">
        <v>-7.9877713743659994E-3</v>
      </c>
      <c r="C18" s="65">
        <v>1.0435325063313601E-3</v>
      </c>
      <c r="D18" s="65">
        <v>-3.2296319993241401E-3</v>
      </c>
      <c r="E18" s="65">
        <v>3.6162262756458403E-2</v>
      </c>
      <c r="F18" s="65">
        <v>1.32632949811217E-2</v>
      </c>
      <c r="G18" s="65">
        <v>8.2432827087109695E-3</v>
      </c>
      <c r="H18" s="65">
        <v>-2.2496464367958299E-4</v>
      </c>
      <c r="I18" s="65">
        <v>2.3258271166935001E-2</v>
      </c>
      <c r="J18" s="65">
        <v>1.0926250103457699E-2</v>
      </c>
      <c r="K18" s="65">
        <v>-2.0150421412808298E-3</v>
      </c>
      <c r="L18" s="65">
        <v>-5.5020971859805797E-4</v>
      </c>
      <c r="M18" s="65">
        <v>-5.1619799381127495E-4</v>
      </c>
      <c r="N18" s="65">
        <v>-5.1873544320132296E-4</v>
      </c>
      <c r="O18" s="65">
        <v>-5.9377892681426704E-4</v>
      </c>
      <c r="P18" s="65">
        <v>-2.7641999639208101E-3</v>
      </c>
      <c r="Q18" s="65">
        <v>0.43684944139666898</v>
      </c>
      <c r="R18" s="65">
        <v>1</v>
      </c>
      <c r="S18" s="65">
        <v>0.94960685307485604</v>
      </c>
      <c r="T18" s="65">
        <v>1.31374040794544E-2</v>
      </c>
      <c r="U18" s="65">
        <v>-3.5589852346930002E-4</v>
      </c>
      <c r="V18" s="65">
        <v>-3.9957269527817602E-4</v>
      </c>
      <c r="W18" s="65">
        <v>0.99999999999699796</v>
      </c>
      <c r="X18" s="65">
        <v>-7.4250771279642803E-5</v>
      </c>
      <c r="Y18" s="65">
        <v>-3.0445147726843898E-4</v>
      </c>
      <c r="Z18" s="65">
        <v>4.26189991457951E-4</v>
      </c>
      <c r="AA18" s="65">
        <v>-1.80108550219854E-4</v>
      </c>
      <c r="AB18" s="65">
        <v>-2.8334953744499998E-4</v>
      </c>
      <c r="AC18" s="65">
        <v>5.0088884031303001E-5</v>
      </c>
      <c r="AD18" s="65">
        <v>1.3098165202780601E-3</v>
      </c>
      <c r="AE18" s="65">
        <v>-8.1957830758851505E-4</v>
      </c>
      <c r="AF18" s="65">
        <v>1.20529828258283E-2</v>
      </c>
      <c r="AG18" s="65"/>
      <c r="AH18" s="65"/>
      <c r="AI18" s="65"/>
      <c r="AJ18" s="65"/>
      <c r="AK18" s="65">
        <v>-4.4998797510274898E-4</v>
      </c>
      <c r="AL18" s="65">
        <v>1.17376617886444E-4</v>
      </c>
      <c r="AM18" s="65">
        <v>5.8239804860237698E-5</v>
      </c>
      <c r="AN18" s="65">
        <v>-1.7424369768685399E-4</v>
      </c>
      <c r="AO18" s="65">
        <v>-1.69190068941952E-4</v>
      </c>
      <c r="AP18" s="65">
        <v>-1.6531564276331599E-4</v>
      </c>
      <c r="AQ18" s="65"/>
      <c r="AR18" s="65"/>
      <c r="AS18" s="65"/>
      <c r="AT18" s="65">
        <v>5.6506204173750203E-3</v>
      </c>
      <c r="AU18" s="65">
        <v>1.24105975892534E-2</v>
      </c>
      <c r="AV18" s="65">
        <v>-8.7249271747077799E-3</v>
      </c>
      <c r="AW18" s="65">
        <v>1.03220767987973E-3</v>
      </c>
    </row>
    <row r="19" spans="1:165">
      <c r="A19" s="52" t="s">
        <v>111</v>
      </c>
      <c r="B19" s="65">
        <v>-8.8827031576407499E-3</v>
      </c>
      <c r="C19" s="65">
        <v>7.5874999089696796E-4</v>
      </c>
      <c r="D19" s="65">
        <v>-3.9397471320906201E-3</v>
      </c>
      <c r="E19" s="65">
        <v>2.9439681502332001E-2</v>
      </c>
      <c r="F19" s="65">
        <v>2.0865247497378499E-2</v>
      </c>
      <c r="G19" s="65">
        <v>1.37667374529831E-2</v>
      </c>
      <c r="H19" s="65">
        <v>-2.7034273765856002E-4</v>
      </c>
      <c r="I19" s="65">
        <v>3.7343366363350401E-2</v>
      </c>
      <c r="J19" s="65">
        <v>1.6790434185464401E-2</v>
      </c>
      <c r="K19" s="65">
        <v>-2.24079511412366E-3</v>
      </c>
      <c r="L19" s="65">
        <v>-5.8760610440953902E-4</v>
      </c>
      <c r="M19" s="65">
        <v>-5.7095282245684005E-4</v>
      </c>
      <c r="N19" s="65">
        <v>-5.7685338542507998E-4</v>
      </c>
      <c r="O19" s="65">
        <v>-6.0528747212633199E-4</v>
      </c>
      <c r="P19" s="65">
        <v>-3.0559956971589501E-3</v>
      </c>
      <c r="Q19" s="65">
        <v>0.69678850427408001</v>
      </c>
      <c r="R19" s="65">
        <v>0.94960685307485604</v>
      </c>
      <c r="S19" s="65">
        <v>1</v>
      </c>
      <c r="T19" s="65">
        <v>2.12316187571817E-2</v>
      </c>
      <c r="U19" s="65">
        <v>-3.6265915731840601E-4</v>
      </c>
      <c r="V19" s="65">
        <v>-4.0625998957029199E-4</v>
      </c>
      <c r="W19" s="65">
        <v>0.94960762128809995</v>
      </c>
      <c r="X19" s="65">
        <v>-7.4304519131843604E-5</v>
      </c>
      <c r="Y19" s="65">
        <v>-2.7859560660497401E-4</v>
      </c>
      <c r="Z19" s="65">
        <v>7.7263714501146904E-4</v>
      </c>
      <c r="AA19" s="65">
        <v>-1.9845236803155101E-4</v>
      </c>
      <c r="AB19" s="65">
        <v>-3.1509537679757702E-4</v>
      </c>
      <c r="AC19" s="65">
        <v>-1.6149799675591999E-4</v>
      </c>
      <c r="AD19" s="65">
        <v>2.0518252284789898E-3</v>
      </c>
      <c r="AE19" s="65">
        <v>-9.1140200182910204E-4</v>
      </c>
      <c r="AF19" s="65">
        <v>1.6112046256204701E-2</v>
      </c>
      <c r="AG19" s="65"/>
      <c r="AH19" s="65"/>
      <c r="AI19" s="65"/>
      <c r="AJ19" s="65"/>
      <c r="AK19" s="65">
        <v>-5.0028586397471398E-4</v>
      </c>
      <c r="AL19" s="65">
        <v>2.7701701442440899E-4</v>
      </c>
      <c r="AM19" s="65">
        <v>2.4626944995773001E-4</v>
      </c>
      <c r="AN19" s="65">
        <v>-1.93669338640323E-4</v>
      </c>
      <c r="AO19" s="65">
        <v>-1.86335231642198E-4</v>
      </c>
      <c r="AP19" s="65">
        <v>-1.8292122756142099E-4</v>
      </c>
      <c r="AQ19" s="65"/>
      <c r="AR19" s="65"/>
      <c r="AS19" s="65"/>
      <c r="AT19" s="65">
        <v>4.9555169101577002E-3</v>
      </c>
      <c r="AU19" s="65">
        <v>1.6542373937042901E-2</v>
      </c>
      <c r="AV19" s="65">
        <v>-8.1673680045394308E-3</v>
      </c>
      <c r="AW19" s="65">
        <v>7.8264078715942608E-3</v>
      </c>
    </row>
    <row r="20" spans="1:165">
      <c r="A20" s="52" t="s">
        <v>112</v>
      </c>
      <c r="B20" s="65">
        <v>-0.100288960085071</v>
      </c>
      <c r="C20" s="65">
        <v>-4.3585776146282597E-2</v>
      </c>
      <c r="D20" s="65">
        <v>-6.0710953053054698E-2</v>
      </c>
      <c r="E20" s="65">
        <v>0.18931133816200099</v>
      </c>
      <c r="F20" s="65">
        <v>0.73150312868297895</v>
      </c>
      <c r="G20" s="65">
        <v>0.806392835272984</v>
      </c>
      <c r="H20" s="65">
        <v>0.28142772035388502</v>
      </c>
      <c r="I20" s="65">
        <v>0.523847757601693</v>
      </c>
      <c r="J20" s="65">
        <v>0.49816536514912602</v>
      </c>
      <c r="K20" s="65">
        <v>-2.67062530967701E-3</v>
      </c>
      <c r="L20" s="65">
        <v>0.21348488029605101</v>
      </c>
      <c r="M20" s="65">
        <v>7.7471584221514303E-2</v>
      </c>
      <c r="N20" s="65">
        <v>6.2200445943878101E-2</v>
      </c>
      <c r="O20" s="65">
        <v>0.209037797904296</v>
      </c>
      <c r="P20" s="65">
        <v>0.102278456289877</v>
      </c>
      <c r="Q20" s="65">
        <v>3.0868158304448001E-2</v>
      </c>
      <c r="R20" s="65">
        <v>1.31374040794544E-2</v>
      </c>
      <c r="S20" s="65">
        <v>2.12316187571817E-2</v>
      </c>
      <c r="T20" s="65">
        <v>1</v>
      </c>
      <c r="U20" s="65">
        <v>0.23139676025139799</v>
      </c>
      <c r="V20" s="65">
        <v>0.25084182991359999</v>
      </c>
      <c r="W20" s="65">
        <v>1.31374725466869E-2</v>
      </c>
      <c r="X20" s="65">
        <v>3.4827523639582997E-2</v>
      </c>
      <c r="Y20" s="65">
        <v>0.32006280359968697</v>
      </c>
      <c r="Z20" s="65">
        <v>1.5413416170294699E-2</v>
      </c>
      <c r="AA20" s="65">
        <v>-3.6836800171623002E-4</v>
      </c>
      <c r="AB20" s="65">
        <v>7.1164330898200304E-2</v>
      </c>
      <c r="AC20" s="65">
        <v>0.246026767265974</v>
      </c>
      <c r="AD20" s="65">
        <v>0.28277011481528103</v>
      </c>
      <c r="AE20" s="65">
        <v>0.22972346571854599</v>
      </c>
      <c r="AF20" s="65">
        <v>0.26594826984995401</v>
      </c>
      <c r="AG20" s="65"/>
      <c r="AH20" s="65"/>
      <c r="AI20" s="65"/>
      <c r="AJ20" s="65"/>
      <c r="AK20" s="65">
        <v>-5.3458998830192396E-3</v>
      </c>
      <c r="AL20" s="65">
        <v>1.31759490195963E-2</v>
      </c>
      <c r="AM20" s="65">
        <v>1.8442088817039601E-2</v>
      </c>
      <c r="AN20" s="65">
        <v>-2.1991437849867698E-3</v>
      </c>
      <c r="AO20" s="65">
        <v>-1.07105042922164E-3</v>
      </c>
      <c r="AP20" s="65">
        <v>-1.4361999857613701E-3</v>
      </c>
      <c r="AQ20" s="65"/>
      <c r="AR20" s="65"/>
      <c r="AS20" s="65"/>
      <c r="AT20" s="65">
        <v>7.4862798147323106E-2</v>
      </c>
      <c r="AU20" s="65">
        <v>0.267331643375182</v>
      </c>
      <c r="AV20" s="65">
        <v>0.14475668488716201</v>
      </c>
      <c r="AW20" s="65">
        <v>0.10252016347501799</v>
      </c>
      <c r="DN20" s="51"/>
    </row>
    <row r="21" spans="1:165">
      <c r="A21" s="52" t="s">
        <v>113</v>
      </c>
      <c r="B21" s="65">
        <v>-1.49929749668759E-2</v>
      </c>
      <c r="C21" s="65">
        <v>-6.4404334881227598E-3</v>
      </c>
      <c r="D21" s="65">
        <v>-9.4419588894772803E-3</v>
      </c>
      <c r="E21" s="65">
        <v>1.2999205235352401E-2</v>
      </c>
      <c r="F21" s="65">
        <v>0.244433938986962</v>
      </c>
      <c r="G21" s="65">
        <v>0.132149731646416</v>
      </c>
      <c r="H21" s="65">
        <v>2.48773235036325E-2</v>
      </c>
      <c r="I21" s="65">
        <v>2.8880565264106501E-2</v>
      </c>
      <c r="J21" s="65">
        <v>0.164534922940753</v>
      </c>
      <c r="K21" s="65">
        <v>-1.74763549375268E-3</v>
      </c>
      <c r="L21" s="65">
        <v>0.112738899215374</v>
      </c>
      <c r="M21" s="65">
        <v>0.15543334329743999</v>
      </c>
      <c r="N21" s="65">
        <v>1.6646912727057701E-4</v>
      </c>
      <c r="O21" s="65">
        <v>0.47013896238661801</v>
      </c>
      <c r="P21" s="65">
        <v>0.19875013576017</v>
      </c>
      <c r="Q21" s="65">
        <v>-2.2634630304018601E-4</v>
      </c>
      <c r="R21" s="65">
        <v>-3.5589852346930002E-4</v>
      </c>
      <c r="S21" s="65">
        <v>-3.6265915731840601E-4</v>
      </c>
      <c r="T21" s="65">
        <v>0.23139676025139799</v>
      </c>
      <c r="U21" s="65">
        <v>1</v>
      </c>
      <c r="V21" s="65">
        <v>0.77496472039034503</v>
      </c>
      <c r="W21" s="65">
        <v>-3.55898716568272E-4</v>
      </c>
      <c r="X21" s="65">
        <v>-0.31381552546251101</v>
      </c>
      <c r="Y21" s="65">
        <v>7.1976326309470803E-2</v>
      </c>
      <c r="Z21" s="65">
        <v>3.7185595547197998E-3</v>
      </c>
      <c r="AA21" s="65">
        <v>1.69390054218612E-4</v>
      </c>
      <c r="AB21" s="65">
        <v>-5.3638007069120499E-4</v>
      </c>
      <c r="AC21" s="65">
        <v>6.3317202342909797E-3</v>
      </c>
      <c r="AD21" s="65">
        <v>3.8648911258665999E-2</v>
      </c>
      <c r="AE21" s="65">
        <v>-1.55145999010722E-3</v>
      </c>
      <c r="AF21" s="65">
        <v>8.7774792725927794E-2</v>
      </c>
      <c r="AG21" s="65"/>
      <c r="AH21" s="65"/>
      <c r="AI21" s="65"/>
      <c r="AJ21" s="65"/>
      <c r="AK21" s="65">
        <v>-8.3752848701511902E-4</v>
      </c>
      <c r="AL21" s="65">
        <v>2.9148393885997199E-3</v>
      </c>
      <c r="AM21" s="65">
        <v>1.90172734944238E-3</v>
      </c>
      <c r="AN21" s="65">
        <v>-3.0340715866172103E-4</v>
      </c>
      <c r="AO21" s="65">
        <v>-2.0388451293243699E-4</v>
      </c>
      <c r="AP21" s="65">
        <v>-2.6418934433122002E-4</v>
      </c>
      <c r="AQ21" s="65"/>
      <c r="AR21" s="65"/>
      <c r="AS21" s="65"/>
      <c r="AT21" s="65">
        <v>7.7185064634865503E-3</v>
      </c>
      <c r="AU21" s="65">
        <v>8.7904241514204007E-2</v>
      </c>
      <c r="AV21" s="65">
        <v>1.61338325049349E-2</v>
      </c>
      <c r="AW21" s="65">
        <v>1.44599213624481E-2</v>
      </c>
    </row>
    <row r="22" spans="1:165">
      <c r="A22" s="52" t="s">
        <v>114</v>
      </c>
      <c r="B22" s="65">
        <v>-1.69002592815637E-2</v>
      </c>
      <c r="C22" s="65">
        <v>-7.2851971379819698E-3</v>
      </c>
      <c r="D22" s="65">
        <v>-1.0720161060529899E-2</v>
      </c>
      <c r="E22" s="65">
        <v>1.4756092083899899E-2</v>
      </c>
      <c r="F22" s="65">
        <v>0.155810954535296</v>
      </c>
      <c r="G22" s="65">
        <v>0.235281952928969</v>
      </c>
      <c r="H22" s="65">
        <v>-7.5312021204316799E-4</v>
      </c>
      <c r="I22" s="65">
        <v>0.124896685695188</v>
      </c>
      <c r="J22" s="65">
        <v>8.6376401777918402E-2</v>
      </c>
      <c r="K22" s="65">
        <v>-1.8743808230182E-3</v>
      </c>
      <c r="L22" s="65">
        <v>0.29617295053106801</v>
      </c>
      <c r="M22" s="65">
        <v>6.2609171216997397E-2</v>
      </c>
      <c r="N22" s="65">
        <v>1.17126228820773E-3</v>
      </c>
      <c r="O22" s="65">
        <v>8.6550605663561903E-2</v>
      </c>
      <c r="P22" s="65">
        <v>0.16523160954748201</v>
      </c>
      <c r="Q22" s="65">
        <v>-2.51531051562913E-4</v>
      </c>
      <c r="R22" s="65">
        <v>-3.9957269527817602E-4</v>
      </c>
      <c r="S22" s="65">
        <v>-4.0625998957029199E-4</v>
      </c>
      <c r="T22" s="65">
        <v>0.25084182991359999</v>
      </c>
      <c r="U22" s="65">
        <v>0.77496472039034503</v>
      </c>
      <c r="V22" s="65">
        <v>1</v>
      </c>
      <c r="W22" s="65">
        <v>-3.9957290501277002E-4</v>
      </c>
      <c r="X22" s="65">
        <v>0.356882178591448</v>
      </c>
      <c r="Y22" s="65">
        <v>6.5462522864313893E-2</v>
      </c>
      <c r="Z22" s="65">
        <v>2.4976505795075701E-3</v>
      </c>
      <c r="AA22" s="65">
        <v>-3.8041795428392197E-5</v>
      </c>
      <c r="AB22" s="65">
        <v>2.4722618572387101E-2</v>
      </c>
      <c r="AC22" s="65">
        <v>2.3789785173318001E-3</v>
      </c>
      <c r="AD22" s="65">
        <v>2.4792149010986201E-2</v>
      </c>
      <c r="AE22" s="65">
        <v>1.06824016251059E-2</v>
      </c>
      <c r="AF22" s="65">
        <v>7.0409380821830694E-2</v>
      </c>
      <c r="AG22" s="65"/>
      <c r="AH22" s="65"/>
      <c r="AI22" s="65"/>
      <c r="AJ22" s="65"/>
      <c r="AK22" s="65">
        <v>-9.4729928067993001E-4</v>
      </c>
      <c r="AL22" s="65">
        <v>2.0307188008335799E-3</v>
      </c>
      <c r="AM22" s="65">
        <v>1.20444604684104E-3</v>
      </c>
      <c r="AN22" s="65">
        <v>-3.3418619140534301E-4</v>
      </c>
      <c r="AO22" s="65">
        <v>-2.79002180091174E-4</v>
      </c>
      <c r="AP22" s="65">
        <v>-3.0681641711231101E-4</v>
      </c>
      <c r="AQ22" s="65"/>
      <c r="AR22" s="65"/>
      <c r="AS22" s="65"/>
      <c r="AT22" s="65">
        <v>4.07692090805913E-3</v>
      </c>
      <c r="AU22" s="65">
        <v>7.0519724769488201E-2</v>
      </c>
      <c r="AV22" s="65">
        <v>2.8259750404257E-2</v>
      </c>
      <c r="AW22" s="65">
        <v>1.6568969138738E-2</v>
      </c>
    </row>
    <row r="23" spans="1:165">
      <c r="A23" s="52" t="s">
        <v>115</v>
      </c>
      <c r="B23" s="65">
        <v>-7.9877815195066402E-3</v>
      </c>
      <c r="C23" s="65">
        <v>1.0435306907334799E-3</v>
      </c>
      <c r="D23" s="65">
        <v>-3.22963882447205E-3</v>
      </c>
      <c r="E23" s="65">
        <v>3.6162224440081298E-2</v>
      </c>
      <c r="F23" s="65">
        <v>1.3263359648840499E-2</v>
      </c>
      <c r="G23" s="65">
        <v>8.2433291460916706E-3</v>
      </c>
      <c r="H23" s="65">
        <v>-2.2496508714565201E-4</v>
      </c>
      <c r="I23" s="65">
        <v>2.32583904662963E-2</v>
      </c>
      <c r="J23" s="65">
        <v>1.09263002622637E-2</v>
      </c>
      <c r="K23" s="65">
        <v>-2.0150447004928101E-3</v>
      </c>
      <c r="L23" s="65">
        <v>-5.5021022781061399E-4</v>
      </c>
      <c r="M23" s="65">
        <v>-5.1619862535201002E-4</v>
      </c>
      <c r="N23" s="65">
        <v>-5.1873610203890998E-4</v>
      </c>
      <c r="O23" s="65">
        <v>-5.9377925077115396E-4</v>
      </c>
      <c r="P23" s="65">
        <v>-2.7642033347306102E-3</v>
      </c>
      <c r="Q23" s="65">
        <v>0.43685164605744398</v>
      </c>
      <c r="R23" s="65">
        <v>0.99999999999699796</v>
      </c>
      <c r="S23" s="65">
        <v>0.94960762128809995</v>
      </c>
      <c r="T23" s="65">
        <v>1.31374725466869E-2</v>
      </c>
      <c r="U23" s="65">
        <v>-3.55898716568272E-4</v>
      </c>
      <c r="V23" s="65">
        <v>-3.9957290501277002E-4</v>
      </c>
      <c r="W23" s="65">
        <v>1</v>
      </c>
      <c r="X23" s="65">
        <v>-7.4250800957195807E-5</v>
      </c>
      <c r="Y23" s="65">
        <v>-3.0445139505907998E-4</v>
      </c>
      <c r="Z23" s="65">
        <v>4.2619286834659302E-4</v>
      </c>
      <c r="AA23" s="65">
        <v>-1.80108764623467E-4</v>
      </c>
      <c r="AB23" s="65">
        <v>-2.8334989732271501E-4</v>
      </c>
      <c r="AC23" s="65">
        <v>5.0087249318109103E-5</v>
      </c>
      <c r="AD23" s="65">
        <v>1.30982283833822E-3</v>
      </c>
      <c r="AE23" s="65">
        <v>-8.1957934852181196E-4</v>
      </c>
      <c r="AF23" s="65">
        <v>1.2053019313921999E-2</v>
      </c>
      <c r="AG23" s="65"/>
      <c r="AH23" s="65"/>
      <c r="AI23" s="65"/>
      <c r="AJ23" s="65"/>
      <c r="AK23" s="65">
        <v>-4.4998854570461801E-4</v>
      </c>
      <c r="AL23" s="65">
        <v>1.17377912404297E-4</v>
      </c>
      <c r="AM23" s="65">
        <v>5.8241298058732101E-5</v>
      </c>
      <c r="AN23" s="65">
        <v>-1.7424391823856001E-4</v>
      </c>
      <c r="AO23" s="65">
        <v>-1.69190269670739E-4</v>
      </c>
      <c r="AP23" s="65">
        <v>-1.6531584556560299E-4</v>
      </c>
      <c r="AQ23" s="65"/>
      <c r="AR23" s="65"/>
      <c r="AS23" s="65"/>
      <c r="AT23" s="65">
        <v>5.6506172087228803E-3</v>
      </c>
      <c r="AU23" s="65">
        <v>1.24106347868195E-2</v>
      </c>
      <c r="AV23" s="65">
        <v>-8.7249262529282695E-3</v>
      </c>
      <c r="AW23" s="65">
        <v>1.0322612121272401E-3</v>
      </c>
    </row>
    <row r="24" spans="1:165">
      <c r="A24" s="52" t="s">
        <v>116</v>
      </c>
      <c r="B24" s="65">
        <v>-3.2291648215406902E-3</v>
      </c>
      <c r="C24" s="65">
        <v>-1.42538672536187E-3</v>
      </c>
      <c r="D24" s="65">
        <v>-2.1493847735340201E-3</v>
      </c>
      <c r="E24" s="65">
        <v>2.9548414246744498E-3</v>
      </c>
      <c r="F24" s="65">
        <v>-0.127210826836861</v>
      </c>
      <c r="G24" s="65">
        <v>0.15814579029533499</v>
      </c>
      <c r="H24" s="65">
        <v>-3.7901965400599501E-2</v>
      </c>
      <c r="I24" s="65">
        <v>0.144949346413036</v>
      </c>
      <c r="J24" s="65">
        <v>-0.113428293163</v>
      </c>
      <c r="K24" s="65">
        <v>-2.3281779437613401E-4</v>
      </c>
      <c r="L24" s="65">
        <v>0.27831525819366398</v>
      </c>
      <c r="M24" s="65">
        <v>-0.13568188378723001</v>
      </c>
      <c r="N24" s="65">
        <v>1.51357742408846E-3</v>
      </c>
      <c r="O24" s="65">
        <v>-0.56487196143504803</v>
      </c>
      <c r="P24" s="65">
        <v>-4.5533783473144497E-2</v>
      </c>
      <c r="Q24" s="65">
        <v>-4.3328845907019503E-5</v>
      </c>
      <c r="R24" s="65">
        <v>-7.4250771279642803E-5</v>
      </c>
      <c r="S24" s="65">
        <v>-7.4304519131843604E-5</v>
      </c>
      <c r="T24" s="65">
        <v>3.4827523639582997E-2</v>
      </c>
      <c r="U24" s="65">
        <v>-0.31381552546251101</v>
      </c>
      <c r="V24" s="65">
        <v>0.356882178591448</v>
      </c>
      <c r="W24" s="65">
        <v>-7.4250800957195807E-5</v>
      </c>
      <c r="X24" s="65">
        <v>1</v>
      </c>
      <c r="Y24" s="65">
        <v>-8.0395410086576396E-3</v>
      </c>
      <c r="Z24" s="65">
        <v>-1.74399234018864E-3</v>
      </c>
      <c r="AA24" s="65">
        <v>-3.0752264359705397E-4</v>
      </c>
      <c r="AB24" s="65">
        <v>3.7934523280594698E-2</v>
      </c>
      <c r="AC24" s="65">
        <v>-5.7847226398887704E-3</v>
      </c>
      <c r="AD24" s="65">
        <v>-1.98797783693105E-2</v>
      </c>
      <c r="AE24" s="65">
        <v>1.8341743855629901E-2</v>
      </c>
      <c r="AF24" s="65">
        <v>-2.3958993711495499E-2</v>
      </c>
      <c r="AG24" s="65"/>
      <c r="AH24" s="65"/>
      <c r="AI24" s="65"/>
      <c r="AJ24" s="65"/>
      <c r="AK24" s="65">
        <v>-1.8523404139117201E-4</v>
      </c>
      <c r="AL24" s="65">
        <v>-1.2575235301896599E-3</v>
      </c>
      <c r="AM24" s="65">
        <v>-1.00140941700121E-3</v>
      </c>
      <c r="AN24" s="65">
        <v>-5.3602175681029301E-5</v>
      </c>
      <c r="AO24" s="65">
        <v>-1.17799006926678E-4</v>
      </c>
      <c r="AP24" s="65">
        <v>-7.0450372085737199E-5</v>
      </c>
      <c r="AQ24" s="65"/>
      <c r="AR24" s="65"/>
      <c r="AS24" s="65"/>
      <c r="AT24" s="65">
        <v>-5.2836129944630796E-3</v>
      </c>
      <c r="AU24" s="65">
        <v>-2.3984554762416899E-2</v>
      </c>
      <c r="AV24" s="65">
        <v>1.8608681062528099E-2</v>
      </c>
      <c r="AW24" s="65">
        <v>3.51934793905599E-3</v>
      </c>
    </row>
    <row r="25" spans="1:165">
      <c r="A25" s="52" t="s">
        <v>117</v>
      </c>
      <c r="B25" s="65">
        <v>-2.11362462647504E-2</v>
      </c>
      <c r="C25" s="65">
        <v>-1.21346396259088E-2</v>
      </c>
      <c r="D25" s="65">
        <v>-2.0206751584807101E-2</v>
      </c>
      <c r="E25" s="65">
        <v>7.4572146768361103E-2</v>
      </c>
      <c r="F25" s="65">
        <v>0.38090880086918499</v>
      </c>
      <c r="G25" s="65">
        <v>0.115992929169995</v>
      </c>
      <c r="H25" s="65">
        <v>0.24949275159664699</v>
      </c>
      <c r="I25" s="65">
        <v>5.7693165111932398E-2</v>
      </c>
      <c r="J25" s="65">
        <v>0.148010188305982</v>
      </c>
      <c r="K25" s="65">
        <v>-7.5510842016533802E-3</v>
      </c>
      <c r="L25" s="65">
        <v>3.2258312114778101E-2</v>
      </c>
      <c r="M25" s="65">
        <v>1.2261033959634999E-2</v>
      </c>
      <c r="N25" s="65">
        <v>-2.57378764969763E-3</v>
      </c>
      <c r="O25" s="65">
        <v>0.13081761713760501</v>
      </c>
      <c r="P25" s="65">
        <v>2.0294103774346799E-2</v>
      </c>
      <c r="Q25" s="65">
        <v>-1.02827034691106E-4</v>
      </c>
      <c r="R25" s="65">
        <v>-3.0445147726843898E-4</v>
      </c>
      <c r="S25" s="65">
        <v>-2.7859560660497401E-4</v>
      </c>
      <c r="T25" s="65">
        <v>0.32006280359968697</v>
      </c>
      <c r="U25" s="65">
        <v>7.1976326309470803E-2</v>
      </c>
      <c r="V25" s="65">
        <v>6.5462522864313893E-2</v>
      </c>
      <c r="W25" s="65">
        <v>-3.0445139505907998E-4</v>
      </c>
      <c r="X25" s="65">
        <v>-8.0395410086576396E-3</v>
      </c>
      <c r="Y25" s="65">
        <v>1</v>
      </c>
      <c r="Z25" s="65">
        <v>4.2971840736488898E-3</v>
      </c>
      <c r="AA25" s="65">
        <v>7.2453530381763403E-4</v>
      </c>
      <c r="AB25" s="65">
        <v>6.0793216527158496E-3</v>
      </c>
      <c r="AC25" s="65">
        <v>0.72591140756261396</v>
      </c>
      <c r="AD25" s="65">
        <v>0.71715422872955903</v>
      </c>
      <c r="AE25" s="65">
        <v>2.26873101049116E-3</v>
      </c>
      <c r="AF25" s="65">
        <v>0.26404532179448298</v>
      </c>
      <c r="AG25" s="65"/>
      <c r="AH25" s="65"/>
      <c r="AI25" s="65"/>
      <c r="AJ25" s="65"/>
      <c r="AK25" s="65">
        <v>-2.1604313401867498E-3</v>
      </c>
      <c r="AL25" s="65">
        <v>3.1090272441507498E-3</v>
      </c>
      <c r="AM25" s="65">
        <v>5.7094609127054496E-4</v>
      </c>
      <c r="AN25" s="65">
        <v>-8.1758202522202496E-4</v>
      </c>
      <c r="AO25" s="65">
        <v>-4.5708448122316501E-4</v>
      </c>
      <c r="AP25" s="65">
        <v>-7.71526324175086E-4</v>
      </c>
      <c r="AQ25" s="65"/>
      <c r="AR25" s="65"/>
      <c r="AS25" s="65"/>
      <c r="AT25" s="65">
        <v>0.185088755738852</v>
      </c>
      <c r="AU25" s="65">
        <v>0.26161997069026299</v>
      </c>
      <c r="AV25" s="65">
        <v>7.1244202098788498E-2</v>
      </c>
      <c r="AW25" s="65">
        <v>6.20103968745776E-2</v>
      </c>
    </row>
    <row r="26" spans="1:165">
      <c r="A26" s="52" t="s">
        <v>118</v>
      </c>
      <c r="B26" s="65">
        <v>-3.6807434815194699E-3</v>
      </c>
      <c r="C26" s="65">
        <v>-2.5063512623851101E-3</v>
      </c>
      <c r="D26" s="65">
        <v>-3.59025326365382E-3</v>
      </c>
      <c r="E26" s="65">
        <v>4.5956236052974303E-2</v>
      </c>
      <c r="F26" s="65">
        <v>6.6759620352503596E-3</v>
      </c>
      <c r="G26" s="65">
        <v>1.6471433552849701E-2</v>
      </c>
      <c r="H26" s="65">
        <v>2.0716428353873698E-3</v>
      </c>
      <c r="I26" s="65">
        <v>2.7406328722240701E-3</v>
      </c>
      <c r="J26" s="65">
        <v>5.7068369876809803E-3</v>
      </c>
      <c r="K26" s="65">
        <v>-1.70516835391951E-3</v>
      </c>
      <c r="L26" s="65">
        <v>6.22930223846886E-3</v>
      </c>
      <c r="M26" s="65">
        <v>4.4730879936689403E-3</v>
      </c>
      <c r="N26" s="65">
        <v>-4.2535533540009201E-4</v>
      </c>
      <c r="O26" s="65">
        <v>3.2875811695179703E-2</v>
      </c>
      <c r="P26" s="65">
        <v>1.92564048125764E-2</v>
      </c>
      <c r="Q26" s="65">
        <v>1.2420667688476999E-3</v>
      </c>
      <c r="R26" s="65">
        <v>4.26189991457951E-4</v>
      </c>
      <c r="S26" s="65">
        <v>7.7263714501146904E-4</v>
      </c>
      <c r="T26" s="65">
        <v>1.5413416170294699E-2</v>
      </c>
      <c r="U26" s="65">
        <v>3.7185595547197998E-3</v>
      </c>
      <c r="V26" s="65">
        <v>2.4976505795075701E-3</v>
      </c>
      <c r="W26" s="65">
        <v>4.2619286834659302E-4</v>
      </c>
      <c r="X26" s="65">
        <v>-1.74399234018864E-3</v>
      </c>
      <c r="Y26" s="65">
        <v>4.2971840736488898E-3</v>
      </c>
      <c r="Z26" s="65">
        <v>1</v>
      </c>
      <c r="AA26" s="65">
        <v>1.00602286693587E-4</v>
      </c>
      <c r="AB26" s="65">
        <v>-1.5026156396145699E-4</v>
      </c>
      <c r="AC26" s="65">
        <v>3.32497017993758E-3</v>
      </c>
      <c r="AD26" s="65">
        <v>6.3108453472473696E-3</v>
      </c>
      <c r="AE26" s="65">
        <v>9.7728266826503998E-4</v>
      </c>
      <c r="AF26" s="65">
        <v>2.9869699002838201E-2</v>
      </c>
      <c r="AG26" s="65"/>
      <c r="AH26" s="65"/>
      <c r="AI26" s="65"/>
      <c r="AJ26" s="65"/>
      <c r="AK26" s="65">
        <v>-3.5213676429381201E-4</v>
      </c>
      <c r="AL26" s="65">
        <v>0.99996658909116498</v>
      </c>
      <c r="AM26" s="65">
        <v>0.85982247170985004</v>
      </c>
      <c r="AN26" s="65">
        <v>-1.36497437711591E-4</v>
      </c>
      <c r="AO26" s="65">
        <v>-5.85877393145857E-5</v>
      </c>
      <c r="AP26" s="65">
        <v>-6.8430333363408906E-5</v>
      </c>
      <c r="AQ26" s="65"/>
      <c r="AR26" s="65"/>
      <c r="AS26" s="65"/>
      <c r="AT26" s="65">
        <v>1.8168448464562802E-2</v>
      </c>
      <c r="AU26" s="65">
        <v>3.0764667160337999E-2</v>
      </c>
      <c r="AV26" s="65">
        <v>4.1664607011660196E-3</v>
      </c>
      <c r="AW26" s="65">
        <v>1.5693988700767501E-3</v>
      </c>
    </row>
    <row r="27" spans="1:165">
      <c r="A27" s="52" t="s">
        <v>119</v>
      </c>
      <c r="B27" s="65">
        <v>2.0367481792685702E-2</v>
      </c>
      <c r="C27" s="65">
        <v>-2.0754034798064402E-3</v>
      </c>
      <c r="D27" s="65">
        <v>-3.8061562776740602E-3</v>
      </c>
      <c r="E27" s="65">
        <v>-4.9245619147580402E-3</v>
      </c>
      <c r="F27" s="65">
        <v>-3.1481707657402301E-4</v>
      </c>
      <c r="G27" s="65">
        <v>-4.5146100292990399E-4</v>
      </c>
      <c r="H27" s="65">
        <v>1.16621837439883E-3</v>
      </c>
      <c r="I27" s="65">
        <v>5.8884848588748797E-5</v>
      </c>
      <c r="J27" s="65">
        <v>4.22628551575366E-6</v>
      </c>
      <c r="K27" s="65">
        <v>-1.6066095565832399E-3</v>
      </c>
      <c r="L27" s="65">
        <v>-2.6560715039246601E-4</v>
      </c>
      <c r="M27" s="65">
        <v>-3.9024153688174598E-4</v>
      </c>
      <c r="N27" s="65">
        <v>-4.0695537030379102E-4</v>
      </c>
      <c r="O27" s="65">
        <v>6.1502004916005599E-4</v>
      </c>
      <c r="P27" s="65">
        <v>-1.5905179598522999E-3</v>
      </c>
      <c r="Q27" s="65">
        <v>-1.5737165993136699E-4</v>
      </c>
      <c r="R27" s="65">
        <v>-1.80108550219854E-4</v>
      </c>
      <c r="S27" s="65">
        <v>-1.9845236803155101E-4</v>
      </c>
      <c r="T27" s="65">
        <v>-3.6836800171623002E-4</v>
      </c>
      <c r="U27" s="65">
        <v>1.69390054218612E-4</v>
      </c>
      <c r="V27" s="65">
        <v>-3.8041795428392197E-5</v>
      </c>
      <c r="W27" s="65">
        <v>-1.80108764623467E-4</v>
      </c>
      <c r="X27" s="65">
        <v>-3.0752264359705397E-4</v>
      </c>
      <c r="Y27" s="65">
        <v>7.2453530381763403E-4</v>
      </c>
      <c r="Z27" s="65">
        <v>1.00602286693587E-4</v>
      </c>
      <c r="AA27" s="65">
        <v>1</v>
      </c>
      <c r="AB27" s="65">
        <v>-2.1270247777406399E-4</v>
      </c>
      <c r="AC27" s="65">
        <v>3.2721307363871001E-4</v>
      </c>
      <c r="AD27" s="65">
        <v>5.3194395851490395E-4</v>
      </c>
      <c r="AE27" s="65">
        <v>-6.1523377652792396E-4</v>
      </c>
      <c r="AF27" s="65">
        <v>1.7003485138078101E-3</v>
      </c>
      <c r="AG27" s="65"/>
      <c r="AH27" s="65"/>
      <c r="AI27" s="65"/>
      <c r="AJ27" s="65"/>
      <c r="AK27" s="65">
        <v>-3.2537303981326299E-4</v>
      </c>
      <c r="AL27" s="65">
        <v>-3.9091519878888499E-7</v>
      </c>
      <c r="AM27" s="65">
        <v>1.9923179219538201E-4</v>
      </c>
      <c r="AN27" s="65">
        <v>0.99931075198480102</v>
      </c>
      <c r="AO27" s="65">
        <v>0.999649227188527</v>
      </c>
      <c r="AP27" s="65">
        <v>0.999565906171618</v>
      </c>
      <c r="AQ27" s="65"/>
      <c r="AR27" s="65"/>
      <c r="AS27" s="65"/>
      <c r="AT27" s="65">
        <v>3.6287373762229399E-3</v>
      </c>
      <c r="AU27" s="65">
        <v>1.72845201930293E-3</v>
      </c>
      <c r="AV27" s="65">
        <v>-5.2933072261732101E-3</v>
      </c>
      <c r="AW27" s="65">
        <v>9.4660539383248105E-4</v>
      </c>
      <c r="FI27" s="51"/>
    </row>
    <row r="28" spans="1:165">
      <c r="A28" s="52" t="s">
        <v>120</v>
      </c>
      <c r="B28" s="65">
        <v>1.11154961934114E-2</v>
      </c>
      <c r="C28" s="65">
        <v>-4.3475208588774497E-3</v>
      </c>
      <c r="D28" s="65">
        <v>-6.04867124254037E-3</v>
      </c>
      <c r="E28" s="65">
        <v>-8.2399716842268596E-3</v>
      </c>
      <c r="F28" s="65">
        <v>-2.8936874265882901E-3</v>
      </c>
      <c r="G28" s="65">
        <v>0.10468029038507901</v>
      </c>
      <c r="H28" s="65">
        <v>-3.7427949445270598E-4</v>
      </c>
      <c r="I28" s="65">
        <v>0.116622135790697</v>
      </c>
      <c r="J28" s="65">
        <v>-1.8470605488389699E-3</v>
      </c>
      <c r="K28" s="65">
        <v>-2.5140112019134001E-3</v>
      </c>
      <c r="L28" s="65">
        <v>6.8698806285549599E-2</v>
      </c>
      <c r="M28" s="65">
        <v>-3.2947147122450599E-4</v>
      </c>
      <c r="N28" s="65">
        <v>-6.2798556263366596E-4</v>
      </c>
      <c r="O28" s="65">
        <v>-8.9549008096845805E-4</v>
      </c>
      <c r="P28" s="65">
        <v>-3.5062218509382399E-3</v>
      </c>
      <c r="Q28" s="65">
        <v>-2.5586494059618998E-4</v>
      </c>
      <c r="R28" s="65">
        <v>-2.8334953744499998E-4</v>
      </c>
      <c r="S28" s="65">
        <v>-3.1509537679757702E-4</v>
      </c>
      <c r="T28" s="65">
        <v>7.1164330898200304E-2</v>
      </c>
      <c r="U28" s="65">
        <v>-5.3638007069120499E-4</v>
      </c>
      <c r="V28" s="65">
        <v>2.4722618572387101E-2</v>
      </c>
      <c r="W28" s="65">
        <v>-2.8334989732271501E-4</v>
      </c>
      <c r="X28" s="65">
        <v>3.7934523280594698E-2</v>
      </c>
      <c r="Y28" s="65">
        <v>6.0793216527158496E-3</v>
      </c>
      <c r="Z28" s="65">
        <v>-1.5026156396145699E-4</v>
      </c>
      <c r="AA28" s="65">
        <v>-2.1270247777406399E-4</v>
      </c>
      <c r="AB28" s="65">
        <v>1</v>
      </c>
      <c r="AC28" s="65">
        <v>-9.3216835271594102E-4</v>
      </c>
      <c r="AD28" s="65">
        <v>1.2104851319769599E-2</v>
      </c>
      <c r="AE28" s="65">
        <v>0.274613414191688</v>
      </c>
      <c r="AF28" s="65">
        <v>3.67562515719706E-2</v>
      </c>
      <c r="AG28" s="65"/>
      <c r="AH28" s="65"/>
      <c r="AI28" s="65"/>
      <c r="AJ28" s="65"/>
      <c r="AK28" s="65">
        <v>-5.2070907306876496E-4</v>
      </c>
      <c r="AL28" s="65">
        <v>-1.4316596242327999E-4</v>
      </c>
      <c r="AM28" s="65">
        <v>-1.8466131673063399E-4</v>
      </c>
      <c r="AN28" s="65">
        <v>-2.0137831496472999E-4</v>
      </c>
      <c r="AO28" s="65">
        <v>-2.00015597481637E-4</v>
      </c>
      <c r="AP28" s="65">
        <v>-1.93391299285103E-4</v>
      </c>
      <c r="AQ28" s="65"/>
      <c r="AR28" s="65"/>
      <c r="AS28" s="65"/>
      <c r="AT28" s="65">
        <v>-3.1351619774353701E-3</v>
      </c>
      <c r="AU28" s="65">
        <v>3.6624667061091798E-2</v>
      </c>
      <c r="AV28" s="65">
        <v>9.9415566226656801E-3</v>
      </c>
      <c r="AW28" s="65">
        <v>1.09003121757375E-2</v>
      </c>
    </row>
    <row r="29" spans="1:165">
      <c r="A29" s="52" t="s">
        <v>121</v>
      </c>
      <c r="B29" s="65">
        <v>-1.6906159437286999E-2</v>
      </c>
      <c r="C29" s="65">
        <v>-9.34383069768744E-3</v>
      </c>
      <c r="D29" s="65">
        <v>-1.4509293870750201E-2</v>
      </c>
      <c r="E29" s="65">
        <v>3.9962659876176601E-2</v>
      </c>
      <c r="F29" s="65">
        <v>0.35568879039045198</v>
      </c>
      <c r="G29" s="65">
        <v>4.41066765681285E-2</v>
      </c>
      <c r="H29" s="65">
        <v>0.15478380617368101</v>
      </c>
      <c r="I29" s="65">
        <v>4.5180562342443997E-2</v>
      </c>
      <c r="J29" s="65">
        <v>0.121738684973628</v>
      </c>
      <c r="K29" s="65">
        <v>-5.9955447180893096E-3</v>
      </c>
      <c r="L29" s="65">
        <v>1.4749011212109901E-3</v>
      </c>
      <c r="M29" s="65">
        <v>-1.3463155286868301E-4</v>
      </c>
      <c r="N29" s="65">
        <v>-1.85718568434767E-3</v>
      </c>
      <c r="O29" s="65">
        <v>4.6643619258175902E-2</v>
      </c>
      <c r="P29" s="65">
        <v>-6.6934265512963399E-3</v>
      </c>
      <c r="Q29" s="65">
        <v>-5.7809663135523898E-4</v>
      </c>
      <c r="R29" s="65">
        <v>5.0088884031303001E-5</v>
      </c>
      <c r="S29" s="65">
        <v>-1.6149799675591999E-4</v>
      </c>
      <c r="T29" s="65">
        <v>0.246026767265974</v>
      </c>
      <c r="U29" s="65">
        <v>6.3317202342909797E-3</v>
      </c>
      <c r="V29" s="65">
        <v>2.3789785173318001E-3</v>
      </c>
      <c r="W29" s="65">
        <v>5.0087249318109103E-5</v>
      </c>
      <c r="X29" s="65">
        <v>-5.7847226398887704E-3</v>
      </c>
      <c r="Y29" s="65">
        <v>0.72591140756261396</v>
      </c>
      <c r="Z29" s="65">
        <v>3.32497017993758E-3</v>
      </c>
      <c r="AA29" s="65">
        <v>3.2721307363871001E-4</v>
      </c>
      <c r="AB29" s="65">
        <v>-9.3216835271594102E-4</v>
      </c>
      <c r="AC29" s="65">
        <v>1</v>
      </c>
      <c r="AD29" s="65">
        <v>0.56633886694842095</v>
      </c>
      <c r="AE29" s="65">
        <v>-2.5000733599964001E-3</v>
      </c>
      <c r="AF29" s="65">
        <v>0.14522214722243801</v>
      </c>
      <c r="AG29" s="65"/>
      <c r="AH29" s="65"/>
      <c r="AI29" s="65"/>
      <c r="AJ29" s="65"/>
      <c r="AK29" s="65">
        <v>-1.2188184486033101E-3</v>
      </c>
      <c r="AL29" s="65">
        <v>2.5957322534344201E-3</v>
      </c>
      <c r="AM29" s="65">
        <v>1.05477885247938E-3</v>
      </c>
      <c r="AN29" s="65">
        <v>-4.9086312715863195E-4</v>
      </c>
      <c r="AO29" s="65">
        <v>-2.4770230235580601E-4</v>
      </c>
      <c r="AP29" s="65">
        <v>-4.6270437776220903E-4</v>
      </c>
      <c r="AQ29" s="65"/>
      <c r="AR29" s="65"/>
      <c r="AS29" s="65"/>
      <c r="AT29" s="65">
        <v>0.10851489438647501</v>
      </c>
      <c r="AU29" s="65">
        <v>0.14367918820453501</v>
      </c>
      <c r="AV29" s="65">
        <v>5.4170238427423002E-2</v>
      </c>
      <c r="AW29" s="65">
        <v>5.0734831198065898E-2</v>
      </c>
    </row>
    <row r="30" spans="1:165">
      <c r="A30" s="52" t="s">
        <v>122</v>
      </c>
      <c r="B30" s="65">
        <v>-1.4426331666795199E-2</v>
      </c>
      <c r="C30" s="65">
        <v>-1.1169785838759699E-3</v>
      </c>
      <c r="D30" s="65">
        <v>-1.57473554100853E-2</v>
      </c>
      <c r="E30" s="65">
        <v>7.9273259097897397E-2</v>
      </c>
      <c r="F30" s="65">
        <v>0.30014383953138202</v>
      </c>
      <c r="G30" s="65">
        <v>0.13623765777726299</v>
      </c>
      <c r="H30" s="65">
        <v>0.19064040231464099</v>
      </c>
      <c r="I30" s="65">
        <v>8.2989963602114705E-2</v>
      </c>
      <c r="J30" s="65">
        <v>0.17691578544720299</v>
      </c>
      <c r="K30" s="65">
        <v>-5.1239601866112398E-3</v>
      </c>
      <c r="L30" s="65">
        <v>3.9182148596075501E-2</v>
      </c>
      <c r="M30" s="65">
        <v>3.7330833041769297E-2</v>
      </c>
      <c r="N30" s="65">
        <v>-2.09173085288279E-3</v>
      </c>
      <c r="O30" s="65">
        <v>0.19889329475405901</v>
      </c>
      <c r="P30" s="65">
        <v>1.02480648650966E-2</v>
      </c>
      <c r="Q30" s="65">
        <v>2.8910699522430102E-3</v>
      </c>
      <c r="R30" s="65">
        <v>1.3098165202780601E-3</v>
      </c>
      <c r="S30" s="65">
        <v>2.0518252284789898E-3</v>
      </c>
      <c r="T30" s="65">
        <v>0.28277011481528103</v>
      </c>
      <c r="U30" s="65">
        <v>3.8648911258665999E-2</v>
      </c>
      <c r="V30" s="65">
        <v>2.4792149010986201E-2</v>
      </c>
      <c r="W30" s="65">
        <v>1.30982283833822E-3</v>
      </c>
      <c r="X30" s="65">
        <v>-1.98797783693105E-2</v>
      </c>
      <c r="Y30" s="65">
        <v>0.71715422872955903</v>
      </c>
      <c r="Z30" s="65">
        <v>6.3108453472473696E-3</v>
      </c>
      <c r="AA30" s="65">
        <v>5.3194395851490395E-4</v>
      </c>
      <c r="AB30" s="65">
        <v>1.2104851319769599E-2</v>
      </c>
      <c r="AC30" s="65">
        <v>0.56633886694842095</v>
      </c>
      <c r="AD30" s="65">
        <v>1</v>
      </c>
      <c r="AE30" s="65">
        <v>1.0517730635080399E-2</v>
      </c>
      <c r="AF30" s="65">
        <v>0.443133635609395</v>
      </c>
      <c r="AG30" s="65"/>
      <c r="AH30" s="65"/>
      <c r="AI30" s="65"/>
      <c r="AJ30" s="65"/>
      <c r="AK30" s="65">
        <v>-2.31156107303248E-3</v>
      </c>
      <c r="AL30" s="65">
        <v>5.3136770076252903E-3</v>
      </c>
      <c r="AM30" s="65">
        <v>3.0223857679419798E-3</v>
      </c>
      <c r="AN30" s="65">
        <v>-8.6125748193582896E-4</v>
      </c>
      <c r="AO30" s="65">
        <v>-4.19440567744961E-4</v>
      </c>
      <c r="AP30" s="65">
        <v>-7.9670587550078904E-4</v>
      </c>
      <c r="AQ30" s="65"/>
      <c r="AR30" s="65"/>
      <c r="AS30" s="65"/>
      <c r="AT30" s="65">
        <v>0.32003563444208299</v>
      </c>
      <c r="AU30" s="65">
        <v>0.43724537085089898</v>
      </c>
      <c r="AV30" s="65">
        <v>8.4019045278780596E-2</v>
      </c>
      <c r="AW30" s="65">
        <v>7.4566317707446303E-2</v>
      </c>
    </row>
    <row r="31" spans="1:165">
      <c r="A31" s="52" t="s">
        <v>123</v>
      </c>
      <c r="B31" s="65">
        <v>-2.5063326519695799E-3</v>
      </c>
      <c r="C31" s="65">
        <v>-1.2575047130317501E-2</v>
      </c>
      <c r="D31" s="65">
        <v>-1.4432722064910799E-2</v>
      </c>
      <c r="E31" s="65">
        <v>1.9606427728165701E-2</v>
      </c>
      <c r="F31" s="65">
        <v>-8.3698864136445995E-3</v>
      </c>
      <c r="G31" s="65">
        <v>0.33711484005971998</v>
      </c>
      <c r="H31" s="65">
        <v>-1.08258992548445E-3</v>
      </c>
      <c r="I31" s="65">
        <v>0.24139063155330301</v>
      </c>
      <c r="J31" s="65">
        <v>-5.34255595502713E-3</v>
      </c>
      <c r="K31" s="65">
        <v>-7.27168664082504E-3</v>
      </c>
      <c r="L31" s="65">
        <v>4.8686025328449997E-2</v>
      </c>
      <c r="M31" s="65">
        <v>-1.73892713641776E-3</v>
      </c>
      <c r="N31" s="65">
        <v>-1.81642556841379E-3</v>
      </c>
      <c r="O31" s="65">
        <v>-2.5901727302621502E-3</v>
      </c>
      <c r="P31" s="65">
        <v>-1.0141620122389E-2</v>
      </c>
      <c r="Q31" s="65">
        <v>-7.4008010345090404E-4</v>
      </c>
      <c r="R31" s="65">
        <v>-8.1957830758851505E-4</v>
      </c>
      <c r="S31" s="65">
        <v>-9.1140200182910204E-4</v>
      </c>
      <c r="T31" s="65">
        <v>0.22972346571854599</v>
      </c>
      <c r="U31" s="65">
        <v>-1.55145999010722E-3</v>
      </c>
      <c r="V31" s="65">
        <v>1.06824016251059E-2</v>
      </c>
      <c r="W31" s="65">
        <v>-8.1957934852181196E-4</v>
      </c>
      <c r="X31" s="65">
        <v>1.8341743855629901E-2</v>
      </c>
      <c r="Y31" s="65">
        <v>2.26873101049116E-3</v>
      </c>
      <c r="Z31" s="65">
        <v>9.7728266826503998E-4</v>
      </c>
      <c r="AA31" s="65">
        <v>-6.1523377652792396E-4</v>
      </c>
      <c r="AB31" s="65">
        <v>0.274613414191688</v>
      </c>
      <c r="AC31" s="65">
        <v>-2.5000733599964001E-3</v>
      </c>
      <c r="AD31" s="65">
        <v>1.0517730635080399E-2</v>
      </c>
      <c r="AE31" s="65">
        <v>1</v>
      </c>
      <c r="AF31" s="65">
        <v>3.1443663665614303E-2</v>
      </c>
      <c r="AG31" s="65"/>
      <c r="AH31" s="65"/>
      <c r="AI31" s="65"/>
      <c r="AJ31" s="65"/>
      <c r="AK31" s="65">
        <v>-1.4939677175067701E-3</v>
      </c>
      <c r="AL31" s="65">
        <v>9.9874182369823206E-4</v>
      </c>
      <c r="AM31" s="65">
        <v>3.1174127997848199E-3</v>
      </c>
      <c r="AN31" s="65">
        <v>-5.8228315836373603E-4</v>
      </c>
      <c r="AO31" s="65">
        <v>-5.7853743311362803E-4</v>
      </c>
      <c r="AP31" s="65">
        <v>-5.5937671604774496E-4</v>
      </c>
      <c r="AQ31" s="65"/>
      <c r="AR31" s="65"/>
      <c r="AS31" s="65"/>
      <c r="AT31" s="65">
        <v>-6.7548068923640398E-3</v>
      </c>
      <c r="AU31" s="65">
        <v>3.1636581326006601E-2</v>
      </c>
      <c r="AV31" s="65">
        <v>4.8587816595582999E-2</v>
      </c>
      <c r="AW31" s="65">
        <v>3.4934333304363498E-2</v>
      </c>
    </row>
    <row r="32" spans="1:165">
      <c r="A32" s="52" t="s">
        <v>124</v>
      </c>
      <c r="B32" s="65">
        <v>-1.52385884773056E-2</v>
      </c>
      <c r="C32" s="65">
        <v>4.4974087014188202E-2</v>
      </c>
      <c r="D32" s="65">
        <v>-1.46623265597555E-2</v>
      </c>
      <c r="E32" s="65">
        <v>0.31349975910856998</v>
      </c>
      <c r="F32" s="65">
        <v>0.21943282236947501</v>
      </c>
      <c r="G32" s="65">
        <v>0.201320236198168</v>
      </c>
      <c r="H32" s="65">
        <v>2.8984669234015398E-2</v>
      </c>
      <c r="I32" s="65">
        <v>0.14767769380041099</v>
      </c>
      <c r="J32" s="65">
        <v>0.237253232847597</v>
      </c>
      <c r="K32" s="65">
        <v>-3.1756490422110602E-3</v>
      </c>
      <c r="L32" s="65">
        <v>0.18136031510262399</v>
      </c>
      <c r="M32" s="65">
        <v>0.20254227487274901</v>
      </c>
      <c r="N32" s="65">
        <v>-4.1074810964121296E-3</v>
      </c>
      <c r="O32" s="65">
        <v>0.165734396140405</v>
      </c>
      <c r="P32" s="65">
        <v>4.5025281399392998E-2</v>
      </c>
      <c r="Q32" s="65">
        <v>1.8657336182602902E-2</v>
      </c>
      <c r="R32" s="65">
        <v>1.20529828258283E-2</v>
      </c>
      <c r="S32" s="65">
        <v>1.6112046256204701E-2</v>
      </c>
      <c r="T32" s="65">
        <v>0.26594826984995401</v>
      </c>
      <c r="U32" s="65">
        <v>8.7774792725927794E-2</v>
      </c>
      <c r="V32" s="65">
        <v>7.0409380821830694E-2</v>
      </c>
      <c r="W32" s="65">
        <v>1.2053019313921999E-2</v>
      </c>
      <c r="X32" s="65">
        <v>-2.3958993711495499E-2</v>
      </c>
      <c r="Y32" s="65">
        <v>0.26404532179448298</v>
      </c>
      <c r="Z32" s="65">
        <v>2.9869699002838201E-2</v>
      </c>
      <c r="AA32" s="65">
        <v>1.7003485138078101E-3</v>
      </c>
      <c r="AB32" s="65">
        <v>3.67562515719706E-2</v>
      </c>
      <c r="AC32" s="65">
        <v>0.14522214722243801</v>
      </c>
      <c r="AD32" s="65">
        <v>0.443133635609395</v>
      </c>
      <c r="AE32" s="65">
        <v>3.1443663665614303E-2</v>
      </c>
      <c r="AF32" s="65">
        <v>1</v>
      </c>
      <c r="AG32" s="65"/>
      <c r="AH32" s="65"/>
      <c r="AI32" s="65"/>
      <c r="AJ32" s="65"/>
      <c r="AK32" s="65">
        <v>-6.4909995317729199E-3</v>
      </c>
      <c r="AL32" s="65">
        <v>2.7431122344800999E-2</v>
      </c>
      <c r="AM32" s="65">
        <v>2.1160569670139701E-2</v>
      </c>
      <c r="AN32" s="65">
        <v>-2.3274177188860701E-3</v>
      </c>
      <c r="AO32" s="65">
        <v>-8.3229668947318401E-4</v>
      </c>
      <c r="AP32" s="65">
        <v>-2.0925496210327998E-3</v>
      </c>
      <c r="AQ32" s="65"/>
      <c r="AR32" s="65"/>
      <c r="AS32" s="65"/>
      <c r="AT32" s="65">
        <v>0.78712628442534205</v>
      </c>
      <c r="AU32" s="65">
        <v>0.99964156216038302</v>
      </c>
      <c r="AV32" s="65">
        <v>0.21900767195815801</v>
      </c>
      <c r="AW32" s="65">
        <v>0.19745212341285001</v>
      </c>
    </row>
    <row r="33" spans="1:165" hidden="1">
      <c r="A33" s="52" t="s">
        <v>125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FI33" s="51"/>
    </row>
    <row r="34" spans="1:165" hidden="1">
      <c r="A34" s="52" t="s">
        <v>126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</row>
    <row r="35" spans="1:165" hidden="1">
      <c r="A35" s="52" t="s">
        <v>127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</row>
    <row r="36" spans="1:165" hidden="1">
      <c r="A36" s="52" t="s">
        <v>128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DE36" s="51"/>
    </row>
    <row r="37" spans="1:165">
      <c r="A37" s="52" t="s">
        <v>129</v>
      </c>
      <c r="B37" s="65">
        <v>9.1819329210086204E-3</v>
      </c>
      <c r="C37" s="65">
        <v>4.6073972369003501E-3</v>
      </c>
      <c r="D37" s="65">
        <v>-8.1690454369317891E-3</v>
      </c>
      <c r="E37" s="65">
        <v>-1.0355852619412499E-2</v>
      </c>
      <c r="F37" s="65">
        <v>-3.8636526367636002E-3</v>
      </c>
      <c r="G37" s="65">
        <v>-4.4564100405966901E-3</v>
      </c>
      <c r="H37" s="65">
        <v>-7.8760594393596697E-4</v>
      </c>
      <c r="I37" s="65">
        <v>-1.9979336244044998E-3</v>
      </c>
      <c r="J37" s="65">
        <v>-2.3316055418057102E-3</v>
      </c>
      <c r="K37" s="65">
        <v>-1.1389676143548301E-3</v>
      </c>
      <c r="L37" s="65">
        <v>-1.0759474963425201E-3</v>
      </c>
      <c r="M37" s="65">
        <v>-6.4792964315109303E-4</v>
      </c>
      <c r="N37" s="65">
        <v>-4.9042057030738398E-4</v>
      </c>
      <c r="O37" s="65">
        <v>-1.12401184064254E-3</v>
      </c>
      <c r="P37" s="65">
        <v>-2.91681349478765E-3</v>
      </c>
      <c r="Q37" s="65">
        <v>-4.0600172682389297E-4</v>
      </c>
      <c r="R37" s="65">
        <v>-4.4998797510274898E-4</v>
      </c>
      <c r="S37" s="65">
        <v>-5.0028586397471398E-4</v>
      </c>
      <c r="T37" s="65">
        <v>-5.3458998830192396E-3</v>
      </c>
      <c r="U37" s="65">
        <v>-8.3752848701511902E-4</v>
      </c>
      <c r="V37" s="65">
        <v>-9.4729928067993001E-4</v>
      </c>
      <c r="W37" s="65">
        <v>-4.4998854570461801E-4</v>
      </c>
      <c r="X37" s="65">
        <v>-1.8523404139117201E-4</v>
      </c>
      <c r="Y37" s="65">
        <v>-2.1604313401867498E-3</v>
      </c>
      <c r="Z37" s="65">
        <v>-3.5213676429381201E-4</v>
      </c>
      <c r="AA37" s="65">
        <v>-3.2537303981326299E-4</v>
      </c>
      <c r="AB37" s="65">
        <v>-5.2070907306876496E-4</v>
      </c>
      <c r="AC37" s="65">
        <v>-1.2188184486033101E-3</v>
      </c>
      <c r="AD37" s="65">
        <v>-2.31156107303248E-3</v>
      </c>
      <c r="AE37" s="65">
        <v>-1.4939677175067701E-3</v>
      </c>
      <c r="AF37" s="65">
        <v>-6.4909995317729199E-3</v>
      </c>
      <c r="AG37" s="65"/>
      <c r="AH37" s="65"/>
      <c r="AI37" s="65"/>
      <c r="AJ37" s="65"/>
      <c r="AK37" s="65">
        <v>1</v>
      </c>
      <c r="AL37" s="65">
        <v>-3.4027661769062801E-4</v>
      </c>
      <c r="AM37" s="65">
        <v>-5.0380982525776601E-4</v>
      </c>
      <c r="AN37" s="65">
        <v>6.7885500530700501E-3</v>
      </c>
      <c r="AO37" s="65">
        <v>-3.0694543725396002E-4</v>
      </c>
      <c r="AP37" s="65">
        <v>-2.9121212110139302E-4</v>
      </c>
      <c r="AQ37" s="65"/>
      <c r="AR37" s="65"/>
      <c r="AS37" s="65"/>
      <c r="AT37" s="65">
        <v>-2.7908622797578799E-3</v>
      </c>
      <c r="AU37" s="65">
        <v>-6.5822961107160497E-3</v>
      </c>
      <c r="AV37" s="65">
        <v>2.5590347136229E-2</v>
      </c>
      <c r="AW37" s="65">
        <v>2.7350170189121701E-2</v>
      </c>
    </row>
    <row r="38" spans="1:165">
      <c r="A38" s="52" t="s">
        <v>130</v>
      </c>
      <c r="B38" s="65">
        <v>-3.5475447819215199E-3</v>
      </c>
      <c r="C38" s="65">
        <v>-2.4214509759462898E-3</v>
      </c>
      <c r="D38" s="65">
        <v>-3.4805071528870401E-3</v>
      </c>
      <c r="E38" s="65">
        <v>4.5684956139158003E-2</v>
      </c>
      <c r="F38" s="65">
        <v>4.2866120411308196E-3</v>
      </c>
      <c r="G38" s="65">
        <v>1.5351341221730101E-2</v>
      </c>
      <c r="H38" s="65">
        <v>9.2026754751531098E-4</v>
      </c>
      <c r="I38" s="65">
        <v>1.6023361758866501E-3</v>
      </c>
      <c r="J38" s="65">
        <v>3.5969615556743998E-3</v>
      </c>
      <c r="K38" s="65">
        <v>-1.6489794972620901E-3</v>
      </c>
      <c r="L38" s="65">
        <v>3.9927001284778699E-3</v>
      </c>
      <c r="M38" s="65">
        <v>1.3563152804976701E-3</v>
      </c>
      <c r="N38" s="65">
        <v>-4.1130109152546899E-4</v>
      </c>
      <c r="O38" s="65">
        <v>3.1616343778244599E-2</v>
      </c>
      <c r="P38" s="65">
        <v>1.8897605021609601E-2</v>
      </c>
      <c r="Q38" s="65">
        <v>5.2639437801553903E-4</v>
      </c>
      <c r="R38" s="65">
        <v>1.17376617886444E-4</v>
      </c>
      <c r="S38" s="65">
        <v>2.7701701442440899E-4</v>
      </c>
      <c r="T38" s="65">
        <v>1.31759490195963E-2</v>
      </c>
      <c r="U38" s="65">
        <v>2.9148393885997199E-3</v>
      </c>
      <c r="V38" s="65">
        <v>2.0307188008335799E-3</v>
      </c>
      <c r="W38" s="65">
        <v>1.17377912404297E-4</v>
      </c>
      <c r="X38" s="65">
        <v>-1.2575235301896599E-3</v>
      </c>
      <c r="Y38" s="65">
        <v>3.1090272441507498E-3</v>
      </c>
      <c r="Z38" s="65">
        <v>0.99996658909116498</v>
      </c>
      <c r="AA38" s="65">
        <v>-3.9091519878888499E-7</v>
      </c>
      <c r="AB38" s="65">
        <v>-1.4316596242327999E-4</v>
      </c>
      <c r="AC38" s="65">
        <v>2.5957322534344201E-3</v>
      </c>
      <c r="AD38" s="65">
        <v>5.3136770076252903E-3</v>
      </c>
      <c r="AE38" s="65">
        <v>9.9874182369823206E-4</v>
      </c>
      <c r="AF38" s="65">
        <v>2.7431122344800999E-2</v>
      </c>
      <c r="AG38" s="65"/>
      <c r="AH38" s="65"/>
      <c r="AI38" s="65"/>
      <c r="AJ38" s="65"/>
      <c r="AK38" s="65">
        <v>-3.4027661769062801E-4</v>
      </c>
      <c r="AL38" s="65">
        <v>1</v>
      </c>
      <c r="AM38" s="65">
        <v>0.85976552678040397</v>
      </c>
      <c r="AN38" s="65">
        <v>-1.3190468980917399E-4</v>
      </c>
      <c r="AO38" s="65">
        <v>-8.9460193360055697E-5</v>
      </c>
      <c r="AP38" s="65">
        <v>-9.41080246910294E-5</v>
      </c>
      <c r="AQ38" s="65"/>
      <c r="AR38" s="65"/>
      <c r="AS38" s="65"/>
      <c r="AT38" s="65">
        <v>1.7572073147346198E-2</v>
      </c>
      <c r="AU38" s="65">
        <v>2.8330747151273501E-2</v>
      </c>
      <c r="AV38" s="65">
        <v>3.8068126586603998E-3</v>
      </c>
      <c r="AW38" s="65">
        <v>1.2513668349736699E-3</v>
      </c>
      <c r="EL38" s="51"/>
    </row>
    <row r="39" spans="1:165">
      <c r="A39" s="52" t="s">
        <v>131</v>
      </c>
      <c r="B39" s="65">
        <v>6.4826447180949404E-3</v>
      </c>
      <c r="C39" s="65">
        <v>-3.1048496150701201E-3</v>
      </c>
      <c r="D39" s="65">
        <v>-5.5052684267387301E-3</v>
      </c>
      <c r="E39" s="65">
        <v>4.8148209857700602E-2</v>
      </c>
      <c r="F39" s="65">
        <v>8.8339071220356405E-3</v>
      </c>
      <c r="G39" s="65">
        <v>1.90911866764721E-2</v>
      </c>
      <c r="H39" s="65">
        <v>2.0516821289887801E-3</v>
      </c>
      <c r="I39" s="65">
        <v>3.5904833667801E-3</v>
      </c>
      <c r="J39" s="65">
        <v>5.2435285842362504E-3</v>
      </c>
      <c r="K39" s="65">
        <v>-2.8155258529012298E-3</v>
      </c>
      <c r="L39" s="65">
        <v>2.4400333737906398E-3</v>
      </c>
      <c r="M39" s="65">
        <v>-1.1947876371828901E-4</v>
      </c>
      <c r="N39" s="65">
        <v>-6.9412730980515105E-4</v>
      </c>
      <c r="O39" s="65">
        <v>2.6001728151325999E-2</v>
      </c>
      <c r="P39" s="65">
        <v>1.4086654647855299E-2</v>
      </c>
      <c r="Q39" s="65">
        <v>5.7348087233386597E-4</v>
      </c>
      <c r="R39" s="65">
        <v>5.8239804860237698E-5</v>
      </c>
      <c r="S39" s="65">
        <v>2.4626944995773001E-4</v>
      </c>
      <c r="T39" s="65">
        <v>1.8442088817039601E-2</v>
      </c>
      <c r="U39" s="65">
        <v>1.90172734944238E-3</v>
      </c>
      <c r="V39" s="65">
        <v>1.20444604684104E-3</v>
      </c>
      <c r="W39" s="65">
        <v>5.8241298058732101E-5</v>
      </c>
      <c r="X39" s="65">
        <v>-1.00140941700121E-3</v>
      </c>
      <c r="Y39" s="65">
        <v>5.7094609127054496E-4</v>
      </c>
      <c r="Z39" s="65">
        <v>0.85982247170985004</v>
      </c>
      <c r="AA39" s="65">
        <v>1.9923179219538201E-4</v>
      </c>
      <c r="AB39" s="65">
        <v>-1.8466131673063399E-4</v>
      </c>
      <c r="AC39" s="65">
        <v>1.05477885247938E-3</v>
      </c>
      <c r="AD39" s="65">
        <v>3.0223857679419798E-3</v>
      </c>
      <c r="AE39" s="65">
        <v>3.1174127997848199E-3</v>
      </c>
      <c r="AF39" s="65">
        <v>2.1160569670139701E-2</v>
      </c>
      <c r="AG39" s="65"/>
      <c r="AH39" s="65"/>
      <c r="AI39" s="65"/>
      <c r="AJ39" s="65"/>
      <c r="AK39" s="65">
        <v>-5.0380982525776601E-4</v>
      </c>
      <c r="AL39" s="65">
        <v>0.85976552678040397</v>
      </c>
      <c r="AM39" s="65">
        <v>1</v>
      </c>
      <c r="AN39" s="65">
        <v>-2.2446280404196699E-4</v>
      </c>
      <c r="AO39" s="65">
        <v>-1.3544759203534601E-4</v>
      </c>
      <c r="AP39" s="65">
        <v>-1.40813488193811E-4</v>
      </c>
      <c r="AQ39" s="65"/>
      <c r="AR39" s="65"/>
      <c r="AS39" s="65"/>
      <c r="AT39" s="65">
        <v>1.34367556361018E-2</v>
      </c>
      <c r="AU39" s="65">
        <v>2.19301355165437E-2</v>
      </c>
      <c r="AV39" s="65">
        <v>7.5469085692463998E-3</v>
      </c>
      <c r="AW39" s="65">
        <v>5.6726053558840998E-3</v>
      </c>
    </row>
    <row r="40" spans="1:165">
      <c r="A40" s="52" t="s">
        <v>132</v>
      </c>
      <c r="B40" s="65">
        <v>2.0862563730736999E-2</v>
      </c>
      <c r="C40" s="65">
        <v>-1.6628881395984901E-3</v>
      </c>
      <c r="D40" s="65">
        <v>-3.6902402217503E-3</v>
      </c>
      <c r="E40" s="65">
        <v>-6.7299773409053801E-3</v>
      </c>
      <c r="F40" s="65">
        <v>-1.5555837824597801E-3</v>
      </c>
      <c r="G40" s="65">
        <v>-1.89531812948706E-3</v>
      </c>
      <c r="H40" s="65">
        <v>-9.2030187830450302E-5</v>
      </c>
      <c r="I40" s="65">
        <v>-1.04354986373694E-3</v>
      </c>
      <c r="J40" s="65">
        <v>-9.6707260088555195E-4</v>
      </c>
      <c r="K40" s="65">
        <v>-1.4785947632620399E-3</v>
      </c>
      <c r="L40" s="65">
        <v>-4.4823643059431099E-4</v>
      </c>
      <c r="M40" s="65">
        <v>-3.8546148614548999E-4</v>
      </c>
      <c r="N40" s="65">
        <v>-3.8660341438760801E-4</v>
      </c>
      <c r="O40" s="65">
        <v>-5.1409708715465896E-4</v>
      </c>
      <c r="P40" s="65">
        <v>-1.9647779741869798E-3</v>
      </c>
      <c r="Q40" s="65">
        <v>-1.5706609006685201E-4</v>
      </c>
      <c r="R40" s="65">
        <v>-1.7424369768685399E-4</v>
      </c>
      <c r="S40" s="65">
        <v>-1.93669338640323E-4</v>
      </c>
      <c r="T40" s="65">
        <v>-2.1991437849867698E-3</v>
      </c>
      <c r="U40" s="65">
        <v>-3.0340715866172103E-4</v>
      </c>
      <c r="V40" s="65">
        <v>-3.3418619140534301E-4</v>
      </c>
      <c r="W40" s="65">
        <v>-1.7424391823856001E-4</v>
      </c>
      <c r="X40" s="65">
        <v>-5.3602175681029301E-5</v>
      </c>
      <c r="Y40" s="65">
        <v>-8.1758202522202496E-4</v>
      </c>
      <c r="Z40" s="65">
        <v>-1.36497437711591E-4</v>
      </c>
      <c r="AA40" s="65">
        <v>0.99931075198480102</v>
      </c>
      <c r="AB40" s="65">
        <v>-2.0137831496472999E-4</v>
      </c>
      <c r="AC40" s="65">
        <v>-4.9086312715863195E-4</v>
      </c>
      <c r="AD40" s="65">
        <v>-8.6125748193582896E-4</v>
      </c>
      <c r="AE40" s="65">
        <v>-5.8228315836373603E-4</v>
      </c>
      <c r="AF40" s="65">
        <v>-2.3274177188860701E-3</v>
      </c>
      <c r="AG40" s="65"/>
      <c r="AH40" s="65"/>
      <c r="AI40" s="65"/>
      <c r="AJ40" s="65"/>
      <c r="AK40" s="65">
        <v>6.7885500530700501E-3</v>
      </c>
      <c r="AL40" s="65">
        <v>-1.3190468980917399E-4</v>
      </c>
      <c r="AM40" s="65">
        <v>-2.2446280404196699E-4</v>
      </c>
      <c r="AN40" s="65">
        <v>1</v>
      </c>
      <c r="AO40" s="65">
        <v>0.99972924187893297</v>
      </c>
      <c r="AP40" s="65">
        <v>0.99978549251318105</v>
      </c>
      <c r="AQ40" s="65"/>
      <c r="AR40" s="65"/>
      <c r="AS40" s="65"/>
      <c r="AT40" s="65">
        <v>-6.34271418997426E-4</v>
      </c>
      <c r="AU40" s="65">
        <v>-2.3646165284002198E-3</v>
      </c>
      <c r="AV40" s="65">
        <v>-5.3920971480334E-3</v>
      </c>
      <c r="AW40" s="65">
        <v>6.4680788518616504E-4</v>
      </c>
    </row>
    <row r="41" spans="1:165">
      <c r="A41" s="52" t="s">
        <v>133</v>
      </c>
      <c r="B41" s="65">
        <v>2.0594399456728699E-2</v>
      </c>
      <c r="C41" s="65">
        <v>-1.99161124504306E-3</v>
      </c>
      <c r="D41" s="65">
        <v>-3.7121763663877402E-3</v>
      </c>
      <c r="E41" s="65">
        <v>-6.1570062012159801E-3</v>
      </c>
      <c r="F41" s="65">
        <v>-1.01775897138281E-3</v>
      </c>
      <c r="G41" s="65">
        <v>-7.4283070288854803E-4</v>
      </c>
      <c r="H41" s="65">
        <v>1.4891450537512599E-4</v>
      </c>
      <c r="I41" s="65">
        <v>-2.6054269386872002E-4</v>
      </c>
      <c r="J41" s="65">
        <v>-4.3931494806859802E-4</v>
      </c>
      <c r="K41" s="65">
        <v>-1.5094756332570201E-3</v>
      </c>
      <c r="L41" s="65">
        <v>-2.9268925698991199E-4</v>
      </c>
      <c r="M41" s="65">
        <v>-3.8035289749125501E-4</v>
      </c>
      <c r="N41" s="65">
        <v>-3.82643549039346E-4</v>
      </c>
      <c r="O41" s="65">
        <v>-1.9417440885922E-4</v>
      </c>
      <c r="P41" s="65">
        <v>-1.67387789104123E-3</v>
      </c>
      <c r="Q41" s="65">
        <v>-1.4758293447478599E-4</v>
      </c>
      <c r="R41" s="65">
        <v>-1.69190068941952E-4</v>
      </c>
      <c r="S41" s="65">
        <v>-1.86335231642198E-4</v>
      </c>
      <c r="T41" s="65">
        <v>-1.07105042922164E-3</v>
      </c>
      <c r="U41" s="65">
        <v>-2.0388451293243699E-4</v>
      </c>
      <c r="V41" s="65">
        <v>-2.79002180091174E-4</v>
      </c>
      <c r="W41" s="65">
        <v>-1.69190269670739E-4</v>
      </c>
      <c r="X41" s="65">
        <v>-1.17799006926678E-4</v>
      </c>
      <c r="Y41" s="65">
        <v>-4.5708448122316501E-4</v>
      </c>
      <c r="Z41" s="65">
        <v>-5.85877393145857E-5</v>
      </c>
      <c r="AA41" s="65">
        <v>0.999649227188527</v>
      </c>
      <c r="AB41" s="65">
        <v>-2.00015597481637E-4</v>
      </c>
      <c r="AC41" s="65">
        <v>-2.4770230235580601E-4</v>
      </c>
      <c r="AD41" s="65">
        <v>-4.19440567744961E-4</v>
      </c>
      <c r="AE41" s="65">
        <v>-5.7853743311362803E-4</v>
      </c>
      <c r="AF41" s="65">
        <v>-8.3229668947318401E-4</v>
      </c>
      <c r="AG41" s="65"/>
      <c r="AH41" s="65"/>
      <c r="AI41" s="65"/>
      <c r="AJ41" s="65"/>
      <c r="AK41" s="65">
        <v>-3.0694543725396002E-4</v>
      </c>
      <c r="AL41" s="65">
        <v>-8.9460193360055697E-5</v>
      </c>
      <c r="AM41" s="65">
        <v>-1.3544759203534601E-4</v>
      </c>
      <c r="AN41" s="65">
        <v>0.99972924187893297</v>
      </c>
      <c r="AO41" s="65">
        <v>1</v>
      </c>
      <c r="AP41" s="65">
        <v>0.99995173688840699</v>
      </c>
      <c r="AQ41" s="65"/>
      <c r="AR41" s="65"/>
      <c r="AS41" s="65"/>
      <c r="AT41" s="65">
        <v>1.0873710193085701E-3</v>
      </c>
      <c r="AU41" s="65">
        <v>-8.3951108338756295E-4</v>
      </c>
      <c r="AV41" s="65">
        <v>-5.8447745057522297E-3</v>
      </c>
      <c r="AW41" s="65">
        <v>4.7248558574059299E-4</v>
      </c>
      <c r="DD41" s="51"/>
      <c r="DP41" s="51"/>
    </row>
    <row r="42" spans="1:165">
      <c r="A42" s="52" t="s">
        <v>134</v>
      </c>
      <c r="B42" s="65">
        <v>2.0598827187051701E-2</v>
      </c>
      <c r="C42" s="65">
        <v>-1.9375068003407801E-3</v>
      </c>
      <c r="D42" s="65">
        <v>-3.65977250504333E-3</v>
      </c>
      <c r="E42" s="65">
        <v>-6.6810410107613098E-3</v>
      </c>
      <c r="F42" s="65">
        <v>-1.41378397942189E-3</v>
      </c>
      <c r="G42" s="65">
        <v>-9.1609894236430102E-4</v>
      </c>
      <c r="H42" s="65">
        <v>-6.9770707426099706E-5</v>
      </c>
      <c r="I42" s="65">
        <v>-5.4598532435695603E-4</v>
      </c>
      <c r="J42" s="65">
        <v>-8.2698779666999403E-4</v>
      </c>
      <c r="K42" s="65">
        <v>-1.45871171014969E-3</v>
      </c>
      <c r="L42" s="65">
        <v>-3.1535638411504298E-4</v>
      </c>
      <c r="M42" s="65">
        <v>-3.7650584864836698E-4</v>
      </c>
      <c r="N42" s="65">
        <v>-3.69951841254241E-4</v>
      </c>
      <c r="O42" s="65">
        <v>-4.1297175707378001E-4</v>
      </c>
      <c r="P42" s="65">
        <v>-1.6592634704627499E-3</v>
      </c>
      <c r="Q42" s="65">
        <v>-1.4665141241784299E-4</v>
      </c>
      <c r="R42" s="65">
        <v>-1.6531564276331599E-4</v>
      </c>
      <c r="S42" s="65">
        <v>-1.8292122756142099E-4</v>
      </c>
      <c r="T42" s="65">
        <v>-1.4361999857613701E-3</v>
      </c>
      <c r="U42" s="65">
        <v>-2.6418934433122002E-4</v>
      </c>
      <c r="V42" s="65">
        <v>-3.0681641711231101E-4</v>
      </c>
      <c r="W42" s="65">
        <v>-1.6531584556560299E-4</v>
      </c>
      <c r="X42" s="65">
        <v>-7.0450372085737199E-5</v>
      </c>
      <c r="Y42" s="65">
        <v>-7.71526324175086E-4</v>
      </c>
      <c r="Z42" s="65">
        <v>-6.8430333363408906E-5</v>
      </c>
      <c r="AA42" s="65">
        <v>0.999565906171618</v>
      </c>
      <c r="AB42" s="65">
        <v>-1.93391299285103E-4</v>
      </c>
      <c r="AC42" s="65">
        <v>-4.6270437776220903E-4</v>
      </c>
      <c r="AD42" s="65">
        <v>-7.9670587550078904E-4</v>
      </c>
      <c r="AE42" s="65">
        <v>-5.5937671604774496E-4</v>
      </c>
      <c r="AF42" s="65">
        <v>-2.0925496210327998E-3</v>
      </c>
      <c r="AG42" s="65"/>
      <c r="AH42" s="65"/>
      <c r="AI42" s="65"/>
      <c r="AJ42" s="65"/>
      <c r="AK42" s="65">
        <v>-2.9121212110139302E-4</v>
      </c>
      <c r="AL42" s="65">
        <v>-9.41080246910294E-5</v>
      </c>
      <c r="AM42" s="65">
        <v>-1.40813488193811E-4</v>
      </c>
      <c r="AN42" s="65">
        <v>0.99978549251318105</v>
      </c>
      <c r="AO42" s="65">
        <v>0.99995173688840699</v>
      </c>
      <c r="AP42" s="65">
        <v>1</v>
      </c>
      <c r="AQ42" s="65"/>
      <c r="AR42" s="65"/>
      <c r="AS42" s="65"/>
      <c r="AT42" s="65">
        <v>-5.1801922634574704E-4</v>
      </c>
      <c r="AU42" s="65">
        <v>-2.11698079529057E-3</v>
      </c>
      <c r="AV42" s="65">
        <v>-6.0333750292478304E-3</v>
      </c>
      <c r="AW42" s="65">
        <v>2.2263411506692101E-4</v>
      </c>
      <c r="DB42" s="51"/>
    </row>
    <row r="43" spans="1:165" hidden="1">
      <c r="A43" s="52" t="s">
        <v>135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</row>
    <row r="44" spans="1:165" hidden="1">
      <c r="A44" s="52" t="s">
        <v>136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</row>
    <row r="45" spans="1:165" hidden="1">
      <c r="A45" s="52" t="s">
        <v>137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</row>
    <row r="46" spans="1:165">
      <c r="A46" s="52" t="s">
        <v>138</v>
      </c>
      <c r="B46" s="65">
        <v>7.6078498787807702E-3</v>
      </c>
      <c r="C46" s="65">
        <v>5.2156670787832302E-4</v>
      </c>
      <c r="D46" s="65">
        <v>-1.95369431459901E-2</v>
      </c>
      <c r="E46" s="65">
        <v>0.25924524277121502</v>
      </c>
      <c r="F46" s="65">
        <v>7.9643817605558803E-2</v>
      </c>
      <c r="G46" s="65">
        <v>4.2603666760526002E-2</v>
      </c>
      <c r="H46" s="65">
        <v>6.03245162134795E-3</v>
      </c>
      <c r="I46" s="65">
        <v>4.0656172666260801E-2</v>
      </c>
      <c r="J46" s="65">
        <v>8.4861670460130406E-2</v>
      </c>
      <c r="K46" s="65">
        <v>-2.8445954539666099E-2</v>
      </c>
      <c r="L46" s="65">
        <v>9.7868583435385004E-3</v>
      </c>
      <c r="M46" s="65">
        <v>8.2058557268197604E-3</v>
      </c>
      <c r="N46" s="65">
        <v>-7.1158164867187604E-3</v>
      </c>
      <c r="O46" s="65">
        <v>2.2042721264881798E-2</v>
      </c>
      <c r="P46" s="65">
        <v>-2.4429981283837901E-2</v>
      </c>
      <c r="Q46" s="65">
        <v>1.2908262032327201E-3</v>
      </c>
      <c r="R46" s="65">
        <v>5.6506204173750203E-3</v>
      </c>
      <c r="S46" s="65">
        <v>4.9555169101577002E-3</v>
      </c>
      <c r="T46" s="65">
        <v>7.4862798147323106E-2</v>
      </c>
      <c r="U46" s="65">
        <v>7.7185064634865503E-3</v>
      </c>
      <c r="V46" s="65">
        <v>4.07692090805913E-3</v>
      </c>
      <c r="W46" s="65">
        <v>5.6506172087228803E-3</v>
      </c>
      <c r="X46" s="65">
        <v>-5.2836129944630796E-3</v>
      </c>
      <c r="Y46" s="65">
        <v>0.185088755738852</v>
      </c>
      <c r="Z46" s="65">
        <v>1.8168448464562802E-2</v>
      </c>
      <c r="AA46" s="65">
        <v>3.6287373762229399E-3</v>
      </c>
      <c r="AB46" s="65">
        <v>-3.1351619774353701E-3</v>
      </c>
      <c r="AC46" s="65">
        <v>0.10851489438647501</v>
      </c>
      <c r="AD46" s="65">
        <v>0.32003563444208299</v>
      </c>
      <c r="AE46" s="65">
        <v>-6.7548068923640398E-3</v>
      </c>
      <c r="AF46" s="65">
        <v>0.78712628442534205</v>
      </c>
      <c r="AG46" s="65"/>
      <c r="AH46" s="65"/>
      <c r="AI46" s="65"/>
      <c r="AJ46" s="65"/>
      <c r="AK46" s="65">
        <v>-2.7908622797578799E-3</v>
      </c>
      <c r="AL46" s="65">
        <v>1.7572073147346198E-2</v>
      </c>
      <c r="AM46" s="65">
        <v>1.34367556361018E-2</v>
      </c>
      <c r="AN46" s="65">
        <v>-6.34271418997426E-4</v>
      </c>
      <c r="AO46" s="65">
        <v>1.0873710193085701E-3</v>
      </c>
      <c r="AP46" s="65">
        <v>-5.1801922634574704E-4</v>
      </c>
      <c r="AQ46" s="65"/>
      <c r="AR46" s="65"/>
      <c r="AS46" s="65"/>
      <c r="AT46" s="65">
        <v>1</v>
      </c>
      <c r="AU46" s="65">
        <v>0.78840103223576596</v>
      </c>
      <c r="AV46" s="65">
        <v>0.16697361067025299</v>
      </c>
      <c r="AW46" s="65">
        <v>0.14073098333894199</v>
      </c>
      <c r="FD46" s="51"/>
    </row>
    <row r="47" spans="1:165">
      <c r="A47" s="52" t="s">
        <v>139</v>
      </c>
      <c r="B47" s="65">
        <v>-1.48441178968255E-2</v>
      </c>
      <c r="C47" s="65">
        <v>4.6539218215467498E-2</v>
      </c>
      <c r="D47" s="65">
        <v>-1.46957988163343E-2</v>
      </c>
      <c r="E47" s="65">
        <v>0.31852051780649598</v>
      </c>
      <c r="F47" s="65">
        <v>0.22038060895013301</v>
      </c>
      <c r="G47" s="65">
        <v>0.202380052705838</v>
      </c>
      <c r="H47" s="65">
        <v>3.0088109962515399E-2</v>
      </c>
      <c r="I47" s="65">
        <v>0.148787101560927</v>
      </c>
      <c r="J47" s="65">
        <v>0.23742273517871901</v>
      </c>
      <c r="K47" s="65">
        <v>-2.6610904888976598E-3</v>
      </c>
      <c r="L47" s="65">
        <v>0.17902442867038901</v>
      </c>
      <c r="M47" s="65">
        <v>0.20012772731028799</v>
      </c>
      <c r="N47" s="65">
        <v>-4.0917436752807203E-3</v>
      </c>
      <c r="O47" s="65">
        <v>0.165041346735606</v>
      </c>
      <c r="P47" s="65">
        <v>4.5577584821637498E-2</v>
      </c>
      <c r="Q47" s="65">
        <v>1.9073953341283E-2</v>
      </c>
      <c r="R47" s="65">
        <v>1.24105975892534E-2</v>
      </c>
      <c r="S47" s="65">
        <v>1.6542373937042901E-2</v>
      </c>
      <c r="T47" s="65">
        <v>0.267331643375182</v>
      </c>
      <c r="U47" s="65">
        <v>8.7904241514204007E-2</v>
      </c>
      <c r="V47" s="65">
        <v>7.0519724769488201E-2</v>
      </c>
      <c r="W47" s="65">
        <v>1.24106347868195E-2</v>
      </c>
      <c r="X47" s="65">
        <v>-2.3984554762416899E-2</v>
      </c>
      <c r="Y47" s="65">
        <v>0.26161997069026299</v>
      </c>
      <c r="Z47" s="65">
        <v>3.0764667160337999E-2</v>
      </c>
      <c r="AA47" s="65">
        <v>1.72845201930293E-3</v>
      </c>
      <c r="AB47" s="65">
        <v>3.6624667061091798E-2</v>
      </c>
      <c r="AC47" s="65">
        <v>0.14367918820453501</v>
      </c>
      <c r="AD47" s="65">
        <v>0.43724537085089898</v>
      </c>
      <c r="AE47" s="65">
        <v>3.1636581326006601E-2</v>
      </c>
      <c r="AF47" s="65">
        <v>0.99964156216038302</v>
      </c>
      <c r="AG47" s="65"/>
      <c r="AH47" s="65"/>
      <c r="AI47" s="65"/>
      <c r="AJ47" s="65"/>
      <c r="AK47" s="65">
        <v>-6.5822961107160497E-3</v>
      </c>
      <c r="AL47" s="65">
        <v>2.8330747151273501E-2</v>
      </c>
      <c r="AM47" s="65">
        <v>2.19301355165437E-2</v>
      </c>
      <c r="AN47" s="65">
        <v>-2.3646165284002198E-3</v>
      </c>
      <c r="AO47" s="65">
        <v>-8.3951108338756295E-4</v>
      </c>
      <c r="AP47" s="65">
        <v>-2.11698079529057E-3</v>
      </c>
      <c r="AQ47" s="65"/>
      <c r="AR47" s="65"/>
      <c r="AS47" s="65"/>
      <c r="AT47" s="65">
        <v>0.78840103223576596</v>
      </c>
      <c r="AU47" s="65">
        <v>1</v>
      </c>
      <c r="AV47" s="65">
        <v>0.22253408300959501</v>
      </c>
      <c r="AW47" s="65">
        <v>0.20133063737719001</v>
      </c>
    </row>
    <row r="48" spans="1:165">
      <c r="A48" s="52" t="s">
        <v>288</v>
      </c>
      <c r="B48" s="65">
        <v>0.20346811910656001</v>
      </c>
      <c r="C48" s="65">
        <v>7.5547315414873195E-2</v>
      </c>
      <c r="D48" s="65">
        <v>2.2630913553584701E-2</v>
      </c>
      <c r="E48" s="65">
        <v>0.28404286454079197</v>
      </c>
      <c r="F48" s="65">
        <v>9.1889966080718796E-2</v>
      </c>
      <c r="G48" s="65">
        <v>0.131247621137696</v>
      </c>
      <c r="H48" s="65">
        <v>1.9127199497002801E-2</v>
      </c>
      <c r="I48" s="65">
        <v>6.8749629515597196E-2</v>
      </c>
      <c r="J48" s="65">
        <v>5.3694170064837003E-2</v>
      </c>
      <c r="K48" s="65">
        <v>-9.5947650706870405E-2</v>
      </c>
      <c r="L48" s="65">
        <v>2.7687988449797099E-2</v>
      </c>
      <c r="M48" s="65">
        <v>-1.29990631666916E-2</v>
      </c>
      <c r="N48" s="65">
        <v>-2.9620886921965302E-4</v>
      </c>
      <c r="O48" s="65">
        <v>5.2338907588459502E-3</v>
      </c>
      <c r="P48" s="65">
        <v>-8.2661712982703001E-2</v>
      </c>
      <c r="Q48" s="65">
        <v>-3.4731745300405998E-3</v>
      </c>
      <c r="R48" s="65">
        <v>-8.7249271747077799E-3</v>
      </c>
      <c r="S48" s="65">
        <v>-8.1673680045394308E-3</v>
      </c>
      <c r="T48" s="65">
        <v>0.14475668488716201</v>
      </c>
      <c r="U48" s="65">
        <v>1.61338325049349E-2</v>
      </c>
      <c r="V48" s="65">
        <v>2.8259750404257E-2</v>
      </c>
      <c r="W48" s="65">
        <v>-8.7249262529282695E-3</v>
      </c>
      <c r="X48" s="65">
        <v>1.8608681062528099E-2</v>
      </c>
      <c r="Y48" s="65">
        <v>7.1244202098788498E-2</v>
      </c>
      <c r="Z48" s="65">
        <v>4.1664607011660196E-3</v>
      </c>
      <c r="AA48" s="65">
        <v>-5.2933072261732101E-3</v>
      </c>
      <c r="AB48" s="65">
        <v>9.9415566226656801E-3</v>
      </c>
      <c r="AC48" s="65">
        <v>5.4170238427423002E-2</v>
      </c>
      <c r="AD48" s="65">
        <v>8.4019045278780596E-2</v>
      </c>
      <c r="AE48" s="65">
        <v>4.8587816595582999E-2</v>
      </c>
      <c r="AF48" s="65">
        <v>0.21900767195815801</v>
      </c>
      <c r="AG48" s="65"/>
      <c r="AH48" s="65"/>
      <c r="AI48" s="65"/>
      <c r="AJ48" s="65"/>
      <c r="AK48" s="65">
        <v>2.5590347136229E-2</v>
      </c>
      <c r="AL48" s="65">
        <v>3.8068126586603998E-3</v>
      </c>
      <c r="AM48" s="65">
        <v>7.5469085692463998E-3</v>
      </c>
      <c r="AN48" s="65">
        <v>-5.3920971480334E-3</v>
      </c>
      <c r="AO48" s="65">
        <v>-5.8447745057522297E-3</v>
      </c>
      <c r="AP48" s="65">
        <v>-6.0333750292478304E-3</v>
      </c>
      <c r="AQ48" s="65"/>
      <c r="AR48" s="65"/>
      <c r="AS48" s="65"/>
      <c r="AT48" s="65">
        <v>0.16697361067025299</v>
      </c>
      <c r="AU48" s="65">
        <v>0.22253408300959501</v>
      </c>
      <c r="AV48" s="65">
        <v>1</v>
      </c>
      <c r="AW48" s="65">
        <v>0.82773161113501803</v>
      </c>
    </row>
    <row r="49" spans="1:159">
      <c r="A49" s="52" t="s">
        <v>289</v>
      </c>
      <c r="B49" s="65">
        <v>0.386968222174919</v>
      </c>
      <c r="C49" s="65">
        <v>9.5451671587999706E-2</v>
      </c>
      <c r="D49" s="65">
        <v>4.5612421972296199E-3</v>
      </c>
      <c r="E49" s="65">
        <v>0.23302833515535401</v>
      </c>
      <c r="F49" s="65">
        <v>6.53442605808877E-2</v>
      </c>
      <c r="G49" s="65">
        <v>9.3720954216685901E-2</v>
      </c>
      <c r="H49" s="65">
        <v>7.0146031878409497E-3</v>
      </c>
      <c r="I49" s="65">
        <v>5.5313921669964697E-2</v>
      </c>
      <c r="J49" s="65">
        <v>4.9290967626558602E-2</v>
      </c>
      <c r="K49" s="65">
        <v>-8.1016522042437894E-2</v>
      </c>
      <c r="L49" s="65">
        <v>-2.0398225702696099E-3</v>
      </c>
      <c r="M49" s="65">
        <v>-7.9851656426095392E-3</v>
      </c>
      <c r="N49" s="65">
        <v>3.8054694706500798E-3</v>
      </c>
      <c r="O49" s="65">
        <v>2.5239310611017201E-3</v>
      </c>
      <c r="P49" s="65">
        <v>-8.8216793584773107E-2</v>
      </c>
      <c r="Q49" s="65">
        <v>2.0098507755543199E-2</v>
      </c>
      <c r="R49" s="65">
        <v>1.03220767987973E-3</v>
      </c>
      <c r="S49" s="65">
        <v>7.8264078715942608E-3</v>
      </c>
      <c r="T49" s="65">
        <v>0.10252016347501799</v>
      </c>
      <c r="U49" s="65">
        <v>1.44599213624481E-2</v>
      </c>
      <c r="V49" s="65">
        <v>1.6568969138738E-2</v>
      </c>
      <c r="W49" s="65">
        <v>1.0322612121272401E-3</v>
      </c>
      <c r="X49" s="65">
        <v>3.51934793905599E-3</v>
      </c>
      <c r="Y49" s="65">
        <v>6.20103968745776E-2</v>
      </c>
      <c r="Z49" s="65">
        <v>1.5693988700767501E-3</v>
      </c>
      <c r="AA49" s="65">
        <v>9.4660539383248105E-4</v>
      </c>
      <c r="AB49" s="65">
        <v>1.09003121757375E-2</v>
      </c>
      <c r="AC49" s="65">
        <v>5.0734831198065898E-2</v>
      </c>
      <c r="AD49" s="65">
        <v>7.4566317707446303E-2</v>
      </c>
      <c r="AE49" s="65">
        <v>3.4934333304363498E-2</v>
      </c>
      <c r="AF49" s="65">
        <v>0.19745212341285001</v>
      </c>
      <c r="AG49" s="65"/>
      <c r="AH49" s="65"/>
      <c r="AI49" s="65"/>
      <c r="AJ49" s="65"/>
      <c r="AK49" s="65">
        <v>2.7350170189121701E-2</v>
      </c>
      <c r="AL49" s="65">
        <v>1.2513668349736699E-3</v>
      </c>
      <c r="AM49" s="65">
        <v>5.6726053558840998E-3</v>
      </c>
      <c r="AN49" s="65">
        <v>6.4680788518616504E-4</v>
      </c>
      <c r="AO49" s="65">
        <v>4.7248558574059299E-4</v>
      </c>
      <c r="AP49" s="65">
        <v>2.2263411506692101E-4</v>
      </c>
      <c r="AQ49" s="65"/>
      <c r="AR49" s="65"/>
      <c r="AS49" s="65"/>
      <c r="AT49" s="65">
        <v>0.14073098333894199</v>
      </c>
      <c r="AU49" s="65">
        <v>0.20133063737719001</v>
      </c>
      <c r="AV49" s="65">
        <v>0.82773161113501803</v>
      </c>
      <c r="AW49" s="65">
        <v>1</v>
      </c>
      <c r="CU49" s="51"/>
    </row>
    <row r="52" spans="1:159">
      <c r="DM52" s="51"/>
      <c r="FC52" s="51"/>
    </row>
    <row r="59" spans="1:159">
      <c r="K59" s="51"/>
      <c r="CV59" s="51"/>
    </row>
    <row r="74" spans="75:146">
      <c r="CV74" s="51"/>
    </row>
    <row r="75" spans="75:146">
      <c r="CA75" s="51"/>
    </row>
    <row r="76" spans="75:146">
      <c r="EP76" s="51"/>
    </row>
    <row r="79" spans="75:146">
      <c r="BW79" s="51"/>
    </row>
    <row r="90" spans="17:159">
      <c r="Q90" s="51"/>
    </row>
    <row r="96" spans="17:159">
      <c r="FC96" s="51"/>
    </row>
    <row r="99" spans="36:140">
      <c r="AW99" s="51"/>
    </row>
    <row r="100" spans="36:140">
      <c r="BG100" s="51"/>
      <c r="BV100" s="51"/>
    </row>
    <row r="106" spans="36:140">
      <c r="AP106" s="51"/>
    </row>
    <row r="107" spans="36:140">
      <c r="EJ107" s="51"/>
    </row>
    <row r="108" spans="36:140">
      <c r="AO108" s="51"/>
    </row>
    <row r="109" spans="36:140">
      <c r="AJ109" s="51"/>
    </row>
    <row r="113" spans="20:168">
      <c r="EW113" s="51"/>
      <c r="FL113" s="51"/>
    </row>
    <row r="114" spans="20:168">
      <c r="EM114" s="51"/>
    </row>
    <row r="117" spans="20:168">
      <c r="AZ117" s="51"/>
    </row>
    <row r="118" spans="20:168">
      <c r="T118" s="51"/>
    </row>
    <row r="120" spans="20:168">
      <c r="AO120" s="51"/>
    </row>
    <row r="128" spans="20:168">
      <c r="EC128" s="51"/>
    </row>
    <row r="130" spans="7:152">
      <c r="EO130" s="51"/>
    </row>
    <row r="133" spans="7:152">
      <c r="DX133" s="51"/>
    </row>
    <row r="137" spans="7:152">
      <c r="G137" s="51"/>
      <c r="P137" s="51"/>
    </row>
    <row r="138" spans="7:152">
      <c r="EV138" s="51"/>
    </row>
    <row r="140" spans="7:152">
      <c r="DC140" s="51"/>
    </row>
    <row r="142" spans="7:152">
      <c r="AL142" s="51"/>
    </row>
    <row r="143" spans="7:152">
      <c r="DJ143" s="51"/>
    </row>
    <row r="145" spans="46:138">
      <c r="DZ145" s="51"/>
    </row>
    <row r="146" spans="46:138">
      <c r="BX146" s="51"/>
    </row>
    <row r="152" spans="46:138">
      <c r="EH152" s="51"/>
    </row>
    <row r="153" spans="46:138">
      <c r="DI153" s="51"/>
    </row>
    <row r="159" spans="46:138">
      <c r="AZ159" s="51"/>
      <c r="CR159" s="51"/>
    </row>
    <row r="160" spans="46:138">
      <c r="AT160" s="51"/>
    </row>
    <row r="165" spans="27:113">
      <c r="AA165" s="51"/>
      <c r="AG165" s="51"/>
    </row>
    <row r="168" spans="27:113">
      <c r="DI168" s="5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90ED-9544-A249-AB3E-784B0FE0BA10}">
  <dimension ref="A1:K48"/>
  <sheetViews>
    <sheetView workbookViewId="0">
      <selection activeCell="K5" sqref="K5:K41"/>
    </sheetView>
  </sheetViews>
  <sheetFormatPr baseColWidth="10" defaultRowHeight="15"/>
  <cols>
    <col min="1" max="1" width="43.1640625" bestFit="1" customWidth="1"/>
    <col min="2" max="2" width="14.1640625" bestFit="1" customWidth="1"/>
    <col min="3" max="3" width="25.33203125" bestFit="1" customWidth="1"/>
    <col min="4" max="4" width="13" bestFit="1" customWidth="1"/>
  </cols>
  <sheetData>
    <row r="1" spans="1:11">
      <c r="A1" t="s">
        <v>51</v>
      </c>
      <c r="B1" s="64" t="s">
        <v>339</v>
      </c>
      <c r="C1" s="64" t="s">
        <v>343</v>
      </c>
      <c r="D1" s="64" t="s">
        <v>340</v>
      </c>
    </row>
    <row r="2" spans="1:11">
      <c r="A2" t="s">
        <v>9</v>
      </c>
      <c r="B2">
        <v>8.1839790000000008</v>
      </c>
      <c r="C2" t="str">
        <f>IF(B2&lt;0,"左偏態(Nagative Skewness)","右偏態(Positive Skewness)")</f>
        <v>右偏態(Positive Skewness)</v>
      </c>
      <c r="D2" s="11">
        <v>89.810629000000006</v>
      </c>
      <c r="E2" t="str">
        <f>IF(D2&lt;0,"左偏態(Nagative Skewness)","右偏態(Positive Skewness)")</f>
        <v>右偏態(Positive Skewness)</v>
      </c>
      <c r="G2" t="s">
        <v>341</v>
      </c>
    </row>
    <row r="3" spans="1:11">
      <c r="A3" t="s">
        <v>10</v>
      </c>
      <c r="B3">
        <v>6.571434</v>
      </c>
      <c r="C3" t="str">
        <f t="shared" ref="C3:C48" si="0">IF(B3&lt;0,"左偏態(Nagative Skewness)","右偏態(Positive Skewness)")</f>
        <v>右偏態(Positive Skewness)</v>
      </c>
      <c r="D3">
        <v>64.545097999999996</v>
      </c>
      <c r="G3" t="s">
        <v>342</v>
      </c>
    </row>
    <row r="4" spans="1:11">
      <c r="A4" t="s">
        <v>97</v>
      </c>
      <c r="B4">
        <v>1.734637</v>
      </c>
      <c r="C4" t="str">
        <f t="shared" si="0"/>
        <v>右偏態(Positive Skewness)</v>
      </c>
      <c r="D4">
        <v>2.6594470000000001</v>
      </c>
    </row>
    <row r="5" spans="1:11">
      <c r="A5" t="s">
        <v>98</v>
      </c>
      <c r="B5">
        <v>10.185435999999999</v>
      </c>
      <c r="C5" t="str">
        <f t="shared" si="0"/>
        <v>右偏態(Positive Skewness)</v>
      </c>
      <c r="D5">
        <v>113.81362799999999</v>
      </c>
      <c r="G5">
        <v>0</v>
      </c>
      <c r="H5">
        <v>-1.1724079999999999</v>
      </c>
      <c r="J5">
        <v>0</v>
      </c>
      <c r="K5">
        <v>-0.89846700000000002</v>
      </c>
    </row>
    <row r="6" spans="1:11">
      <c r="A6" t="s">
        <v>99</v>
      </c>
      <c r="B6">
        <v>8.5666080000000004</v>
      </c>
      <c r="C6" t="str">
        <f t="shared" si="0"/>
        <v>右偏態(Positive Skewness)</v>
      </c>
      <c r="D6">
        <v>77.817958000000004</v>
      </c>
      <c r="G6">
        <v>1</v>
      </c>
      <c r="H6">
        <v>0.78670899999999999</v>
      </c>
      <c r="J6">
        <v>1</v>
      </c>
      <c r="K6">
        <v>-0.88449900000000004</v>
      </c>
    </row>
    <row r="7" spans="1:11">
      <c r="A7" t="s">
        <v>100</v>
      </c>
      <c r="B7">
        <v>50.263983000000003</v>
      </c>
      <c r="C7" t="str">
        <f t="shared" si="0"/>
        <v>右偏態(Positive Skewness)</v>
      </c>
      <c r="D7">
        <v>2941.2700439999999</v>
      </c>
      <c r="G7">
        <v>2</v>
      </c>
      <c r="H7">
        <v>0.794099</v>
      </c>
      <c r="J7">
        <v>2</v>
      </c>
      <c r="K7">
        <v>2.6594470000000001</v>
      </c>
    </row>
    <row r="8" spans="1:11">
      <c r="A8" t="s">
        <v>101</v>
      </c>
      <c r="B8">
        <v>17.605228</v>
      </c>
      <c r="C8" t="str">
        <f t="shared" si="0"/>
        <v>右偏態(Positive Skewness)</v>
      </c>
      <c r="D8">
        <v>395.46559100000002</v>
      </c>
      <c r="G8">
        <v>3</v>
      </c>
      <c r="H8">
        <v>1.734637</v>
      </c>
      <c r="J8">
        <v>3</v>
      </c>
      <c r="K8">
        <v>47.032922999999997</v>
      </c>
    </row>
    <row r="9" spans="1:11">
      <c r="A9" t="s">
        <v>102</v>
      </c>
      <c r="B9">
        <v>17.836912000000002</v>
      </c>
      <c r="C9" t="str">
        <f t="shared" si="0"/>
        <v>右偏態(Positive Skewness)</v>
      </c>
      <c r="D9">
        <v>387.44898799999999</v>
      </c>
      <c r="G9">
        <v>4</v>
      </c>
      <c r="H9">
        <v>6.571434</v>
      </c>
      <c r="J9">
        <v>4</v>
      </c>
      <c r="K9">
        <v>64.545097999999996</v>
      </c>
    </row>
    <row r="10" spans="1:11">
      <c r="A10" t="s">
        <v>103</v>
      </c>
      <c r="B10">
        <v>22.671859000000001</v>
      </c>
      <c r="C10" t="str">
        <f t="shared" si="0"/>
        <v>右偏態(Positive Skewness)</v>
      </c>
      <c r="D10">
        <v>622.78857100000005</v>
      </c>
      <c r="G10">
        <v>5</v>
      </c>
      <c r="H10">
        <v>6.6469630000000004</v>
      </c>
      <c r="J10">
        <v>5</v>
      </c>
      <c r="K10">
        <v>77.817958000000004</v>
      </c>
    </row>
    <row r="11" spans="1:11">
      <c r="A11" t="s">
        <v>290</v>
      </c>
      <c r="B11">
        <v>45.117507000000003</v>
      </c>
      <c r="C11" t="str">
        <f t="shared" si="0"/>
        <v>右偏態(Positive Skewness)</v>
      </c>
      <c r="D11">
        <v>2254.9319759999998</v>
      </c>
      <c r="G11">
        <v>6</v>
      </c>
      <c r="H11">
        <v>8.1839790000000008</v>
      </c>
      <c r="J11">
        <v>6</v>
      </c>
      <c r="K11">
        <v>89.810629000000006</v>
      </c>
    </row>
    <row r="12" spans="1:11">
      <c r="A12" t="s">
        <v>105</v>
      </c>
      <c r="B12">
        <v>93.805873000000005</v>
      </c>
      <c r="C12" t="str">
        <f t="shared" si="0"/>
        <v>右偏態(Positive Skewness)</v>
      </c>
      <c r="D12">
        <v>8956.4502219999995</v>
      </c>
      <c r="G12">
        <v>7</v>
      </c>
      <c r="H12">
        <v>8.5666080000000004</v>
      </c>
      <c r="J12">
        <v>7</v>
      </c>
      <c r="K12">
        <v>113.81362799999999</v>
      </c>
    </row>
    <row r="13" spans="1:11">
      <c r="A13" t="s">
        <v>106</v>
      </c>
      <c r="B13">
        <v>71.362993000000003</v>
      </c>
      <c r="C13" t="str">
        <f t="shared" si="0"/>
        <v>右偏態(Positive Skewness)</v>
      </c>
      <c r="D13">
        <v>5623.6652729999996</v>
      </c>
      <c r="G13">
        <v>8</v>
      </c>
      <c r="H13">
        <v>10.185435999999999</v>
      </c>
      <c r="J13">
        <v>8</v>
      </c>
      <c r="K13">
        <v>264.86622599999998</v>
      </c>
    </row>
    <row r="14" spans="1:11">
      <c r="A14" t="s">
        <v>107</v>
      </c>
      <c r="B14">
        <v>58.155816000000002</v>
      </c>
      <c r="C14" t="str">
        <f t="shared" si="0"/>
        <v>右偏態(Positive Skewness)</v>
      </c>
      <c r="D14">
        <v>3960.7911829999998</v>
      </c>
      <c r="G14">
        <v>9</v>
      </c>
      <c r="H14">
        <v>12.576141</v>
      </c>
      <c r="J14">
        <v>9</v>
      </c>
      <c r="K14">
        <v>387.44898799999999</v>
      </c>
    </row>
    <row r="15" spans="1:11">
      <c r="A15" t="s">
        <v>108</v>
      </c>
      <c r="B15">
        <v>24.908185</v>
      </c>
      <c r="C15" t="str">
        <f t="shared" si="0"/>
        <v>右偏態(Positive Skewness)</v>
      </c>
      <c r="D15">
        <v>985.34713799999997</v>
      </c>
      <c r="G15">
        <v>10</v>
      </c>
      <c r="H15">
        <v>15.853823999999999</v>
      </c>
      <c r="J15">
        <v>10</v>
      </c>
      <c r="K15">
        <v>395.46559100000002</v>
      </c>
    </row>
    <row r="16" spans="1:11">
      <c r="A16" t="s">
        <v>109</v>
      </c>
      <c r="B16">
        <v>77.602339000000001</v>
      </c>
      <c r="C16" t="str">
        <f t="shared" si="0"/>
        <v>右偏態(Positive Skewness)</v>
      </c>
      <c r="D16">
        <v>6319.1275409999998</v>
      </c>
      <c r="G16">
        <v>11</v>
      </c>
      <c r="H16">
        <v>16.661992000000001</v>
      </c>
      <c r="J16">
        <v>11</v>
      </c>
      <c r="K16">
        <v>432.20689299999998</v>
      </c>
    </row>
    <row r="17" spans="1:11">
      <c r="A17" t="s">
        <v>110</v>
      </c>
      <c r="B17">
        <v>76.629964000000001</v>
      </c>
      <c r="C17" t="str">
        <f t="shared" si="0"/>
        <v>右偏態(Positive Skewness)</v>
      </c>
      <c r="D17">
        <v>6313.4536719999996</v>
      </c>
      <c r="G17">
        <v>12</v>
      </c>
      <c r="H17">
        <v>17.605228</v>
      </c>
      <c r="J17">
        <v>12</v>
      </c>
      <c r="K17">
        <v>521.52686500000004</v>
      </c>
    </row>
    <row r="18" spans="1:11">
      <c r="A18" t="s">
        <v>111</v>
      </c>
      <c r="B18">
        <v>61.817208999999998</v>
      </c>
      <c r="C18" t="str">
        <f t="shared" si="0"/>
        <v>右偏態(Positive Skewness)</v>
      </c>
      <c r="D18">
        <v>3947.1589990000002</v>
      </c>
      <c r="G18">
        <v>13</v>
      </c>
      <c r="H18">
        <v>17.836912000000002</v>
      </c>
      <c r="J18">
        <v>13</v>
      </c>
      <c r="K18">
        <v>570.76236600000004</v>
      </c>
    </row>
    <row r="19" spans="1:11">
      <c r="A19" t="s">
        <v>112</v>
      </c>
      <c r="B19">
        <v>6.6469630000000004</v>
      </c>
      <c r="C19" t="str">
        <f t="shared" si="0"/>
        <v>右偏態(Positive Skewness)</v>
      </c>
      <c r="D19">
        <v>47.032922999999997</v>
      </c>
      <c r="G19">
        <v>14</v>
      </c>
      <c r="H19">
        <v>20.240856000000001</v>
      </c>
      <c r="J19">
        <v>14</v>
      </c>
      <c r="K19">
        <v>622.78857100000005</v>
      </c>
    </row>
    <row r="20" spans="1:11">
      <c r="A20" t="s">
        <v>113</v>
      </c>
      <c r="B20">
        <v>60.608502999999999</v>
      </c>
      <c r="C20" t="str">
        <f t="shared" si="0"/>
        <v>右偏態(Positive Skewness)</v>
      </c>
      <c r="D20">
        <v>4262.8897669999997</v>
      </c>
      <c r="G20">
        <v>15</v>
      </c>
      <c r="H20">
        <v>22.671859000000001</v>
      </c>
      <c r="J20">
        <v>15</v>
      </c>
      <c r="K20">
        <v>985.34713799999997</v>
      </c>
    </row>
    <row r="21" spans="1:11">
      <c r="A21" t="s">
        <v>114</v>
      </c>
      <c r="B21">
        <v>57.14114</v>
      </c>
      <c r="C21" t="str">
        <f t="shared" si="0"/>
        <v>右偏態(Positive Skewness)</v>
      </c>
      <c r="D21">
        <v>3922.7267820000002</v>
      </c>
      <c r="G21">
        <v>16</v>
      </c>
      <c r="H21">
        <v>24.908185</v>
      </c>
      <c r="J21">
        <v>16</v>
      </c>
      <c r="K21">
        <v>1809.9840509999999</v>
      </c>
    </row>
    <row r="22" spans="1:11">
      <c r="A22" t="s">
        <v>115</v>
      </c>
      <c r="B22">
        <v>76.629811000000004</v>
      </c>
      <c r="C22" t="str">
        <f t="shared" si="0"/>
        <v>右偏態(Positive Skewness)</v>
      </c>
      <c r="D22">
        <v>6313.429333</v>
      </c>
      <c r="G22">
        <v>17</v>
      </c>
      <c r="H22">
        <v>38.179431000000001</v>
      </c>
      <c r="J22">
        <v>17</v>
      </c>
      <c r="K22">
        <v>2162.3455909999998</v>
      </c>
    </row>
    <row r="23" spans="1:11">
      <c r="A23" t="s">
        <v>116</v>
      </c>
      <c r="B23">
        <v>-1.1724079999999999</v>
      </c>
      <c r="C23" t="str">
        <f t="shared" si="0"/>
        <v>左偏態(Nagative Skewness)</v>
      </c>
      <c r="D23">
        <v>2961.6823180000001</v>
      </c>
      <c r="G23">
        <v>18</v>
      </c>
      <c r="H23">
        <v>41.281993</v>
      </c>
      <c r="J23">
        <v>18</v>
      </c>
      <c r="K23">
        <v>2254.9319759999998</v>
      </c>
    </row>
    <row r="24" spans="1:11">
      <c r="A24" t="s">
        <v>292</v>
      </c>
      <c r="B24">
        <v>20.240856000000001</v>
      </c>
      <c r="C24" t="str">
        <f t="shared" si="0"/>
        <v>右偏態(Positive Skewness)</v>
      </c>
      <c r="D24">
        <v>432.20689299999998</v>
      </c>
      <c r="G24">
        <v>19</v>
      </c>
      <c r="H24">
        <v>45.117507000000003</v>
      </c>
      <c r="J24">
        <v>19</v>
      </c>
      <c r="K24">
        <v>2872.7118660000001</v>
      </c>
    </row>
    <row r="25" spans="1:11">
      <c r="A25" t="s">
        <v>293</v>
      </c>
      <c r="B25">
        <v>96.282786000000002</v>
      </c>
      <c r="C25" t="str">
        <f t="shared" si="0"/>
        <v>右偏態(Positive Skewness)</v>
      </c>
      <c r="D25">
        <v>9278.4353210000008</v>
      </c>
      <c r="G25">
        <v>20</v>
      </c>
      <c r="H25">
        <v>50.263983000000003</v>
      </c>
      <c r="J25">
        <v>20</v>
      </c>
      <c r="K25">
        <v>2941.2700439999999</v>
      </c>
    </row>
    <row r="26" spans="1:11">
      <c r="A26" t="s">
        <v>294</v>
      </c>
      <c r="B26">
        <v>96.262794</v>
      </c>
      <c r="C26" t="str">
        <f t="shared" si="0"/>
        <v>右偏態(Positive Skewness)</v>
      </c>
      <c r="D26">
        <v>9275.7532940000001</v>
      </c>
      <c r="G26">
        <v>21</v>
      </c>
      <c r="H26">
        <v>51.322302000000001</v>
      </c>
      <c r="J26">
        <v>21</v>
      </c>
      <c r="K26">
        <v>2961.6823180000001</v>
      </c>
    </row>
    <row r="27" spans="1:11">
      <c r="A27" t="s">
        <v>295</v>
      </c>
      <c r="B27">
        <v>60.202862000000003</v>
      </c>
      <c r="C27" t="str">
        <f t="shared" si="0"/>
        <v>右偏態(Positive Skewness)</v>
      </c>
      <c r="D27">
        <v>3750.7061429999999</v>
      </c>
      <c r="G27">
        <v>22</v>
      </c>
      <c r="H27">
        <v>57.14114</v>
      </c>
      <c r="J27">
        <v>22</v>
      </c>
      <c r="K27">
        <v>3750.7061429999999</v>
      </c>
    </row>
    <row r="28" spans="1:11">
      <c r="A28" t="s">
        <v>296</v>
      </c>
      <c r="B28">
        <v>41.281993</v>
      </c>
      <c r="C28" t="str">
        <f t="shared" si="0"/>
        <v>右偏態(Positive Skewness)</v>
      </c>
      <c r="D28">
        <v>2162.3455909999998</v>
      </c>
      <c r="G28">
        <v>23</v>
      </c>
      <c r="H28">
        <v>58.155816000000002</v>
      </c>
      <c r="J28">
        <v>23</v>
      </c>
      <c r="K28">
        <v>3922.7267820000002</v>
      </c>
    </row>
    <row r="29" spans="1:11">
      <c r="A29" t="s">
        <v>297</v>
      </c>
      <c r="B29">
        <v>38.179431000000001</v>
      </c>
      <c r="C29" t="str">
        <f t="shared" si="0"/>
        <v>右偏態(Positive Skewness)</v>
      </c>
      <c r="D29">
        <v>1809.9840509999999</v>
      </c>
      <c r="G29">
        <v>24</v>
      </c>
      <c r="H29">
        <v>60.202862000000003</v>
      </c>
      <c r="J29">
        <v>24</v>
      </c>
      <c r="K29">
        <v>3960.7911829999998</v>
      </c>
    </row>
    <row r="30" spans="1:11">
      <c r="A30" t="s">
        <v>298</v>
      </c>
      <c r="B30">
        <v>24.088721</v>
      </c>
      <c r="C30" t="str">
        <f t="shared" si="0"/>
        <v>右偏態(Positive Skewness)</v>
      </c>
      <c r="D30">
        <v>748.03501300000005</v>
      </c>
      <c r="G30">
        <v>25</v>
      </c>
      <c r="H30">
        <v>60.608502999999999</v>
      </c>
      <c r="J30">
        <v>25</v>
      </c>
      <c r="K30">
        <v>4262.8897669999997</v>
      </c>
    </row>
    <row r="31" spans="1:11">
      <c r="A31" t="s">
        <v>299</v>
      </c>
      <c r="B31">
        <v>16.661992000000001</v>
      </c>
      <c r="C31" t="str">
        <f t="shared" si="0"/>
        <v>右偏態(Positive Skewness)</v>
      </c>
      <c r="D31">
        <v>570.76236600000004</v>
      </c>
      <c r="G31">
        <v>26</v>
      </c>
      <c r="H31">
        <v>71.362993000000003</v>
      </c>
      <c r="J31">
        <v>26</v>
      </c>
      <c r="K31">
        <v>5469.025189</v>
      </c>
    </row>
    <row r="32" spans="1:11">
      <c r="A32" t="s">
        <v>300</v>
      </c>
      <c r="B32">
        <v>0</v>
      </c>
      <c r="C32" t="str">
        <f t="shared" si="0"/>
        <v>右偏態(Positive Skewness)</v>
      </c>
      <c r="D32">
        <v>0</v>
      </c>
      <c r="G32">
        <v>27</v>
      </c>
      <c r="H32">
        <v>72.132710000000003</v>
      </c>
      <c r="J32">
        <v>27</v>
      </c>
      <c r="K32">
        <v>5623.6652729999996</v>
      </c>
    </row>
    <row r="33" spans="1:11">
      <c r="A33" t="s">
        <v>301</v>
      </c>
      <c r="B33">
        <v>0</v>
      </c>
      <c r="C33" t="str">
        <f t="shared" si="0"/>
        <v>右偏態(Positive Skewness)</v>
      </c>
      <c r="D33">
        <v>0</v>
      </c>
      <c r="G33">
        <v>28</v>
      </c>
      <c r="H33">
        <v>76.629964000000001</v>
      </c>
      <c r="J33">
        <v>28</v>
      </c>
      <c r="K33">
        <v>6313.4536719999996</v>
      </c>
    </row>
    <row r="34" spans="1:11">
      <c r="A34" t="s">
        <v>302</v>
      </c>
      <c r="B34">
        <v>0</v>
      </c>
      <c r="C34" t="str">
        <f t="shared" si="0"/>
        <v>右偏態(Positive Skewness)</v>
      </c>
      <c r="D34">
        <v>0</v>
      </c>
      <c r="G34">
        <v>29</v>
      </c>
      <c r="H34">
        <v>77.602339000000001</v>
      </c>
      <c r="J34">
        <v>29</v>
      </c>
      <c r="K34">
        <v>6319.1275409999998</v>
      </c>
    </row>
    <row r="35" spans="1:11">
      <c r="A35" t="s">
        <v>303</v>
      </c>
      <c r="B35">
        <v>0</v>
      </c>
      <c r="C35" t="str">
        <f t="shared" si="0"/>
        <v>右偏態(Positive Skewness)</v>
      </c>
      <c r="D35">
        <v>0</v>
      </c>
      <c r="G35">
        <v>30</v>
      </c>
      <c r="H35">
        <v>93.805873000000005</v>
      </c>
      <c r="J35">
        <v>30</v>
      </c>
      <c r="K35">
        <v>8956.4502219999995</v>
      </c>
    </row>
    <row r="36" spans="1:11">
      <c r="A36" t="s">
        <v>304</v>
      </c>
      <c r="B36">
        <v>51.322302000000001</v>
      </c>
      <c r="C36" t="str">
        <f t="shared" si="0"/>
        <v>右偏態(Positive Skewness)</v>
      </c>
      <c r="D36">
        <v>2872.7118660000001</v>
      </c>
      <c r="G36">
        <v>31</v>
      </c>
      <c r="H36">
        <v>96.262794</v>
      </c>
      <c r="J36">
        <v>31</v>
      </c>
      <c r="K36">
        <v>9275.7532940000001</v>
      </c>
    </row>
    <row r="37" spans="1:11">
      <c r="A37" t="s">
        <v>305</v>
      </c>
      <c r="B37">
        <v>96.31044</v>
      </c>
      <c r="C37" t="str">
        <f t="shared" si="0"/>
        <v>右偏態(Positive Skewness)</v>
      </c>
      <c r="D37">
        <v>9281.9999640000005</v>
      </c>
      <c r="G37">
        <v>32</v>
      </c>
      <c r="H37">
        <v>96.282786000000002</v>
      </c>
      <c r="J37">
        <v>32</v>
      </c>
      <c r="K37">
        <v>9278.4353210000008</v>
      </c>
    </row>
    <row r="38" spans="1:11">
      <c r="A38" t="s">
        <v>306</v>
      </c>
      <c r="B38">
        <v>72.132710000000003</v>
      </c>
      <c r="C38" t="str">
        <f t="shared" si="0"/>
        <v>右偏態(Positive Skewness)</v>
      </c>
      <c r="D38">
        <v>5469.025189</v>
      </c>
      <c r="G38">
        <v>33</v>
      </c>
      <c r="H38">
        <v>96.31044</v>
      </c>
      <c r="J38">
        <v>33</v>
      </c>
      <c r="K38">
        <v>9281.9999640000005</v>
      </c>
    </row>
    <row r="39" spans="1:11">
      <c r="A39" t="s">
        <v>307</v>
      </c>
      <c r="B39">
        <v>96.359589999999997</v>
      </c>
      <c r="C39" t="str">
        <f t="shared" si="0"/>
        <v>右偏態(Positive Skewness)</v>
      </c>
      <c r="D39">
        <v>9288.4104310000002</v>
      </c>
      <c r="G39">
        <v>34</v>
      </c>
      <c r="H39">
        <v>96.359589999999997</v>
      </c>
      <c r="J39">
        <v>34</v>
      </c>
      <c r="K39">
        <v>9288.4104310000002</v>
      </c>
    </row>
    <row r="40" spans="1:11">
      <c r="A40" t="s">
        <v>308</v>
      </c>
      <c r="B40">
        <v>96.381822999999997</v>
      </c>
      <c r="C40" t="str">
        <f t="shared" si="0"/>
        <v>右偏態(Positive Skewness)</v>
      </c>
      <c r="D40">
        <v>9291.2847779999993</v>
      </c>
      <c r="G40">
        <v>35</v>
      </c>
      <c r="H40">
        <v>96.381822999999997</v>
      </c>
      <c r="J40">
        <v>35</v>
      </c>
      <c r="K40">
        <v>9291.2847779999993</v>
      </c>
    </row>
    <row r="41" spans="1:11">
      <c r="A41" t="s">
        <v>309</v>
      </c>
      <c r="B41">
        <v>96.397867000000005</v>
      </c>
      <c r="C41" t="str">
        <f t="shared" si="0"/>
        <v>右偏態(Positive Skewness)</v>
      </c>
      <c r="D41">
        <v>9293.3568849999992</v>
      </c>
      <c r="G41">
        <v>36</v>
      </c>
      <c r="H41">
        <v>96.397867000000005</v>
      </c>
      <c r="J41">
        <v>36</v>
      </c>
      <c r="K41">
        <v>9293.3568849999992</v>
      </c>
    </row>
    <row r="42" spans="1:11">
      <c r="A42" t="s">
        <v>310</v>
      </c>
      <c r="B42">
        <v>0</v>
      </c>
      <c r="C42" t="str">
        <f t="shared" si="0"/>
        <v>右偏態(Positive Skewness)</v>
      </c>
      <c r="D42">
        <v>0</v>
      </c>
    </row>
    <row r="43" spans="1:11">
      <c r="A43" t="s">
        <v>311</v>
      </c>
      <c r="B43">
        <v>0</v>
      </c>
      <c r="C43" t="str">
        <f t="shared" si="0"/>
        <v>右偏態(Positive Skewness)</v>
      </c>
      <c r="D43">
        <v>0</v>
      </c>
    </row>
    <row r="44" spans="1:11">
      <c r="A44" t="s">
        <v>312</v>
      </c>
      <c r="B44">
        <v>0</v>
      </c>
      <c r="C44" t="str">
        <f t="shared" si="0"/>
        <v>右偏態(Positive Skewness)</v>
      </c>
      <c r="D44">
        <v>0</v>
      </c>
    </row>
    <row r="45" spans="1:11">
      <c r="A45" t="s">
        <v>313</v>
      </c>
      <c r="B45">
        <v>12.576141</v>
      </c>
      <c r="C45" t="str">
        <f t="shared" si="0"/>
        <v>右偏態(Positive Skewness)</v>
      </c>
      <c r="D45">
        <v>264.86622599999998</v>
      </c>
    </row>
    <row r="46" spans="1:11">
      <c r="A46" t="s">
        <v>314</v>
      </c>
      <c r="B46">
        <v>15.853823999999999</v>
      </c>
      <c r="C46" t="str">
        <f t="shared" si="0"/>
        <v>右偏態(Positive Skewness)</v>
      </c>
      <c r="D46">
        <v>521.52686500000004</v>
      </c>
    </row>
    <row r="47" spans="1:11">
      <c r="A47" t="s">
        <v>315</v>
      </c>
      <c r="B47">
        <v>0.78670899999999999</v>
      </c>
      <c r="C47" t="str">
        <f t="shared" si="0"/>
        <v>右偏態(Positive Skewness)</v>
      </c>
      <c r="D47">
        <v>-0.89846700000000002</v>
      </c>
    </row>
    <row r="48" spans="1:11">
      <c r="A48" t="s">
        <v>154</v>
      </c>
      <c r="B48">
        <v>0.794099</v>
      </c>
      <c r="C48" t="str">
        <f t="shared" si="0"/>
        <v>右偏態(Positive Skewness)</v>
      </c>
      <c r="D48">
        <v>-0.88449900000000004</v>
      </c>
    </row>
  </sheetData>
  <sortState xmlns:xlrd2="http://schemas.microsoft.com/office/spreadsheetml/2017/richdata2" ref="K5:K41">
    <sortCondition ref="K5:K4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11F5-154B-254D-9C6B-1AF9599C1DAA}">
  <dimension ref="A1:Q61"/>
  <sheetViews>
    <sheetView workbookViewId="0">
      <selection activeCell="H66" sqref="H66"/>
    </sheetView>
  </sheetViews>
  <sheetFormatPr baseColWidth="10" defaultRowHeight="18"/>
  <cols>
    <col min="1" max="1" width="27.33203125" style="54" customWidth="1"/>
    <col min="2" max="2" width="10.83203125" style="54"/>
    <col min="3" max="3" width="4.1640625" style="54" customWidth="1"/>
    <col min="4" max="4" width="40.33203125" style="54" customWidth="1"/>
    <col min="5" max="5" width="10.83203125" style="54"/>
    <col min="6" max="6" width="2.33203125" style="54" customWidth="1"/>
    <col min="7" max="7" width="3.6640625" style="54" customWidth="1"/>
    <col min="8" max="8" width="40.33203125" style="54" customWidth="1"/>
    <col min="9" max="9" width="11.33203125" style="54" bestFit="1" customWidth="1"/>
    <col min="10" max="10" width="2.5" style="54" customWidth="1"/>
    <col min="11" max="11" width="10.83203125" style="54"/>
    <col min="12" max="12" width="43.1640625" style="54" bestFit="1" customWidth="1"/>
    <col min="13" max="13" width="8.5" style="54" bestFit="1" customWidth="1"/>
    <col min="14" max="14" width="2.83203125" style="54" customWidth="1"/>
    <col min="15" max="15" width="10.83203125" style="54"/>
    <col min="16" max="16" width="52.83203125" style="54" bestFit="1" customWidth="1"/>
    <col min="17" max="17" width="11.33203125" style="54" bestFit="1" customWidth="1"/>
    <col min="18" max="16384" width="10.83203125" style="54"/>
  </cols>
  <sheetData>
    <row r="1" spans="1:17" ht="22">
      <c r="A1" s="112" t="s">
        <v>316</v>
      </c>
      <c r="B1" s="112"/>
      <c r="D1" s="112" t="s">
        <v>317</v>
      </c>
      <c r="E1" s="112"/>
      <c r="F1" s="62"/>
      <c r="H1" s="112" t="s">
        <v>198</v>
      </c>
      <c r="I1" s="112"/>
      <c r="J1" s="62"/>
      <c r="L1" s="112" t="s">
        <v>322</v>
      </c>
      <c r="M1" s="112"/>
      <c r="N1" s="62"/>
      <c r="P1" s="112" t="s">
        <v>323</v>
      </c>
      <c r="Q1" s="112"/>
    </row>
    <row r="2" spans="1:17" ht="22">
      <c r="A2" s="57" t="s">
        <v>320</v>
      </c>
      <c r="B2" s="58" t="s">
        <v>7</v>
      </c>
      <c r="D2" s="6" t="s">
        <v>320</v>
      </c>
      <c r="E2" s="58" t="s">
        <v>7</v>
      </c>
      <c r="F2" s="63"/>
      <c r="H2" s="6" t="s">
        <v>320</v>
      </c>
      <c r="I2" s="58" t="s">
        <v>7</v>
      </c>
      <c r="J2" s="63"/>
      <c r="L2" s="6" t="s">
        <v>320</v>
      </c>
      <c r="M2" s="58" t="s">
        <v>7</v>
      </c>
      <c r="N2" s="63"/>
      <c r="P2" s="6" t="s">
        <v>320</v>
      </c>
      <c r="Q2" s="58" t="s">
        <v>7</v>
      </c>
    </row>
    <row r="3" spans="1:17">
      <c r="A3" s="55" t="s">
        <v>9</v>
      </c>
      <c r="B3" s="56">
        <v>-2.9754208528872499E-2</v>
      </c>
      <c r="D3" s="55" t="s">
        <v>318</v>
      </c>
      <c r="E3" s="56">
        <v>0.386968222174919</v>
      </c>
      <c r="H3" s="55" t="s">
        <v>295</v>
      </c>
      <c r="I3" s="56">
        <v>0.90903400000000001</v>
      </c>
      <c r="L3" s="55" t="s">
        <v>97</v>
      </c>
      <c r="M3" s="56">
        <v>0.22479326454295701</v>
      </c>
      <c r="P3" s="55" t="s">
        <v>101</v>
      </c>
      <c r="Q3" s="56">
        <v>0.21282000000000001</v>
      </c>
    </row>
    <row r="4" spans="1:17">
      <c r="A4" s="55" t="s">
        <v>10</v>
      </c>
      <c r="B4" s="56">
        <v>-0.11853336983014701</v>
      </c>
      <c r="D4" s="55" t="s">
        <v>97</v>
      </c>
      <c r="E4" s="56">
        <v>0.26935375697223002</v>
      </c>
      <c r="H4" s="55" t="s">
        <v>315</v>
      </c>
      <c r="I4" s="56">
        <v>5.3335E-2</v>
      </c>
      <c r="L4" s="55" t="s">
        <v>10</v>
      </c>
      <c r="M4" s="56">
        <v>9.2170791528930401E-2</v>
      </c>
      <c r="P4" s="55" t="s">
        <v>114</v>
      </c>
      <c r="Q4" s="56">
        <v>0.159835</v>
      </c>
    </row>
    <row r="5" spans="1:17">
      <c r="A5" s="55" t="s">
        <v>97</v>
      </c>
      <c r="B5" s="56">
        <v>-0.26935375697223002</v>
      </c>
      <c r="D5" s="55" t="s">
        <v>319</v>
      </c>
      <c r="E5" s="56">
        <v>0.20346811910656001</v>
      </c>
      <c r="H5" s="55" t="s">
        <v>307</v>
      </c>
      <c r="I5" s="56">
        <v>1.6451E-2</v>
      </c>
      <c r="L5" s="55" t="s">
        <v>112</v>
      </c>
      <c r="M5" s="56">
        <v>8.7676262625636797E-2</v>
      </c>
      <c r="P5" s="55" t="s">
        <v>291</v>
      </c>
      <c r="Q5" s="56">
        <v>8.3782999999999996E-2</v>
      </c>
    </row>
    <row r="6" spans="1:17">
      <c r="A6" s="55" t="s">
        <v>98</v>
      </c>
      <c r="B6" s="56">
        <v>-7.8006021965839098E-2</v>
      </c>
      <c r="D6" s="55" t="s">
        <v>10</v>
      </c>
      <c r="E6" s="56">
        <v>0.11853336983014701</v>
      </c>
      <c r="H6" s="55" t="s">
        <v>154</v>
      </c>
      <c r="I6" s="56">
        <v>2.3089999999999999E-3</v>
      </c>
      <c r="L6" s="55" t="s">
        <v>98</v>
      </c>
      <c r="M6" s="56">
        <v>6.9287139853994803E-2</v>
      </c>
      <c r="P6" s="55" t="s">
        <v>97</v>
      </c>
      <c r="Q6" s="56">
        <v>7.7931E-2</v>
      </c>
    </row>
    <row r="7" spans="1:17">
      <c r="A7" s="55" t="s">
        <v>99</v>
      </c>
      <c r="B7" s="56">
        <v>-7.9316192807302802E-2</v>
      </c>
      <c r="D7" s="55" t="s">
        <v>112</v>
      </c>
      <c r="E7" s="56">
        <v>0.100288960085071</v>
      </c>
      <c r="H7" s="55" t="s">
        <v>304</v>
      </c>
      <c r="I7" s="56">
        <v>2.1410000000000001E-3</v>
      </c>
      <c r="L7" s="55" t="s">
        <v>99</v>
      </c>
      <c r="M7" s="56">
        <v>6.8360317409438598E-2</v>
      </c>
      <c r="P7" s="55" t="s">
        <v>116</v>
      </c>
      <c r="Q7" s="56">
        <v>5.3797999999999999E-2</v>
      </c>
    </row>
    <row r="8" spans="1:17">
      <c r="A8" s="55" t="s">
        <v>100</v>
      </c>
      <c r="B8" s="56">
        <v>-1.3711299537829499E-2</v>
      </c>
      <c r="D8" s="55" t="s">
        <v>99</v>
      </c>
      <c r="E8" s="56">
        <v>7.9316192807302802E-2</v>
      </c>
      <c r="H8" s="55" t="s">
        <v>97</v>
      </c>
      <c r="I8" s="56">
        <v>1.8600000000000001E-3</v>
      </c>
      <c r="L8" s="55" t="s">
        <v>108</v>
      </c>
      <c r="M8" s="56">
        <v>4.88578580823169E-2</v>
      </c>
      <c r="P8" s="55" t="s">
        <v>106</v>
      </c>
      <c r="Q8" s="56">
        <v>5.3781000000000002E-2</v>
      </c>
    </row>
    <row r="9" spans="1:17">
      <c r="A9" s="55" t="s">
        <v>101</v>
      </c>
      <c r="B9" s="56">
        <v>-3.19410239276917E-2</v>
      </c>
      <c r="D9" s="55" t="s">
        <v>98</v>
      </c>
      <c r="E9" s="56">
        <v>7.8006021965839098E-2</v>
      </c>
      <c r="H9" s="55" t="s">
        <v>313</v>
      </c>
      <c r="I9" s="56">
        <v>1.818E-3</v>
      </c>
      <c r="L9" s="55" t="s">
        <v>102</v>
      </c>
      <c r="M9" s="56">
        <v>3.9476099459866902E-2</v>
      </c>
      <c r="P9" s="55" t="s">
        <v>105</v>
      </c>
      <c r="Q9" s="56">
        <v>5.2340999999999999E-2</v>
      </c>
    </row>
    <row r="10" spans="1:17">
      <c r="A10" s="55" t="s">
        <v>102</v>
      </c>
      <c r="B10" s="56">
        <v>-4.5583868840871802E-2</v>
      </c>
      <c r="D10" s="55" t="s">
        <v>108</v>
      </c>
      <c r="E10" s="56">
        <v>6.35562890151814E-2</v>
      </c>
      <c r="H10" s="55" t="s">
        <v>291</v>
      </c>
      <c r="I10" s="56">
        <v>1.5349999999999999E-3</v>
      </c>
      <c r="L10" s="55" t="s">
        <v>101</v>
      </c>
      <c r="M10" s="56">
        <v>2.3825197773888199E-2</v>
      </c>
      <c r="P10" s="55" t="s">
        <v>10</v>
      </c>
      <c r="Q10" s="56">
        <v>4.7933999999999997E-2</v>
      </c>
    </row>
    <row r="11" spans="1:17">
      <c r="A11" s="55" t="s">
        <v>103</v>
      </c>
      <c r="B11" s="56">
        <v>-2.16407972517536E-2</v>
      </c>
      <c r="D11" s="55" t="s">
        <v>102</v>
      </c>
      <c r="E11" s="56">
        <v>4.5583868840871802E-2</v>
      </c>
      <c r="H11" s="55" t="s">
        <v>296</v>
      </c>
      <c r="I11" s="56">
        <v>1.3519999999999999E-3</v>
      </c>
      <c r="L11" s="55" t="s">
        <v>107</v>
      </c>
      <c r="M11" s="56">
        <v>1.9482059995561601E-2</v>
      </c>
      <c r="P11" s="55" t="s">
        <v>99</v>
      </c>
      <c r="Q11" s="56">
        <v>4.4344000000000001E-2</v>
      </c>
    </row>
    <row r="12" spans="1:17">
      <c r="A12" s="55" t="s">
        <v>104</v>
      </c>
      <c r="B12" s="56">
        <v>-1.9258646759397199E-2</v>
      </c>
      <c r="D12" s="55" t="s">
        <v>101</v>
      </c>
      <c r="E12" s="56">
        <v>3.19410239276917E-2</v>
      </c>
      <c r="H12" s="55" t="s">
        <v>294</v>
      </c>
      <c r="I12" s="56">
        <v>1.083E-3</v>
      </c>
      <c r="L12" s="55" t="s">
        <v>290</v>
      </c>
      <c r="M12" s="56">
        <v>1.6808795358161599E-2</v>
      </c>
      <c r="P12" s="55" t="s">
        <v>98</v>
      </c>
      <c r="Q12" s="56">
        <v>3.9766999999999997E-2</v>
      </c>
    </row>
    <row r="13" spans="1:17">
      <c r="A13" s="55" t="s">
        <v>105</v>
      </c>
      <c r="B13" s="56">
        <v>-1.18808559981583E-2</v>
      </c>
      <c r="D13" s="55" t="s">
        <v>9</v>
      </c>
      <c r="E13" s="56">
        <v>2.9754208528872499E-2</v>
      </c>
      <c r="H13" s="55" t="s">
        <v>99</v>
      </c>
      <c r="I13" s="56">
        <v>1.005E-3</v>
      </c>
      <c r="L13" s="55" t="s">
        <v>114</v>
      </c>
      <c r="M13" s="56">
        <v>1.5150044703351099E-2</v>
      </c>
      <c r="P13" s="55" t="s">
        <v>108</v>
      </c>
      <c r="Q13" s="56">
        <v>3.1463999999999999E-2</v>
      </c>
    </row>
    <row r="14" spans="1:17">
      <c r="A14" s="55" t="s">
        <v>106</v>
      </c>
      <c r="B14" s="56">
        <v>6.6262484840492204E-3</v>
      </c>
      <c r="D14" s="55" t="s">
        <v>107</v>
      </c>
      <c r="E14" s="56">
        <v>2.2436742802809599E-2</v>
      </c>
      <c r="H14" s="55" t="s">
        <v>114</v>
      </c>
      <c r="I14" s="56">
        <v>9.810000000000001E-4</v>
      </c>
      <c r="L14" s="55" t="s">
        <v>113</v>
      </c>
      <c r="M14" s="56">
        <v>1.34390073534616E-2</v>
      </c>
      <c r="P14" s="55" t="s">
        <v>290</v>
      </c>
      <c r="Q14" s="56">
        <v>2.7355000000000001E-2</v>
      </c>
    </row>
    <row r="15" spans="1:17">
      <c r="A15" s="55" t="s">
        <v>107</v>
      </c>
      <c r="B15" s="56">
        <v>-2.2436742802809599E-2</v>
      </c>
      <c r="D15" s="55" t="s">
        <v>103</v>
      </c>
      <c r="E15" s="56">
        <v>2.16407972517536E-2</v>
      </c>
      <c r="H15" s="55" t="s">
        <v>113</v>
      </c>
      <c r="I15" s="56">
        <v>8.5499999999999997E-4</v>
      </c>
      <c r="L15" s="55" t="s">
        <v>100</v>
      </c>
      <c r="M15" s="56">
        <v>1.22523916131601E-2</v>
      </c>
      <c r="P15" s="55" t="s">
        <v>9</v>
      </c>
      <c r="Q15" s="56">
        <v>2.3734999999999999E-2</v>
      </c>
    </row>
    <row r="16" spans="1:17">
      <c r="A16" s="55" t="s">
        <v>108</v>
      </c>
      <c r="B16" s="56">
        <v>-6.35562890151814E-2</v>
      </c>
      <c r="D16" s="55" t="s">
        <v>321</v>
      </c>
      <c r="E16" s="56">
        <v>2.11362462647504E-2</v>
      </c>
      <c r="H16" s="55" t="s">
        <v>106</v>
      </c>
      <c r="I16" s="56">
        <v>7.7800000000000005E-4</v>
      </c>
      <c r="L16" s="55" t="s">
        <v>106</v>
      </c>
      <c r="M16" s="56">
        <v>1.1435898984209599E-2</v>
      </c>
      <c r="P16" s="55" t="s">
        <v>103</v>
      </c>
      <c r="Q16" s="56">
        <v>2.3300999999999999E-2</v>
      </c>
    </row>
    <row r="17" spans="1:17">
      <c r="A17" s="55" t="s">
        <v>109</v>
      </c>
      <c r="B17" s="56">
        <v>-7.2129662417211903E-3</v>
      </c>
      <c r="D17" s="55" t="s">
        <v>132</v>
      </c>
      <c r="E17" s="56">
        <v>2.0862563730736999E-2</v>
      </c>
      <c r="H17" s="55" t="s">
        <v>98</v>
      </c>
      <c r="I17" s="56">
        <v>7.7399999999999995E-4</v>
      </c>
      <c r="L17" s="55" t="s">
        <v>105</v>
      </c>
      <c r="M17" s="56">
        <v>9.1599079101526305E-3</v>
      </c>
      <c r="P17" s="55" t="s">
        <v>113</v>
      </c>
      <c r="Q17" s="56">
        <v>2.1018999999999999E-2</v>
      </c>
    </row>
    <row r="18" spans="1:17">
      <c r="A18" s="55" t="s">
        <v>110</v>
      </c>
      <c r="B18" s="56">
        <v>-7.9877713743659994E-3</v>
      </c>
      <c r="D18" s="55" t="s">
        <v>134</v>
      </c>
      <c r="E18" s="56">
        <v>2.0598827187051701E-2</v>
      </c>
      <c r="H18" s="55" t="s">
        <v>101</v>
      </c>
      <c r="I18" s="56">
        <v>4.8099999999999998E-4</v>
      </c>
      <c r="L18" s="55" t="s">
        <v>103</v>
      </c>
      <c r="M18" s="56">
        <v>8.2990985171446704E-3</v>
      </c>
      <c r="P18" s="55" t="s">
        <v>102</v>
      </c>
      <c r="Q18" s="56">
        <v>1.7859E-2</v>
      </c>
    </row>
    <row r="19" spans="1:17">
      <c r="A19" s="55" t="s">
        <v>111</v>
      </c>
      <c r="B19" s="56">
        <v>-8.8827031576407499E-3</v>
      </c>
      <c r="D19" s="55" t="s">
        <v>133</v>
      </c>
      <c r="E19" s="56">
        <v>2.0594399456728699E-2</v>
      </c>
      <c r="H19" s="55" t="s">
        <v>292</v>
      </c>
      <c r="I19" s="56">
        <v>4.66E-4</v>
      </c>
      <c r="L19" s="55" t="s">
        <v>111</v>
      </c>
      <c r="M19" s="56">
        <v>7.9799096977458198E-3</v>
      </c>
      <c r="P19" s="55" t="s">
        <v>100</v>
      </c>
      <c r="Q19" s="56">
        <v>1.6462999999999998E-2</v>
      </c>
    </row>
    <row r="20" spans="1:17">
      <c r="A20" s="55" t="s">
        <v>112</v>
      </c>
      <c r="B20" s="56">
        <v>-0.100288960085071</v>
      </c>
      <c r="D20" s="55" t="s">
        <v>119</v>
      </c>
      <c r="E20" s="56">
        <v>2.0367481792685702E-2</v>
      </c>
      <c r="H20" s="55" t="s">
        <v>105</v>
      </c>
      <c r="I20" s="56">
        <v>3.8999999999999999E-4</v>
      </c>
      <c r="L20" s="55" t="s">
        <v>115</v>
      </c>
      <c r="M20" s="56">
        <v>7.1759322235769403E-3</v>
      </c>
      <c r="P20" s="55" t="s">
        <v>107</v>
      </c>
      <c r="Q20" s="56">
        <v>1.1710999999999999E-2</v>
      </c>
    </row>
    <row r="21" spans="1:17">
      <c r="A21" s="55" t="s">
        <v>113</v>
      </c>
      <c r="B21" s="56">
        <v>-1.49929749668759E-2</v>
      </c>
      <c r="D21" s="55" t="s">
        <v>104</v>
      </c>
      <c r="E21" s="56">
        <v>1.9258646759397199E-2</v>
      </c>
      <c r="H21" s="55" t="s">
        <v>9</v>
      </c>
      <c r="I21" s="56">
        <v>3.7800000000000003E-4</v>
      </c>
      <c r="L21" s="55" t="s">
        <v>110</v>
      </c>
      <c r="M21" s="56">
        <v>7.1759231094316997E-3</v>
      </c>
      <c r="P21" s="55" t="s">
        <v>109</v>
      </c>
      <c r="Q21" s="56">
        <v>7.6000000000000004E-4</v>
      </c>
    </row>
    <row r="22" spans="1:17">
      <c r="A22" s="55" t="s">
        <v>114</v>
      </c>
      <c r="B22" s="56">
        <v>-1.69002592815637E-2</v>
      </c>
      <c r="D22" s="55" t="s">
        <v>121</v>
      </c>
      <c r="E22" s="56">
        <v>1.6906159437286999E-2</v>
      </c>
      <c r="H22" s="55" t="s">
        <v>297</v>
      </c>
      <c r="I22" s="56">
        <v>3.4299999999999999E-4</v>
      </c>
      <c r="L22" s="55" t="s">
        <v>109</v>
      </c>
      <c r="M22" s="56">
        <v>6.4798584933810702E-3</v>
      </c>
      <c r="P22" s="55" t="s">
        <v>110</v>
      </c>
      <c r="Q22" s="56">
        <v>0</v>
      </c>
    </row>
    <row r="23" spans="1:17">
      <c r="A23" s="55" t="s">
        <v>115</v>
      </c>
      <c r="B23" s="56">
        <v>-7.9877815195066402E-3</v>
      </c>
      <c r="D23" s="55" t="s">
        <v>114</v>
      </c>
      <c r="E23" s="56">
        <v>1.69002592815637E-2</v>
      </c>
      <c r="H23" s="55" t="s">
        <v>299</v>
      </c>
      <c r="I23" s="56">
        <v>3.2000000000000003E-4</v>
      </c>
      <c r="L23" s="55" t="s">
        <v>9</v>
      </c>
      <c r="M23" s="56">
        <v>5.6071683978007603E-3</v>
      </c>
      <c r="P23" s="55" t="s">
        <v>111</v>
      </c>
      <c r="Q23" s="56">
        <v>0</v>
      </c>
    </row>
    <row r="24" spans="1:17">
      <c r="A24" s="55" t="s">
        <v>116</v>
      </c>
      <c r="B24" s="56">
        <v>-3.2291648215406902E-3</v>
      </c>
      <c r="D24" s="55" t="s">
        <v>124</v>
      </c>
      <c r="E24" s="56">
        <v>1.52385884773056E-2</v>
      </c>
      <c r="H24" s="55" t="s">
        <v>290</v>
      </c>
      <c r="I24" s="56">
        <v>3.1799999999999998E-4</v>
      </c>
      <c r="L24" s="55" t="s">
        <v>116</v>
      </c>
      <c r="M24" s="56">
        <v>2.89642137416188E-3</v>
      </c>
      <c r="P24" s="55" t="s">
        <v>115</v>
      </c>
      <c r="Q24" s="56">
        <v>0</v>
      </c>
    </row>
    <row r="25" spans="1:17">
      <c r="A25" s="55" t="s">
        <v>117</v>
      </c>
      <c r="B25" s="56">
        <v>-2.11362462647504E-2</v>
      </c>
      <c r="D25" s="55" t="s">
        <v>113</v>
      </c>
      <c r="E25" s="56">
        <v>1.49929749668759E-2</v>
      </c>
      <c r="H25" s="55" t="s">
        <v>308</v>
      </c>
      <c r="I25" s="56">
        <v>3.0800000000000001E-4</v>
      </c>
    </row>
    <row r="26" spans="1:17">
      <c r="A26" s="55" t="s">
        <v>118</v>
      </c>
      <c r="B26" s="56">
        <v>-3.6807434815194699E-3</v>
      </c>
      <c r="D26" s="55" t="s">
        <v>139</v>
      </c>
      <c r="E26" s="56">
        <v>1.48441178968255E-2</v>
      </c>
      <c r="H26" s="55" t="s">
        <v>305</v>
      </c>
      <c r="I26" s="56">
        <v>2.2000000000000001E-4</v>
      </c>
    </row>
    <row r="27" spans="1:17">
      <c r="A27" s="55" t="s">
        <v>119</v>
      </c>
      <c r="B27" s="56">
        <v>2.0367481792685702E-2</v>
      </c>
      <c r="D27" s="55" t="s">
        <v>122</v>
      </c>
      <c r="E27" s="56">
        <v>1.4426331666795199E-2</v>
      </c>
      <c r="H27" s="55" t="s">
        <v>293</v>
      </c>
      <c r="I27" s="56">
        <v>2.13E-4</v>
      </c>
    </row>
    <row r="28" spans="1:17">
      <c r="A28" s="55" t="s">
        <v>120</v>
      </c>
      <c r="B28" s="56">
        <v>1.11154961934114E-2</v>
      </c>
      <c r="D28" s="55" t="s">
        <v>100</v>
      </c>
      <c r="E28" s="56">
        <v>1.3711299537829499E-2</v>
      </c>
      <c r="H28" s="55" t="s">
        <v>306</v>
      </c>
      <c r="I28" s="56">
        <v>1.8100000000000001E-4</v>
      </c>
    </row>
    <row r="29" spans="1:17">
      <c r="A29" s="55" t="s">
        <v>121</v>
      </c>
      <c r="B29" s="56">
        <v>-1.6906159437286999E-2</v>
      </c>
      <c r="D29" s="55" t="s">
        <v>105</v>
      </c>
      <c r="E29" s="56">
        <v>1.18808559981583E-2</v>
      </c>
      <c r="H29" s="55" t="s">
        <v>100</v>
      </c>
      <c r="I29" s="56">
        <v>1.6799999999999999E-4</v>
      </c>
    </row>
    <row r="30" spans="1:17">
      <c r="A30" s="55" t="s">
        <v>122</v>
      </c>
      <c r="B30" s="56">
        <v>-1.4426331666795199E-2</v>
      </c>
      <c r="D30" s="55" t="s">
        <v>120</v>
      </c>
      <c r="E30" s="56">
        <v>1.11154961934114E-2</v>
      </c>
      <c r="H30" s="55" t="s">
        <v>309</v>
      </c>
      <c r="I30" s="56">
        <v>1.6200000000000001E-4</v>
      </c>
    </row>
    <row r="31" spans="1:17">
      <c r="A31" s="55" t="s">
        <v>123</v>
      </c>
      <c r="B31" s="56">
        <v>-2.5063326519695799E-3</v>
      </c>
      <c r="D31" s="55" t="s">
        <v>129</v>
      </c>
      <c r="E31" s="56">
        <v>9.1819329210086204E-3</v>
      </c>
      <c r="H31" s="55" t="s">
        <v>10</v>
      </c>
      <c r="I31" s="56">
        <v>1.3999999999999999E-4</v>
      </c>
    </row>
    <row r="32" spans="1:17">
      <c r="A32" s="55" t="s">
        <v>124</v>
      </c>
      <c r="B32" s="56">
        <v>-1.52385884773056E-2</v>
      </c>
      <c r="D32" s="55" t="s">
        <v>111</v>
      </c>
      <c r="E32" s="56">
        <v>8.8827031576407499E-3</v>
      </c>
      <c r="H32" s="55" t="s">
        <v>116</v>
      </c>
      <c r="I32" s="56">
        <v>1.3999999999999999E-4</v>
      </c>
    </row>
    <row r="33" spans="1:9">
      <c r="A33" s="55" t="s">
        <v>125</v>
      </c>
      <c r="B33" s="56"/>
      <c r="D33" s="55" t="s">
        <v>115</v>
      </c>
      <c r="E33" s="56">
        <v>7.9877815195066402E-3</v>
      </c>
      <c r="H33" s="55" t="s">
        <v>103</v>
      </c>
      <c r="I33" s="56">
        <v>1.2E-4</v>
      </c>
    </row>
    <row r="34" spans="1:9">
      <c r="A34" s="55" t="s">
        <v>126</v>
      </c>
      <c r="B34" s="56"/>
      <c r="D34" s="55" t="s">
        <v>110</v>
      </c>
      <c r="E34" s="56">
        <v>7.9877713743659994E-3</v>
      </c>
      <c r="H34" s="55" t="s">
        <v>107</v>
      </c>
      <c r="I34" s="56">
        <v>1.2E-4</v>
      </c>
    </row>
    <row r="35" spans="1:9">
      <c r="A35" s="55" t="s">
        <v>127</v>
      </c>
      <c r="B35" s="56"/>
      <c r="D35" s="55" t="s">
        <v>138</v>
      </c>
      <c r="E35" s="56">
        <v>7.6078498787807702E-3</v>
      </c>
      <c r="H35" s="55" t="s">
        <v>102</v>
      </c>
      <c r="I35" s="56">
        <v>9.3999999999999994E-5</v>
      </c>
    </row>
    <row r="36" spans="1:9">
      <c r="A36" s="55" t="s">
        <v>128</v>
      </c>
      <c r="B36" s="56"/>
      <c r="D36" s="55" t="s">
        <v>109</v>
      </c>
      <c r="E36" s="56">
        <v>7.2129662417211903E-3</v>
      </c>
      <c r="H36" s="55" t="s">
        <v>314</v>
      </c>
      <c r="I36" s="56">
        <v>6.9999999999999994E-5</v>
      </c>
    </row>
    <row r="37" spans="1:9">
      <c r="A37" s="55" t="s">
        <v>129</v>
      </c>
      <c r="B37" s="56">
        <v>9.1819329210086204E-3</v>
      </c>
      <c r="D37" s="55" t="s">
        <v>106</v>
      </c>
      <c r="E37" s="56">
        <v>6.6262484840492204E-3</v>
      </c>
      <c r="H37" s="55" t="s">
        <v>108</v>
      </c>
      <c r="I37" s="56">
        <v>3.0000000000000001E-5</v>
      </c>
    </row>
    <row r="38" spans="1:9">
      <c r="A38" s="55" t="s">
        <v>130</v>
      </c>
      <c r="B38" s="56">
        <v>-3.5475447819215199E-3</v>
      </c>
      <c r="D38" s="55" t="s">
        <v>131</v>
      </c>
      <c r="E38" s="56">
        <v>6.4826447180949404E-3</v>
      </c>
      <c r="H38" s="55" t="s">
        <v>109</v>
      </c>
      <c r="I38" s="56">
        <v>1.4E-5</v>
      </c>
    </row>
    <row r="39" spans="1:9">
      <c r="A39" s="55" t="s">
        <v>131</v>
      </c>
      <c r="B39" s="56">
        <v>6.4826447180949404E-3</v>
      </c>
      <c r="D39" s="55" t="s">
        <v>118</v>
      </c>
      <c r="E39" s="56">
        <v>3.6807434815194699E-3</v>
      </c>
      <c r="H39" s="55" t="s">
        <v>110</v>
      </c>
      <c r="I39" s="56">
        <v>7.9999999999999996E-6</v>
      </c>
    </row>
    <row r="40" spans="1:9">
      <c r="A40" s="55" t="s">
        <v>132</v>
      </c>
      <c r="B40" s="56">
        <v>2.0862563730736999E-2</v>
      </c>
      <c r="D40" s="55" t="s">
        <v>130</v>
      </c>
      <c r="E40" s="56">
        <v>3.5475447819215199E-3</v>
      </c>
      <c r="H40" s="55" t="s">
        <v>298</v>
      </c>
      <c r="I40" s="56">
        <v>6.9999999999999999E-6</v>
      </c>
    </row>
    <row r="41" spans="1:9">
      <c r="A41" s="55" t="s">
        <v>133</v>
      </c>
      <c r="B41" s="56">
        <v>2.0594399456728699E-2</v>
      </c>
      <c r="D41" s="55" t="s">
        <v>116</v>
      </c>
      <c r="E41" s="56">
        <v>3.2291648215406902E-3</v>
      </c>
      <c r="H41" s="55" t="s">
        <v>111</v>
      </c>
      <c r="I41" s="56">
        <v>0</v>
      </c>
    </row>
    <row r="42" spans="1:9">
      <c r="A42" s="55" t="s">
        <v>134</v>
      </c>
      <c r="B42" s="56">
        <v>2.0598827187051701E-2</v>
      </c>
      <c r="D42" s="55" t="s">
        <v>123</v>
      </c>
      <c r="E42" s="56">
        <v>2.5063326519695799E-3</v>
      </c>
      <c r="H42" s="55" t="s">
        <v>115</v>
      </c>
      <c r="I42" s="56">
        <v>0</v>
      </c>
    </row>
    <row r="43" spans="1:9">
      <c r="A43" s="55" t="s">
        <v>135</v>
      </c>
      <c r="B43" s="56"/>
      <c r="D43" s="55" t="s">
        <v>125</v>
      </c>
      <c r="E43" s="56">
        <v>0</v>
      </c>
      <c r="H43" s="55" t="s">
        <v>300</v>
      </c>
      <c r="I43" s="56">
        <v>0</v>
      </c>
    </row>
    <row r="44" spans="1:9">
      <c r="A44" s="55" t="s">
        <v>136</v>
      </c>
      <c r="B44" s="56"/>
      <c r="D44" s="55" t="s">
        <v>126</v>
      </c>
      <c r="E44" s="56">
        <v>0</v>
      </c>
      <c r="H44" s="55" t="s">
        <v>301</v>
      </c>
      <c r="I44" s="56">
        <v>0</v>
      </c>
    </row>
    <row r="45" spans="1:9">
      <c r="A45" s="55" t="s">
        <v>137</v>
      </c>
      <c r="B45" s="56"/>
      <c r="D45" s="55" t="s">
        <v>127</v>
      </c>
      <c r="E45" s="56">
        <v>0</v>
      </c>
      <c r="H45" s="55" t="s">
        <v>302</v>
      </c>
      <c r="I45" s="56">
        <v>0</v>
      </c>
    </row>
    <row r="46" spans="1:9">
      <c r="A46" s="55" t="s">
        <v>138</v>
      </c>
      <c r="B46" s="56">
        <v>7.6078498787807702E-3</v>
      </c>
      <c r="D46" s="55" t="s">
        <v>128</v>
      </c>
      <c r="E46" s="56">
        <v>0</v>
      </c>
      <c r="H46" s="55" t="s">
        <v>303</v>
      </c>
      <c r="I46" s="56">
        <v>0</v>
      </c>
    </row>
    <row r="47" spans="1:9">
      <c r="A47" s="55" t="s">
        <v>139</v>
      </c>
      <c r="B47" s="56">
        <v>-1.48441178968255E-2</v>
      </c>
      <c r="D47" s="55" t="s">
        <v>135</v>
      </c>
      <c r="E47" s="56">
        <v>0</v>
      </c>
      <c r="H47" s="55" t="s">
        <v>310</v>
      </c>
      <c r="I47" s="56">
        <v>0</v>
      </c>
    </row>
    <row r="48" spans="1:9">
      <c r="A48" s="55" t="s">
        <v>288</v>
      </c>
      <c r="B48" s="56">
        <v>0.20346811910656001</v>
      </c>
      <c r="D48" s="55" t="s">
        <v>136</v>
      </c>
      <c r="E48" s="56">
        <v>0</v>
      </c>
      <c r="H48" s="55" t="s">
        <v>311</v>
      </c>
      <c r="I48" s="56">
        <v>0</v>
      </c>
    </row>
    <row r="49" spans="1:17">
      <c r="A49" s="55" t="s">
        <v>289</v>
      </c>
      <c r="B49" s="56">
        <v>0.386968222174919</v>
      </c>
      <c r="D49" s="55" t="s">
        <v>137</v>
      </c>
      <c r="E49" s="56">
        <v>0</v>
      </c>
      <c r="H49" s="55" t="s">
        <v>312</v>
      </c>
      <c r="I49" s="56">
        <v>0</v>
      </c>
    </row>
    <row r="51" spans="1:17" ht="22">
      <c r="C51" s="115" t="s">
        <v>325</v>
      </c>
      <c r="D51" s="115"/>
      <c r="E51" s="115"/>
      <c r="G51" s="115" t="s">
        <v>328</v>
      </c>
      <c r="H51" s="115"/>
      <c r="I51" s="115"/>
      <c r="K51" s="115" t="s">
        <v>329</v>
      </c>
      <c r="L51" s="115"/>
      <c r="M51" s="115"/>
      <c r="O51" s="115" t="s">
        <v>330</v>
      </c>
      <c r="P51" s="115"/>
      <c r="Q51" s="115"/>
    </row>
    <row r="52" spans="1:17" ht="22">
      <c r="C52" s="114" t="s">
        <v>326</v>
      </c>
      <c r="D52" s="114"/>
      <c r="E52" s="61" t="s">
        <v>327</v>
      </c>
      <c r="G52" s="114" t="s">
        <v>326</v>
      </c>
      <c r="H52" s="114"/>
      <c r="I52" s="61" t="s">
        <v>327</v>
      </c>
      <c r="K52" s="114" t="s">
        <v>326</v>
      </c>
      <c r="L52" s="114"/>
      <c r="M52" s="61" t="s">
        <v>327</v>
      </c>
      <c r="O52" s="114" t="s">
        <v>326</v>
      </c>
      <c r="P52" s="114"/>
      <c r="Q52" s="61" t="s">
        <v>327</v>
      </c>
    </row>
    <row r="53" spans="1:17">
      <c r="C53" s="60">
        <v>1</v>
      </c>
      <c r="D53" s="59" t="s">
        <v>318</v>
      </c>
      <c r="E53" s="56">
        <v>0.386968222174919</v>
      </c>
      <c r="G53" s="60">
        <v>1</v>
      </c>
      <c r="H53" s="59" t="s">
        <v>295</v>
      </c>
      <c r="I53" s="56">
        <v>0.90903400000000001</v>
      </c>
      <c r="K53" s="60">
        <v>1</v>
      </c>
      <c r="L53" s="55" t="s">
        <v>97</v>
      </c>
      <c r="M53" s="56">
        <v>0.22479326454295701</v>
      </c>
      <c r="O53" s="60">
        <v>1</v>
      </c>
      <c r="P53" s="55" t="s">
        <v>101</v>
      </c>
      <c r="Q53" s="56">
        <v>0.21282000000000001</v>
      </c>
    </row>
    <row r="54" spans="1:17">
      <c r="C54" s="60">
        <v>2</v>
      </c>
      <c r="D54" s="55" t="s">
        <v>97</v>
      </c>
      <c r="E54" s="56">
        <v>0.26935375697223002</v>
      </c>
      <c r="G54" s="60">
        <v>2</v>
      </c>
      <c r="H54" s="59" t="s">
        <v>315</v>
      </c>
      <c r="I54" s="56">
        <v>5.3335E-2</v>
      </c>
      <c r="K54" s="60">
        <v>2</v>
      </c>
      <c r="L54" s="55" t="s">
        <v>10</v>
      </c>
      <c r="M54" s="56">
        <v>9.2170791528930401E-2</v>
      </c>
      <c r="O54" s="60">
        <v>2</v>
      </c>
      <c r="P54" s="55" t="s">
        <v>114</v>
      </c>
      <c r="Q54" s="56">
        <v>0.159835</v>
      </c>
    </row>
    <row r="55" spans="1:17">
      <c r="C55" s="60">
        <v>3</v>
      </c>
      <c r="D55" s="59" t="s">
        <v>319</v>
      </c>
      <c r="E55" s="56">
        <v>0.20346811910656001</v>
      </c>
      <c r="G55" s="60">
        <v>3</v>
      </c>
      <c r="H55" s="59" t="s">
        <v>307</v>
      </c>
      <c r="I55" s="56">
        <v>1.6451E-2</v>
      </c>
      <c r="K55" s="60">
        <v>3</v>
      </c>
      <c r="L55" s="55" t="s">
        <v>112</v>
      </c>
      <c r="M55" s="56">
        <v>8.7676262625636797E-2</v>
      </c>
      <c r="O55" s="60">
        <v>3</v>
      </c>
      <c r="P55" s="55" t="s">
        <v>291</v>
      </c>
      <c r="Q55" s="56">
        <v>8.3782999999999996E-2</v>
      </c>
    </row>
    <row r="56" spans="1:17">
      <c r="C56" s="60">
        <v>4</v>
      </c>
      <c r="D56" s="55" t="s">
        <v>10</v>
      </c>
      <c r="E56" s="56">
        <v>0.11853336983014701</v>
      </c>
      <c r="G56" s="60">
        <v>4</v>
      </c>
      <c r="H56" s="59" t="s">
        <v>154</v>
      </c>
      <c r="I56" s="56">
        <v>2.3089999999999999E-3</v>
      </c>
      <c r="K56" s="60">
        <v>4</v>
      </c>
      <c r="L56" s="55" t="s">
        <v>98</v>
      </c>
      <c r="M56" s="56">
        <v>6.9287139853994803E-2</v>
      </c>
      <c r="O56" s="60">
        <v>4</v>
      </c>
      <c r="P56" s="55" t="s">
        <v>97</v>
      </c>
      <c r="Q56" s="56">
        <v>7.7931E-2</v>
      </c>
    </row>
    <row r="57" spans="1:17">
      <c r="C57" s="60">
        <v>5</v>
      </c>
      <c r="D57" s="55" t="s">
        <v>112</v>
      </c>
      <c r="E57" s="56">
        <v>0.100288960085071</v>
      </c>
      <c r="G57" s="60">
        <v>5</v>
      </c>
      <c r="H57" s="59" t="s">
        <v>304</v>
      </c>
      <c r="I57" s="56">
        <v>2.1410000000000001E-3</v>
      </c>
      <c r="K57" s="60">
        <v>5</v>
      </c>
      <c r="L57" s="55" t="s">
        <v>99</v>
      </c>
      <c r="M57" s="56">
        <v>6.8360317409438598E-2</v>
      </c>
      <c r="O57" s="60">
        <v>5</v>
      </c>
      <c r="P57" s="55" t="s">
        <v>116</v>
      </c>
      <c r="Q57" s="56">
        <v>5.3797999999999999E-2</v>
      </c>
    </row>
    <row r="58" spans="1:17" ht="30" customHeight="1">
      <c r="C58" s="113" t="s">
        <v>324</v>
      </c>
      <c r="D58" s="113"/>
      <c r="E58" s="113"/>
      <c r="G58" s="113" t="s">
        <v>324</v>
      </c>
      <c r="H58" s="113"/>
      <c r="I58" s="113"/>
      <c r="K58" s="56"/>
      <c r="L58" s="113" t="s">
        <v>324</v>
      </c>
      <c r="M58" s="113"/>
      <c r="O58" s="56"/>
      <c r="P58" s="113" t="s">
        <v>324</v>
      </c>
      <c r="Q58" s="113"/>
    </row>
    <row r="59" spans="1:17">
      <c r="C59" s="60">
        <v>41</v>
      </c>
      <c r="D59" s="55" t="s">
        <v>125</v>
      </c>
      <c r="E59" s="56">
        <v>0</v>
      </c>
      <c r="G59" s="55">
        <v>39</v>
      </c>
      <c r="H59" s="55" t="s">
        <v>111</v>
      </c>
      <c r="I59" s="56">
        <v>0</v>
      </c>
      <c r="K59" s="60">
        <v>22</v>
      </c>
      <c r="L59" s="55" t="s">
        <v>116</v>
      </c>
      <c r="M59" s="56">
        <v>2.89642137416188E-3</v>
      </c>
      <c r="O59" s="60">
        <v>20</v>
      </c>
      <c r="P59" s="55" t="s">
        <v>110</v>
      </c>
      <c r="Q59" s="56">
        <v>0</v>
      </c>
    </row>
    <row r="60" spans="1:17" ht="35" customHeight="1">
      <c r="C60" s="113" t="s">
        <v>324</v>
      </c>
      <c r="D60" s="113"/>
      <c r="E60" s="113"/>
      <c r="G60" s="113" t="s">
        <v>324</v>
      </c>
      <c r="H60" s="113"/>
      <c r="I60" s="113"/>
      <c r="O60" s="60">
        <v>21</v>
      </c>
      <c r="P60" s="55" t="s">
        <v>111</v>
      </c>
      <c r="Q60" s="56">
        <v>0</v>
      </c>
    </row>
    <row r="61" spans="1:17">
      <c r="C61" s="60">
        <v>47</v>
      </c>
      <c r="D61" s="55" t="s">
        <v>137</v>
      </c>
      <c r="E61" s="56">
        <v>0</v>
      </c>
      <c r="G61" s="60">
        <v>47</v>
      </c>
      <c r="H61" s="55" t="s">
        <v>312</v>
      </c>
      <c r="I61" s="56">
        <v>0</v>
      </c>
      <c r="O61" s="60">
        <v>22</v>
      </c>
      <c r="P61" s="55" t="s">
        <v>115</v>
      </c>
      <c r="Q61" s="56">
        <v>0</v>
      </c>
    </row>
  </sheetData>
  <sortState xmlns:xlrd2="http://schemas.microsoft.com/office/spreadsheetml/2017/richdata2" ref="P3:Q24">
    <sortCondition descending="1" ref="Q3:Q24"/>
  </sortState>
  <mergeCells count="19">
    <mergeCell ref="A1:B1"/>
    <mergeCell ref="D1:E1"/>
    <mergeCell ref="H1:I1"/>
    <mergeCell ref="O52:P52"/>
    <mergeCell ref="K51:M51"/>
    <mergeCell ref="O51:Q51"/>
    <mergeCell ref="C52:D52"/>
    <mergeCell ref="C51:E51"/>
    <mergeCell ref="G51:I51"/>
    <mergeCell ref="G52:H52"/>
    <mergeCell ref="K52:L52"/>
    <mergeCell ref="L1:M1"/>
    <mergeCell ref="P1:Q1"/>
    <mergeCell ref="P58:Q58"/>
    <mergeCell ref="C58:E58"/>
    <mergeCell ref="C60:E60"/>
    <mergeCell ref="G58:I58"/>
    <mergeCell ref="G60:I60"/>
    <mergeCell ref="L58:M5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774E-A5F5-9B46-A530-224D2FDDAE61}">
  <dimension ref="A1:AD56"/>
  <sheetViews>
    <sheetView workbookViewId="0">
      <selection activeCell="O49" sqref="O49"/>
    </sheetView>
  </sheetViews>
  <sheetFormatPr baseColWidth="10" defaultRowHeight="15"/>
  <cols>
    <col min="14" max="14" width="2.6640625" customWidth="1"/>
  </cols>
  <sheetData>
    <row r="1" spans="1:30" s="1" customFormat="1" ht="22">
      <c r="A1" s="71" t="s">
        <v>206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O1" s="71" t="s">
        <v>207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</row>
    <row r="2" spans="1:30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</row>
    <row r="3" spans="1:30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</row>
    <row r="4" spans="1:30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</row>
    <row r="5" spans="1:30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</row>
    <row r="6" spans="1:30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</row>
    <row r="7" spans="1:30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</row>
    <row r="8" spans="1:30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</row>
    <row r="9" spans="1:30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</row>
    <row r="10" spans="1:30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</row>
    <row r="11" spans="1:30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</row>
    <row r="12" spans="1:30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</row>
    <row r="13" spans="1:30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</row>
    <row r="14" spans="1:30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</row>
    <row r="15" spans="1:30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</row>
    <row r="16" spans="1:30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</row>
    <row r="17" spans="1:30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</row>
    <row r="18" spans="1:30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</row>
    <row r="19" spans="1:30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</row>
    <row r="20" spans="1:30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</row>
    <row r="21" spans="1:30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</row>
    <row r="22" spans="1:30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</row>
    <row r="23" spans="1:30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  <row r="24" spans="1:30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</row>
    <row r="25" spans="1:30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</row>
    <row r="26" spans="1:30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</row>
    <row r="27" spans="1:30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</row>
    <row r="28" spans="1:30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30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</row>
    <row r="46" spans="1:30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</row>
    <row r="47" spans="1:30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</row>
    <row r="48" spans="1:30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</row>
    <row r="49" spans="1:1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</row>
    <row r="50" spans="1:1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</row>
    <row r="51" spans="1:1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</row>
    <row r="52" spans="1:1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</row>
    <row r="53" spans="1:1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</row>
    <row r="54" spans="1:1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</row>
    <row r="55" spans="1:1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</row>
    <row r="56" spans="1:1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</row>
  </sheetData>
  <mergeCells count="4">
    <mergeCell ref="A1:M1"/>
    <mergeCell ref="A2:M56"/>
    <mergeCell ref="O1:AD1"/>
    <mergeCell ref="O2:AD4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超參數</vt:lpstr>
      <vt:lpstr>特徵縮減</vt:lpstr>
      <vt:lpstr>特徵</vt:lpstr>
      <vt:lpstr>敘述統計</vt:lpstr>
      <vt:lpstr>相關分析</vt:lpstr>
      <vt:lpstr>偏度峰度</vt:lpstr>
      <vt:lpstr>工作表1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玉涵 陳</cp:lastModifiedBy>
  <dcterms:created xsi:type="dcterms:W3CDTF">2023-06-27T06:46:37Z</dcterms:created>
  <dcterms:modified xsi:type="dcterms:W3CDTF">2023-12-22T07:36:52Z</dcterms:modified>
</cp:coreProperties>
</file>