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指标确立" sheetId="1" r:id="rId1"/>
    <sheet name="指标权重" sheetId="2" r:id="rId2"/>
  </sheets>
  <calcPr calcId="144525"/>
</workbook>
</file>

<file path=xl/sharedStrings.xml><?xml version="1.0" encoding="utf-8"?>
<sst xmlns="http://schemas.openxmlformats.org/spreadsheetml/2006/main" count="188" uniqueCount="102">
  <si>
    <t>成本</t>
  </si>
  <si>
    <t>机会</t>
  </si>
  <si>
    <t>质量</t>
  </si>
  <si>
    <t>多元化</t>
  </si>
  <si>
    <t>权重</t>
  </si>
  <si>
    <t>最终得分</t>
  </si>
  <si>
    <t>权重：</t>
  </si>
  <si>
    <t>印度</t>
  </si>
  <si>
    <t>国家支出</t>
  </si>
  <si>
    <t>入学率</t>
  </si>
  <si>
    <t>受教育年限</t>
  </si>
  <si>
    <t>入境</t>
  </si>
  <si>
    <t>尼泊尔</t>
  </si>
  <si>
    <t>学生支出</t>
  </si>
  <si>
    <t>院校数量</t>
  </si>
  <si>
    <t>师生比例</t>
  </si>
  <si>
    <t>出境</t>
  </si>
  <si>
    <t>莫桑比克</t>
  </si>
  <si>
    <t>毕业率</t>
  </si>
  <si>
    <t>保加利亚</t>
  </si>
  <si>
    <t>QS排名</t>
  </si>
  <si>
    <t>法国</t>
  </si>
  <si>
    <t>希腊</t>
  </si>
  <si>
    <t>意大利</t>
  </si>
  <si>
    <t>荷兰</t>
  </si>
  <si>
    <t>波兰</t>
  </si>
  <si>
    <t>瑞典</t>
  </si>
  <si>
    <t>哥伦比亚</t>
  </si>
  <si>
    <t>公平</t>
  </si>
  <si>
    <t>总得分</t>
  </si>
  <si>
    <t>25岁</t>
  </si>
  <si>
    <t>私立</t>
  </si>
  <si>
    <t>教育得分</t>
  </si>
  <si>
    <t>社会得分</t>
  </si>
  <si>
    <t>验算</t>
  </si>
  <si>
    <t>教育阈值</t>
  </si>
  <si>
    <t>社会阈值</t>
  </si>
  <si>
    <t>教育得分排名</t>
  </si>
  <si>
    <t>国家</t>
  </si>
  <si>
    <t>Indicator</t>
  </si>
  <si>
    <t>Unit</t>
  </si>
  <si>
    <t>Explanation</t>
  </si>
  <si>
    <t>abbreviation</t>
  </si>
  <si>
    <t>Type</t>
  </si>
  <si>
    <t xml:space="preserve">Teacher-student ratio </t>
  </si>
  <si>
    <t>Percent</t>
  </si>
  <si>
    <t>The ratio of the number of teachers to students in higher education</t>
  </si>
  <si>
    <t>TR</t>
  </si>
  <si>
    <t>Quality</t>
  </si>
  <si>
    <t>Graduation Rate</t>
  </si>
  <si>
    <t>The graduation rate of the first rate of the first stage ofhigher education</t>
  </si>
  <si>
    <t>GR</t>
  </si>
  <si>
    <t>QS Rankings</t>
  </si>
  <si>
    <t>Number of schools ranked in top 1000 in QS</t>
  </si>
  <si>
    <t>QR</t>
  </si>
  <si>
    <t>Expected years of higher education</t>
  </si>
  <si>
    <t>Year</t>
  </si>
  <si>
    <t>-</t>
  </si>
  <si>
    <t>EY</t>
  </si>
  <si>
    <t>The ratio of entry students</t>
  </si>
  <si>
    <t>The proportion of foreign students enrolled</t>
  </si>
  <si>
    <t>RES</t>
  </si>
  <si>
    <t>Diversity</t>
  </si>
  <si>
    <t>The ratio of overseas students</t>
  </si>
  <si>
    <t>ROS</t>
  </si>
  <si>
    <t>The proportion of expenditure in GDP</t>
  </si>
  <si>
    <t>The proportion of government expenditure on higher education in GDP</t>
  </si>
  <si>
    <t>PEG</t>
  </si>
  <si>
    <t>Cost</t>
  </si>
  <si>
    <t>Per capita education expenditure of college students</t>
  </si>
  <si>
    <t>PCEE</t>
  </si>
  <si>
    <t>Gross enrollment rate in institute of higher education</t>
  </si>
  <si>
    <t>Enrolment rate of the school-age population in higher education</t>
  </si>
  <si>
    <t>GER</t>
  </si>
  <si>
    <t>Opportunity</t>
  </si>
  <si>
    <t>The number of colleges and universities</t>
  </si>
  <si>
    <t>NCU</t>
  </si>
  <si>
    <t>The proportion of people over 25 years old receiving at least undergraduation education</t>
  </si>
  <si>
    <t>PLE</t>
  </si>
  <si>
    <t>Fairness</t>
  </si>
  <si>
    <t>Enrolment rate of private higher education institutions</t>
  </si>
  <si>
    <t>Indicates the proportion of students attending private colleges and universities</t>
  </si>
  <si>
    <t>ERPHI</t>
  </si>
  <si>
    <t>Second-class Indicator</t>
  </si>
  <si>
    <t>Primary indicators and weight</t>
  </si>
  <si>
    <t>Quality（42%）</t>
  </si>
  <si>
    <r>
      <t>TR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13%</t>
    </r>
    <r>
      <rPr>
        <sz val="14"/>
        <color theme="1"/>
        <rFont val="宋体"/>
        <charset val="134"/>
      </rPr>
      <t>）</t>
    </r>
  </si>
  <si>
    <t>Cost（22%）</t>
  </si>
  <si>
    <r>
      <t>PEG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79%</t>
    </r>
    <r>
      <rPr>
        <sz val="14"/>
        <color theme="1"/>
        <rFont val="宋体"/>
        <charset val="134"/>
      </rPr>
      <t>）</t>
    </r>
  </si>
  <si>
    <r>
      <t>GR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17%</t>
    </r>
    <r>
      <rPr>
        <sz val="14"/>
        <color theme="1"/>
        <rFont val="宋体"/>
        <charset val="134"/>
      </rPr>
      <t>）</t>
    </r>
  </si>
  <si>
    <r>
      <t>PCEE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21%</t>
    </r>
    <r>
      <rPr>
        <sz val="14"/>
        <color theme="1"/>
        <rFont val="宋体"/>
        <charset val="134"/>
      </rPr>
      <t>）</t>
    </r>
  </si>
  <si>
    <r>
      <t>QR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58%</t>
    </r>
    <r>
      <rPr>
        <sz val="14"/>
        <color theme="1"/>
        <rFont val="宋体"/>
        <charset val="134"/>
      </rPr>
      <t>）</t>
    </r>
  </si>
  <si>
    <t>Opportunity（12%）</t>
  </si>
  <si>
    <r>
      <t>GER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21%</t>
    </r>
    <r>
      <rPr>
        <sz val="14"/>
        <color theme="1"/>
        <rFont val="宋体"/>
        <charset val="134"/>
      </rPr>
      <t>）</t>
    </r>
  </si>
  <si>
    <r>
      <t>EY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12%</t>
    </r>
    <r>
      <rPr>
        <sz val="14"/>
        <color theme="1"/>
        <rFont val="宋体"/>
        <charset val="134"/>
      </rPr>
      <t>）</t>
    </r>
  </si>
  <si>
    <r>
      <t>NCU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79%</t>
    </r>
    <r>
      <rPr>
        <sz val="14"/>
        <color theme="1"/>
        <rFont val="宋体"/>
        <charset val="134"/>
      </rPr>
      <t>）</t>
    </r>
  </si>
  <si>
    <t>Diversity（18%）</t>
  </si>
  <si>
    <r>
      <t>RES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67%</t>
    </r>
    <r>
      <rPr>
        <sz val="14"/>
        <color theme="1"/>
        <rFont val="宋体"/>
        <charset val="134"/>
      </rPr>
      <t>）</t>
    </r>
  </si>
  <si>
    <t>Fairness（6%）</t>
  </si>
  <si>
    <r>
      <t>PLE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46%</t>
    </r>
    <r>
      <rPr>
        <sz val="14"/>
        <color theme="1"/>
        <rFont val="宋体"/>
        <charset val="134"/>
      </rPr>
      <t>）</t>
    </r>
  </si>
  <si>
    <r>
      <t>ROS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33%</t>
    </r>
    <r>
      <rPr>
        <sz val="14"/>
        <color theme="1"/>
        <rFont val="宋体"/>
        <charset val="134"/>
      </rPr>
      <t>）</t>
    </r>
  </si>
  <si>
    <r>
      <t>ERPHI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54%</t>
    </r>
    <r>
      <rPr>
        <sz val="14"/>
        <color theme="1"/>
        <rFont val="宋体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</si>
</sst>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4"/>
      <color theme="0"/>
      <name val="Times New Roman"/>
      <charset val="134"/>
    </font>
    <font>
      <sz val="14"/>
      <color theme="1"/>
      <name val="Times New Roman"/>
      <charset val="134"/>
    </font>
    <font>
      <sz val="10"/>
      <name val="Arial"/>
      <charset val="134"/>
    </font>
    <font>
      <b/>
      <sz val="14"/>
      <color rgb="FFFFFFFF"/>
      <name val="Times New Roman"/>
      <charset val="0"/>
    </font>
    <font>
      <sz val="14"/>
      <color rgb="FF000000"/>
      <name val="Times New Roman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4" tint="0.6"/>
      </right>
      <top/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/>
      <bottom style="thin">
        <color theme="4" tint="0.6"/>
      </bottom>
      <diagonal/>
    </border>
    <border>
      <left style="thin">
        <color theme="4" tint="0.6"/>
      </left>
      <right/>
      <top/>
      <bottom style="thin">
        <color theme="4" tint="0.6"/>
      </bottom>
      <diagonal/>
    </border>
    <border>
      <left/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theme="4" tint="0.6"/>
      </left>
      <right/>
      <top style="thin">
        <color theme="4" tint="0.6"/>
      </top>
      <bottom style="thin">
        <color theme="4" tint="0.6"/>
      </bottom>
      <diagonal/>
    </border>
    <border>
      <left/>
      <right style="thin">
        <color theme="4" tint="0.6"/>
      </right>
      <top style="thin">
        <color theme="4" tint="0.6"/>
      </top>
      <bottom/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/>
      <diagonal/>
    </border>
    <border>
      <left style="thin">
        <color theme="4" tint="0.6"/>
      </left>
      <right/>
      <top style="thin">
        <color theme="4" tint="0.6"/>
      </top>
      <bottom/>
      <diagonal/>
    </border>
    <border>
      <left/>
      <right style="thin">
        <color theme="4" tint="0.8"/>
      </right>
      <top/>
      <bottom style="thin">
        <color theme="4" tint="0.8"/>
      </bottom>
      <diagonal/>
    </border>
    <border>
      <left style="thin">
        <color theme="4" tint="0.8"/>
      </left>
      <right style="thin">
        <color theme="4" tint="0.8"/>
      </right>
      <top/>
      <bottom style="thin">
        <color theme="4" tint="0.8"/>
      </bottom>
      <diagonal/>
    </border>
    <border>
      <left/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 style="thin">
        <color theme="4" tint="0.8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/>
      <right style="thin">
        <color theme="4" tint="0.8"/>
      </right>
      <top style="thin">
        <color theme="4" tint="0.8"/>
      </top>
      <bottom/>
      <diagonal/>
    </border>
    <border>
      <left style="thin">
        <color theme="4" tint="0.8"/>
      </left>
      <right style="thin">
        <color theme="4" tint="0.8"/>
      </right>
      <top style="thin">
        <color theme="4" tint="0.8"/>
      </top>
      <bottom/>
      <diagonal/>
    </border>
    <border>
      <left style="thin">
        <color theme="4" tint="0.8"/>
      </left>
      <right/>
      <top style="thin">
        <color theme="4" tint="0.8"/>
      </top>
      <bottom style="thin">
        <color theme="4" tint="0.8"/>
      </bottom>
      <diagonal/>
    </border>
    <border>
      <left style="thin">
        <color theme="4" tint="0.8"/>
      </left>
      <right/>
      <top style="thin">
        <color theme="4" tint="0.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9" borderId="24" applyNumberFormat="0" applyAlignment="0" applyProtection="0">
      <alignment vertical="center"/>
    </xf>
    <xf numFmtId="0" fontId="6" fillId="9" borderId="18" applyNumberFormat="0" applyAlignment="0" applyProtection="0">
      <alignment vertical="center"/>
    </xf>
    <xf numFmtId="0" fontId="15" fillId="20" borderId="2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0" fillId="0" borderId="0" xfId="0" applyBorder="1">
      <alignment vertical="center"/>
    </xf>
    <xf numFmtId="0" fontId="3" fillId="6" borderId="0" xfId="0" applyFont="1" applyFill="1" applyBorder="1" applyAlignment="1">
      <alignment horizontal="center" wrapText="1"/>
    </xf>
    <xf numFmtId="0" fontId="0" fillId="7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NumberFormat="1" applyFill="1" applyBorder="1" applyAlignment="1">
      <alignment horizontal="center" vertical="center"/>
    </xf>
    <xf numFmtId="0" fontId="0" fillId="4" borderId="0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6" borderId="0" xfId="0" applyNumberFormat="1" applyFill="1" applyBorder="1" applyAlignment="1">
      <alignment horizontal="center" vertical="center"/>
    </xf>
    <xf numFmtId="0" fontId="0" fillId="6" borderId="0" xfId="0" applyNumberFormat="1" applyFill="1" applyBorder="1">
      <alignment vertical="center"/>
    </xf>
    <xf numFmtId="0" fontId="0" fillId="6" borderId="0" xfId="0" applyNumberFormat="1" applyFill="1">
      <alignment vertical="center"/>
    </xf>
    <xf numFmtId="0" fontId="0" fillId="6" borderId="0" xfId="0" applyNumberFormat="1" applyFill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5" fillId="4" borderId="16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0" fillId="0" borderId="17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90</xdr:row>
      <xdr:rowOff>0</xdr:rowOff>
    </xdr:from>
    <xdr:to>
      <xdr:col>11</xdr:col>
      <xdr:colOff>25400</xdr:colOff>
      <xdr:row>129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67250" y="19869150"/>
          <a:ext cx="8372475" cy="6696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9</xdr:row>
      <xdr:rowOff>9525</xdr:rowOff>
    </xdr:from>
    <xdr:to>
      <xdr:col>4</xdr:col>
      <xdr:colOff>28575</xdr:colOff>
      <xdr:row>20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257425"/>
          <a:ext cx="644842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591185</xdr:colOff>
      <xdr:row>10</xdr:row>
      <xdr:rowOff>47625</xdr:rowOff>
    </xdr:from>
    <xdr:to>
      <xdr:col>12</xdr:col>
      <xdr:colOff>228600</xdr:colOff>
      <xdr:row>19</xdr:row>
      <xdr:rowOff>33655</xdr:rowOff>
    </xdr:to>
    <xdr:pic>
      <xdr:nvPicPr>
        <xdr:cNvPr id="4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011670" y="2466975"/>
          <a:ext cx="5123815" cy="1529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89"/>
  <sheetViews>
    <sheetView zoomScale="85" zoomScaleNormal="85" topLeftCell="D88" workbookViewId="0">
      <selection activeCell="M97" sqref="M97"/>
    </sheetView>
  </sheetViews>
  <sheetFormatPr defaultColWidth="9" defaultRowHeight="13.5"/>
  <cols>
    <col min="5" max="6" width="12.625"/>
    <col min="7" max="7" width="25.75" customWidth="1"/>
    <col min="8" max="8" width="12.625"/>
    <col min="9" max="9" width="43.25" customWidth="1"/>
    <col min="10" max="10" width="15.2916666666667" customWidth="1"/>
    <col min="11" max="16" width="12.625"/>
    <col min="25" max="25" width="10.375"/>
  </cols>
  <sheetData>
    <row r="2" spans="2:24">
      <c r="B2" s="16" t="s">
        <v>0</v>
      </c>
      <c r="C2" s="16"/>
      <c r="D2" s="16"/>
      <c r="E2" s="16"/>
      <c r="F2" s="16"/>
      <c r="G2" s="16"/>
      <c r="H2" s="16"/>
      <c r="K2" s="16" t="s">
        <v>1</v>
      </c>
      <c r="L2" s="16"/>
      <c r="M2" s="16"/>
      <c r="N2" s="16"/>
      <c r="P2" s="16" t="s">
        <v>2</v>
      </c>
      <c r="Q2" s="16"/>
      <c r="R2" s="16"/>
      <c r="S2" s="16"/>
      <c r="U2" s="16" t="s">
        <v>3</v>
      </c>
      <c r="V2" s="16"/>
      <c r="W2" s="16"/>
      <c r="X2" s="16"/>
    </row>
    <row r="3" spans="2:24">
      <c r="B3" s="16"/>
      <c r="C3" s="16"/>
      <c r="D3" s="16"/>
      <c r="E3" s="16"/>
      <c r="F3" s="16"/>
      <c r="G3" s="16"/>
      <c r="H3" s="16"/>
      <c r="K3" s="16"/>
      <c r="L3" s="16"/>
      <c r="M3" s="16"/>
      <c r="N3" s="16"/>
      <c r="P3" s="16"/>
      <c r="Q3" s="16"/>
      <c r="R3" s="16"/>
      <c r="S3" s="16"/>
      <c r="U3" s="16"/>
      <c r="V3" s="16"/>
      <c r="W3" s="16"/>
      <c r="X3" s="16"/>
    </row>
    <row r="4" spans="2:24">
      <c r="B4" s="17"/>
      <c r="C4" s="17" t="s">
        <v>4</v>
      </c>
      <c r="D4" s="17"/>
      <c r="E4" s="17" t="s">
        <v>5</v>
      </c>
      <c r="F4" s="17"/>
      <c r="K4" s="17"/>
      <c r="L4" s="17" t="s">
        <v>6</v>
      </c>
      <c r="M4" s="17"/>
      <c r="N4" s="17" t="s">
        <v>5</v>
      </c>
      <c r="P4" s="17"/>
      <c r="Q4" s="17" t="s">
        <v>6</v>
      </c>
      <c r="R4" s="17"/>
      <c r="S4" s="17" t="s">
        <v>5</v>
      </c>
      <c r="U4" s="17"/>
      <c r="V4" s="17" t="s">
        <v>4</v>
      </c>
      <c r="W4" s="17"/>
      <c r="X4" s="17" t="s">
        <v>5</v>
      </c>
    </row>
    <row r="5" spans="1:25">
      <c r="A5" s="18" t="s">
        <v>7</v>
      </c>
      <c r="B5" s="17" t="s">
        <v>8</v>
      </c>
      <c r="C5" s="17">
        <v>0.7889</v>
      </c>
      <c r="D5" s="17"/>
      <c r="E5" s="17">
        <v>0.03</v>
      </c>
      <c r="F5" s="17"/>
      <c r="G5">
        <v>0.982954274327144</v>
      </c>
      <c r="K5" s="17" t="s">
        <v>9</v>
      </c>
      <c r="L5" s="17">
        <v>0.2096</v>
      </c>
      <c r="M5" s="17"/>
      <c r="N5" s="17">
        <v>0.281</v>
      </c>
      <c r="O5">
        <v>0.797898518098935</v>
      </c>
      <c r="P5" s="17" t="s">
        <v>10</v>
      </c>
      <c r="Q5" s="17">
        <v>0.1271</v>
      </c>
      <c r="R5" s="17"/>
      <c r="S5" s="17">
        <v>0.1702</v>
      </c>
      <c r="T5">
        <v>0.698685378826672</v>
      </c>
      <c r="U5" s="17" t="s">
        <v>11</v>
      </c>
      <c r="V5" s="17">
        <v>0.6667</v>
      </c>
      <c r="W5" s="17"/>
      <c r="X5" s="17">
        <v>0.0021</v>
      </c>
      <c r="Y5">
        <v>0.00795564731342607</v>
      </c>
    </row>
    <row r="6" spans="1:25">
      <c r="A6" s="18" t="s">
        <v>12</v>
      </c>
      <c r="B6" s="17" t="s">
        <v>13</v>
      </c>
      <c r="C6" s="17">
        <v>0.2111</v>
      </c>
      <c r="D6" s="17"/>
      <c r="E6" s="17">
        <v>0.1324</v>
      </c>
      <c r="F6" s="17"/>
      <c r="G6">
        <v>0.366857573670936</v>
      </c>
      <c r="K6" s="17" t="s">
        <v>14</v>
      </c>
      <c r="L6" s="17">
        <v>0.7904</v>
      </c>
      <c r="M6" s="17"/>
      <c r="N6" s="17">
        <v>0.0112</v>
      </c>
      <c r="O6">
        <v>0.0316756551890402</v>
      </c>
      <c r="P6" s="17" t="s">
        <v>15</v>
      </c>
      <c r="Q6" s="17">
        <v>0.1271</v>
      </c>
      <c r="R6" s="17"/>
      <c r="S6" s="17">
        <v>0.0661</v>
      </c>
      <c r="T6">
        <v>0.271472290059677</v>
      </c>
      <c r="U6" s="17" t="s">
        <v>16</v>
      </c>
      <c r="V6" s="17">
        <v>0.3333</v>
      </c>
      <c r="W6" s="17"/>
      <c r="X6" s="17">
        <v>0.0879</v>
      </c>
      <c r="Y6">
        <v>0.336273127819017</v>
      </c>
    </row>
    <row r="7" spans="1:25">
      <c r="A7" s="18" t="s">
        <v>17</v>
      </c>
      <c r="B7" s="17"/>
      <c r="C7" s="17"/>
      <c r="D7" s="17"/>
      <c r="E7" s="17">
        <v>0.1381</v>
      </c>
      <c r="F7" s="17"/>
      <c r="G7">
        <v>0.754310348766263</v>
      </c>
      <c r="K7" s="17"/>
      <c r="L7" s="17"/>
      <c r="M7" s="17"/>
      <c r="N7" s="17">
        <v>0.0006</v>
      </c>
      <c r="O7">
        <v>0.00182367179702484</v>
      </c>
      <c r="P7" s="17" t="s">
        <v>18</v>
      </c>
      <c r="Q7" s="17">
        <v>0.1659</v>
      </c>
      <c r="R7" s="17"/>
      <c r="S7" s="17">
        <v>0.0001</v>
      </c>
      <c r="T7">
        <v>0.00035607776087389</v>
      </c>
      <c r="U7" s="17"/>
      <c r="V7" s="17"/>
      <c r="W7" s="17"/>
      <c r="X7" s="17">
        <v>0.0136</v>
      </c>
      <c r="Y7">
        <v>0.0521600874084678</v>
      </c>
    </row>
    <row r="8" spans="1:25">
      <c r="A8" s="18" t="s">
        <v>19</v>
      </c>
      <c r="B8" s="17"/>
      <c r="C8" s="17"/>
      <c r="D8" s="17"/>
      <c r="E8" s="17">
        <v>0.1183</v>
      </c>
      <c r="F8" s="17"/>
      <c r="G8">
        <v>0.630928924247639</v>
      </c>
      <c r="K8" s="17"/>
      <c r="L8" s="17"/>
      <c r="M8" s="17"/>
      <c r="N8" s="17">
        <v>0.0619</v>
      </c>
      <c r="O8">
        <v>0.175750859720128</v>
      </c>
      <c r="P8" s="17" t="s">
        <v>20</v>
      </c>
      <c r="Q8" s="17">
        <v>0.5799</v>
      </c>
      <c r="R8" s="17"/>
      <c r="S8" s="17">
        <v>0.0659</v>
      </c>
      <c r="T8">
        <v>0.270551979436471</v>
      </c>
      <c r="U8" s="17"/>
      <c r="V8" s="17"/>
      <c r="W8" s="17"/>
      <c r="X8" s="17">
        <v>0.1515</v>
      </c>
      <c r="Y8">
        <v>0.579795490566741</v>
      </c>
    </row>
    <row r="9" spans="1:25">
      <c r="A9" s="18" t="s">
        <v>21</v>
      </c>
      <c r="B9" s="17"/>
      <c r="C9" s="17"/>
      <c r="D9" s="17"/>
      <c r="E9" s="17">
        <v>0.0735</v>
      </c>
      <c r="F9" s="17"/>
      <c r="G9">
        <v>0.793238240222031</v>
      </c>
      <c r="K9" s="17"/>
      <c r="L9" s="17"/>
      <c r="M9" s="17"/>
      <c r="N9" s="17">
        <v>0.1725</v>
      </c>
      <c r="O9">
        <v>0.489681323250148</v>
      </c>
      <c r="P9" s="17"/>
      <c r="Q9" s="17"/>
      <c r="R9" s="17"/>
      <c r="S9" s="17">
        <v>0.0795</v>
      </c>
      <c r="T9">
        <v>0.326156161510543</v>
      </c>
      <c r="U9" s="17"/>
      <c r="V9" s="17"/>
      <c r="W9" s="17"/>
      <c r="X9" s="17">
        <v>0.179</v>
      </c>
      <c r="Y9">
        <v>0.685125361186048</v>
      </c>
    </row>
    <row r="10" spans="1:25">
      <c r="A10" s="18" t="s">
        <v>22</v>
      </c>
      <c r="B10" s="17"/>
      <c r="C10" s="17"/>
      <c r="D10" s="17"/>
      <c r="E10" s="17">
        <v>0.1324</v>
      </c>
      <c r="F10" s="17"/>
      <c r="G10">
        <v>0.775731418033237</v>
      </c>
      <c r="K10" s="17"/>
      <c r="L10" s="17"/>
      <c r="M10" s="17"/>
      <c r="N10" s="17">
        <v>0.0901</v>
      </c>
      <c r="O10">
        <v>0.255731813416608</v>
      </c>
      <c r="P10" s="17"/>
      <c r="Q10" s="17"/>
      <c r="R10" s="17"/>
      <c r="S10" s="17">
        <v>0.0776</v>
      </c>
      <c r="T10">
        <v>0.282656883455938</v>
      </c>
      <c r="U10" s="17"/>
      <c r="V10" s="17"/>
      <c r="W10" s="17"/>
      <c r="X10" s="17">
        <v>0.1218</v>
      </c>
      <c r="Y10">
        <v>0.466122949706545</v>
      </c>
    </row>
    <row r="11" spans="1:25">
      <c r="A11" s="18" t="s">
        <v>23</v>
      </c>
      <c r="B11" s="17"/>
      <c r="C11" s="17"/>
      <c r="D11" s="17"/>
      <c r="E11" s="17">
        <v>0.0928</v>
      </c>
      <c r="F11" s="17"/>
      <c r="G11">
        <v>0.801025157036337</v>
      </c>
      <c r="K11" s="17"/>
      <c r="L11" s="17"/>
      <c r="M11" s="17"/>
      <c r="N11" s="17">
        <v>0.0751</v>
      </c>
      <c r="O11">
        <v>0.213210454813434</v>
      </c>
      <c r="P11" s="17"/>
      <c r="Q11" s="17"/>
      <c r="R11" s="17"/>
      <c r="S11" s="17">
        <v>0.1639</v>
      </c>
      <c r="T11">
        <v>0.636607272995442</v>
      </c>
      <c r="U11" s="17"/>
      <c r="V11" s="17"/>
      <c r="W11" s="17"/>
      <c r="X11" s="17">
        <v>0.1009</v>
      </c>
      <c r="Y11">
        <v>0.386177470704733</v>
      </c>
    </row>
    <row r="12" spans="1:25">
      <c r="A12" s="18" t="s">
        <v>24</v>
      </c>
      <c r="B12" s="17"/>
      <c r="C12" s="17"/>
      <c r="D12" s="17"/>
      <c r="E12" s="17">
        <v>0.0465</v>
      </c>
      <c r="F12" s="17"/>
      <c r="G12">
        <v>0.466577824658815</v>
      </c>
      <c r="K12" s="17"/>
      <c r="L12" s="17"/>
      <c r="M12" s="17"/>
      <c r="N12" s="17">
        <v>0.071</v>
      </c>
      <c r="O12">
        <v>0.201616999770652</v>
      </c>
      <c r="P12" s="17"/>
      <c r="Q12" s="17"/>
      <c r="R12" s="17"/>
      <c r="S12" s="17">
        <v>0.0964</v>
      </c>
      <c r="T12">
        <v>0.319548149775228</v>
      </c>
      <c r="U12" s="17"/>
      <c r="V12" s="17"/>
      <c r="W12" s="17"/>
      <c r="X12" s="17">
        <v>0.1586</v>
      </c>
      <c r="Y12">
        <v>0.607173872512347</v>
      </c>
    </row>
    <row r="13" spans="1:25">
      <c r="A13" s="18" t="s">
        <v>25</v>
      </c>
      <c r="B13" s="17"/>
      <c r="C13" s="17"/>
      <c r="D13" s="17"/>
      <c r="E13" s="17">
        <v>0.057</v>
      </c>
      <c r="F13" s="17"/>
      <c r="G13">
        <v>0.842587430932879</v>
      </c>
      <c r="K13" s="17"/>
      <c r="L13" s="17"/>
      <c r="M13" s="17"/>
      <c r="N13" s="17">
        <v>0.0968</v>
      </c>
      <c r="O13">
        <v>0.274817263962584</v>
      </c>
      <c r="P13" s="17"/>
      <c r="Q13" s="17"/>
      <c r="R13" s="17"/>
      <c r="S13" s="17">
        <v>0.0819</v>
      </c>
      <c r="T13">
        <v>0.694419591205361</v>
      </c>
      <c r="U13" s="17"/>
      <c r="V13" s="17"/>
      <c r="W13" s="17"/>
      <c r="X13" s="17">
        <v>0.033</v>
      </c>
      <c r="Y13">
        <v>0.126135639637481</v>
      </c>
    </row>
    <row r="14" spans="1:25">
      <c r="A14" s="18" t="s">
        <v>26</v>
      </c>
      <c r="B14" s="17"/>
      <c r="C14" s="17"/>
      <c r="D14" s="17"/>
      <c r="E14" s="17">
        <v>0.0694</v>
      </c>
      <c r="F14" s="17"/>
      <c r="G14">
        <v>0.223745206369931</v>
      </c>
      <c r="K14" s="17"/>
      <c r="L14" s="17"/>
      <c r="M14" s="17"/>
      <c r="N14" s="17">
        <v>0.0578</v>
      </c>
      <c r="O14">
        <v>0.164203336311156</v>
      </c>
      <c r="P14" s="17"/>
      <c r="Q14" s="17"/>
      <c r="R14" s="17"/>
      <c r="S14" s="17">
        <v>0.0535</v>
      </c>
      <c r="T14">
        <v>0.344938996042395</v>
      </c>
      <c r="U14" s="17"/>
      <c r="V14" s="17"/>
      <c r="W14" s="17"/>
      <c r="X14" s="17">
        <v>0.141</v>
      </c>
      <c r="Y14">
        <v>0.539529166278833</v>
      </c>
    </row>
    <row r="15" spans="1:25">
      <c r="A15" s="18" t="s">
        <v>27</v>
      </c>
      <c r="B15" s="17"/>
      <c r="C15" s="17"/>
      <c r="D15" s="17"/>
      <c r="E15" s="17">
        <v>0.1095</v>
      </c>
      <c r="F15" s="17"/>
      <c r="G15">
        <v>0.801347041954892</v>
      </c>
      <c r="K15" s="17"/>
      <c r="L15" s="17"/>
      <c r="M15" s="17"/>
      <c r="N15" s="17">
        <v>0.082</v>
      </c>
      <c r="O15">
        <v>0.232693877275599</v>
      </c>
      <c r="P15" s="17"/>
      <c r="Q15" s="17"/>
      <c r="R15" s="17"/>
      <c r="S15" s="17">
        <v>0.1448</v>
      </c>
      <c r="T15">
        <v>0.214237560105255</v>
      </c>
      <c r="U15" s="17"/>
      <c r="V15" s="17"/>
      <c r="W15" s="17"/>
      <c r="X15" s="17">
        <v>0.0108</v>
      </c>
      <c r="Y15">
        <v>0.0412004477716484</v>
      </c>
    </row>
    <row r="17" spans="2:6">
      <c r="B17" s="16" t="s">
        <v>28</v>
      </c>
      <c r="C17" s="16"/>
      <c r="D17" s="16"/>
      <c r="E17" s="16"/>
      <c r="F17" s="16"/>
    </row>
    <row r="18" spans="2:6">
      <c r="B18" s="16"/>
      <c r="C18" s="16"/>
      <c r="D18" s="16"/>
      <c r="E18" s="16"/>
      <c r="F18" s="16"/>
    </row>
    <row r="19" spans="2:25">
      <c r="B19" s="17"/>
      <c r="C19" s="17" t="s">
        <v>6</v>
      </c>
      <c r="D19" s="17"/>
      <c r="E19" s="17" t="s">
        <v>5</v>
      </c>
      <c r="F19" s="17"/>
      <c r="T19" t="s">
        <v>0</v>
      </c>
      <c r="U19" t="s">
        <v>1</v>
      </c>
      <c r="V19" t="s">
        <v>2</v>
      </c>
      <c r="W19" t="s">
        <v>3</v>
      </c>
      <c r="X19" t="s">
        <v>28</v>
      </c>
      <c r="Y19" t="s">
        <v>29</v>
      </c>
    </row>
    <row r="20" spans="1:25">
      <c r="A20" s="18" t="s">
        <v>7</v>
      </c>
      <c r="B20" s="17" t="s">
        <v>30</v>
      </c>
      <c r="C20" s="17">
        <v>0.4644</v>
      </c>
      <c r="D20" s="17"/>
      <c r="E20" s="17">
        <v>0.1259</v>
      </c>
      <c r="F20" s="17"/>
      <c r="G20">
        <v>0.626467366621458</v>
      </c>
      <c r="S20" s="18" t="s">
        <v>7</v>
      </c>
      <c r="T20" s="17">
        <v>0.03</v>
      </c>
      <c r="U20" s="17">
        <v>0.281</v>
      </c>
      <c r="V20" s="17">
        <v>0.1702</v>
      </c>
      <c r="W20" s="17">
        <v>0.0021</v>
      </c>
      <c r="X20" s="17">
        <v>0.1259</v>
      </c>
      <c r="Y20">
        <f>T20*0.216+U20*0.117+V20*0.427+W20*0.178+X20*0.061</f>
        <v>0.1200861</v>
      </c>
    </row>
    <row r="21" spans="1:25">
      <c r="A21" s="18" t="s">
        <v>12</v>
      </c>
      <c r="B21" s="17" t="s">
        <v>31</v>
      </c>
      <c r="C21" s="17">
        <v>0.5356</v>
      </c>
      <c r="D21" s="17"/>
      <c r="E21" s="17">
        <v>0.0952</v>
      </c>
      <c r="F21" s="17"/>
      <c r="G21">
        <v>0.473944384551223</v>
      </c>
      <c r="S21" s="18" t="s">
        <v>12</v>
      </c>
      <c r="T21" s="17">
        <v>0.1324</v>
      </c>
      <c r="U21" s="17">
        <v>0.0112</v>
      </c>
      <c r="V21" s="17">
        <v>0.0661</v>
      </c>
      <c r="W21" s="17">
        <v>0.0879</v>
      </c>
      <c r="X21" s="17">
        <v>0.0952</v>
      </c>
      <c r="Y21">
        <f t="shared" ref="Y21:Y30" si="0">T21*0.216+U21*0.117+V21*0.427+W21*0.178+X21*0.061</f>
        <v>0.0795869</v>
      </c>
    </row>
    <row r="22" spans="1:25">
      <c r="A22" s="18" t="s">
        <v>17</v>
      </c>
      <c r="B22" s="17"/>
      <c r="C22" s="17"/>
      <c r="D22" s="17"/>
      <c r="E22" s="17">
        <v>0.0641</v>
      </c>
      <c r="F22" s="17"/>
      <c r="G22">
        <v>0.318784806487061</v>
      </c>
      <c r="S22" s="18" t="s">
        <v>17</v>
      </c>
      <c r="T22" s="17">
        <v>0.1381</v>
      </c>
      <c r="U22" s="17">
        <v>0.0006</v>
      </c>
      <c r="V22" s="17">
        <v>0.0001</v>
      </c>
      <c r="W22" s="17">
        <v>0.0136</v>
      </c>
      <c r="X22" s="17">
        <v>0.0641</v>
      </c>
      <c r="Y22">
        <f t="shared" si="0"/>
        <v>0.0362734</v>
      </c>
    </row>
    <row r="23" spans="1:25">
      <c r="A23" s="18" t="s">
        <v>19</v>
      </c>
      <c r="B23" s="17"/>
      <c r="C23" s="17"/>
      <c r="D23" s="17"/>
      <c r="E23" s="17">
        <v>0.0944</v>
      </c>
      <c r="F23" s="17"/>
      <c r="G23">
        <v>0.469593804125202</v>
      </c>
      <c r="S23" s="18" t="s">
        <v>19</v>
      </c>
      <c r="T23" s="17">
        <v>0.1183</v>
      </c>
      <c r="U23" s="17">
        <v>0.0619</v>
      </c>
      <c r="V23" s="17">
        <v>0.0659</v>
      </c>
      <c r="W23" s="17">
        <v>0.1515</v>
      </c>
      <c r="X23" s="17">
        <v>0.0944</v>
      </c>
      <c r="Y23">
        <f t="shared" si="0"/>
        <v>0.0936598</v>
      </c>
    </row>
    <row r="24" spans="1:25">
      <c r="A24" s="18" t="s">
        <v>21</v>
      </c>
      <c r="B24" s="17"/>
      <c r="C24" s="17"/>
      <c r="D24" s="17"/>
      <c r="E24" s="17">
        <v>0.0763</v>
      </c>
      <c r="F24" s="17"/>
      <c r="G24">
        <v>0.37990251527867</v>
      </c>
      <c r="S24" s="18" t="s">
        <v>21</v>
      </c>
      <c r="T24" s="17">
        <v>0.0735</v>
      </c>
      <c r="U24" s="17">
        <v>0.1725</v>
      </c>
      <c r="V24" s="17">
        <v>0.0795</v>
      </c>
      <c r="W24" s="17">
        <v>0.179</v>
      </c>
      <c r="X24" s="17">
        <v>0.0763</v>
      </c>
      <c r="Y24">
        <f t="shared" si="0"/>
        <v>0.1065213</v>
      </c>
    </row>
    <row r="25" spans="1:25">
      <c r="A25" s="18" t="s">
        <v>22</v>
      </c>
      <c r="B25" s="17"/>
      <c r="C25" s="17"/>
      <c r="D25" s="17"/>
      <c r="E25" s="17">
        <v>0.0934</v>
      </c>
      <c r="F25" s="17"/>
      <c r="G25">
        <v>0.464700107728027</v>
      </c>
      <c r="S25" s="18" t="s">
        <v>22</v>
      </c>
      <c r="T25" s="17">
        <v>0.1324</v>
      </c>
      <c r="U25" s="17">
        <v>0.0901</v>
      </c>
      <c r="V25" s="17">
        <v>0.0776</v>
      </c>
      <c r="W25" s="17">
        <v>0.1218</v>
      </c>
      <c r="X25" s="17">
        <v>0.0934</v>
      </c>
      <c r="Y25">
        <f t="shared" si="0"/>
        <v>0.0996531</v>
      </c>
    </row>
    <row r="26" spans="1:25">
      <c r="A26" s="18" t="s">
        <v>23</v>
      </c>
      <c r="B26" s="17"/>
      <c r="C26" s="17"/>
      <c r="D26" s="17"/>
      <c r="E26" s="17">
        <v>0.0403</v>
      </c>
      <c r="F26" s="17"/>
      <c r="G26">
        <v>0.200692009407621</v>
      </c>
      <c r="S26" s="18" t="s">
        <v>23</v>
      </c>
      <c r="T26" s="17">
        <v>0.0928</v>
      </c>
      <c r="U26" s="17">
        <v>0.0751</v>
      </c>
      <c r="V26" s="17">
        <v>0.1639</v>
      </c>
      <c r="W26" s="17">
        <v>0.1009</v>
      </c>
      <c r="X26" s="17">
        <v>0.0403</v>
      </c>
      <c r="Y26">
        <f t="shared" si="0"/>
        <v>0.1192353</v>
      </c>
    </row>
    <row r="27" spans="1:25">
      <c r="A27" s="18" t="s">
        <v>24</v>
      </c>
      <c r="B27" s="17"/>
      <c r="C27" s="17"/>
      <c r="D27" s="17"/>
      <c r="E27" s="17">
        <v>0.0994</v>
      </c>
      <c r="F27" s="17"/>
      <c r="G27">
        <v>0.494585588263622</v>
      </c>
      <c r="S27" s="18" t="s">
        <v>24</v>
      </c>
      <c r="T27" s="17">
        <v>0.0465</v>
      </c>
      <c r="U27" s="17">
        <v>0.071</v>
      </c>
      <c r="V27" s="17">
        <v>0.0964</v>
      </c>
      <c r="W27" s="17">
        <v>0.1586</v>
      </c>
      <c r="X27" s="17">
        <v>0.0994</v>
      </c>
      <c r="Y27">
        <f t="shared" si="0"/>
        <v>0.093808</v>
      </c>
    </row>
    <row r="28" spans="1:25">
      <c r="A28" s="18" t="s">
        <v>25</v>
      </c>
      <c r="B28" s="17"/>
      <c r="C28" s="17"/>
      <c r="D28" s="17"/>
      <c r="E28" s="17">
        <v>0.1097</v>
      </c>
      <c r="F28" s="17"/>
      <c r="G28">
        <v>0.545713940728515</v>
      </c>
      <c r="S28" s="18" t="s">
        <v>25</v>
      </c>
      <c r="T28" s="17">
        <v>0.057</v>
      </c>
      <c r="U28" s="17">
        <v>0.0968</v>
      </c>
      <c r="V28" s="17">
        <v>0.0819</v>
      </c>
      <c r="W28" s="17">
        <v>0.033</v>
      </c>
      <c r="X28" s="17">
        <v>0.1097</v>
      </c>
      <c r="Y28">
        <f t="shared" si="0"/>
        <v>0.0711746</v>
      </c>
    </row>
    <row r="29" spans="1:25">
      <c r="A29" s="18" t="s">
        <v>26</v>
      </c>
      <c r="B29" s="17"/>
      <c r="C29" s="17"/>
      <c r="D29" s="17"/>
      <c r="E29" s="17">
        <v>0.0811</v>
      </c>
      <c r="F29" s="17"/>
      <c r="G29">
        <v>0.403457472159604</v>
      </c>
      <c r="S29" s="18" t="s">
        <v>26</v>
      </c>
      <c r="T29" s="17">
        <v>0.0694</v>
      </c>
      <c r="U29" s="17">
        <v>0.0578</v>
      </c>
      <c r="V29" s="17">
        <v>0.0535</v>
      </c>
      <c r="W29" s="17">
        <v>0.141</v>
      </c>
      <c r="X29" s="17">
        <v>0.0811</v>
      </c>
      <c r="Y29">
        <f t="shared" si="0"/>
        <v>0.0746426</v>
      </c>
    </row>
    <row r="30" spans="1:25">
      <c r="A30" s="18" t="s">
        <v>27</v>
      </c>
      <c r="B30" s="17"/>
      <c r="C30" s="17"/>
      <c r="D30" s="17"/>
      <c r="E30" s="17">
        <v>0.1203</v>
      </c>
      <c r="F30" s="17"/>
      <c r="G30">
        <v>0.598714107896247</v>
      </c>
      <c r="S30" s="18" t="s">
        <v>27</v>
      </c>
      <c r="T30" s="17">
        <v>0.1095</v>
      </c>
      <c r="U30" s="17">
        <v>0.082</v>
      </c>
      <c r="V30" s="17">
        <v>0.1448</v>
      </c>
      <c r="W30" s="17">
        <v>0.0108</v>
      </c>
      <c r="X30" s="17">
        <v>0.1203</v>
      </c>
      <c r="Y30">
        <f t="shared" si="0"/>
        <v>0.1043363</v>
      </c>
    </row>
    <row r="31" spans="20:24">
      <c r="T31" s="22">
        <v>0.216</v>
      </c>
      <c r="U31" s="22">
        <v>0.117</v>
      </c>
      <c r="V31" s="22">
        <v>0.427</v>
      </c>
      <c r="W31" s="22">
        <v>0.178</v>
      </c>
      <c r="X31" s="22">
        <v>0.061</v>
      </c>
    </row>
    <row r="37" spans="2:15">
      <c r="B37" s="17"/>
      <c r="C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2:18">
      <c r="B38" s="17"/>
      <c r="C38" s="17"/>
      <c r="E38" t="s">
        <v>0</v>
      </c>
      <c r="G38" t="s">
        <v>1</v>
      </c>
      <c r="I38" t="s">
        <v>2</v>
      </c>
      <c r="K38" t="s">
        <v>3</v>
      </c>
      <c r="L38" t="s">
        <v>28</v>
      </c>
      <c r="M38" s="17" t="s">
        <v>32</v>
      </c>
      <c r="N38" s="17" t="s">
        <v>33</v>
      </c>
      <c r="O38" t="s">
        <v>29</v>
      </c>
      <c r="P38" t="s">
        <v>34</v>
      </c>
      <c r="Q38" t="s">
        <v>35</v>
      </c>
      <c r="R38" t="s">
        <v>36</v>
      </c>
    </row>
    <row r="39" spans="2:18">
      <c r="B39" s="17"/>
      <c r="C39" s="17"/>
      <c r="D39" s="19" t="s">
        <v>21</v>
      </c>
      <c r="E39" s="20">
        <v>0.793238240222031</v>
      </c>
      <c r="F39" s="20"/>
      <c r="G39" s="20">
        <v>0.489681323250148</v>
      </c>
      <c r="H39" s="20"/>
      <c r="I39" s="20">
        <v>0.326156161510543</v>
      </c>
      <c r="J39" s="20"/>
      <c r="K39" s="20">
        <v>0.685125361186048</v>
      </c>
      <c r="L39" s="20">
        <v>0.37990251527867</v>
      </c>
      <c r="M39" s="32">
        <f t="shared" ref="M39:M49" si="1">E39*0.216+G39*0.117+L39*0.061</f>
        <v>0.251806228140225</v>
      </c>
      <c r="N39" s="32">
        <f t="shared" ref="N39:N49" si="2">I39*0.427+K39*0.178</f>
        <v>0.261220995256118</v>
      </c>
      <c r="O39" s="33">
        <f t="shared" ref="O39:O49" si="3">E39*0.216+G39*0.117+I39*0.427+K39*0.178+L39*0.061</f>
        <v>0.513027223396343</v>
      </c>
      <c r="P39" s="20">
        <f t="shared" ref="P39:P49" si="4">M39+N39</f>
        <v>0.513027223396343</v>
      </c>
      <c r="Q39" s="34">
        <v>0.21</v>
      </c>
      <c r="R39" s="34">
        <v>0.28</v>
      </c>
    </row>
    <row r="40" spans="2:16">
      <c r="B40" s="17"/>
      <c r="C40" s="17"/>
      <c r="D40" s="19" t="s">
        <v>22</v>
      </c>
      <c r="E40" s="20">
        <v>0.775731418033237</v>
      </c>
      <c r="F40" s="20"/>
      <c r="G40" s="20">
        <v>0.255731813416608</v>
      </c>
      <c r="H40" s="20"/>
      <c r="I40" s="20">
        <v>0.282656883455938</v>
      </c>
      <c r="J40" s="20"/>
      <c r="K40" s="20">
        <v>0.466122949706545</v>
      </c>
      <c r="L40" s="20">
        <v>0.464700107728027</v>
      </c>
      <c r="M40" s="32">
        <f t="shared" si="1"/>
        <v>0.225825315036332</v>
      </c>
      <c r="N40" s="32">
        <f t="shared" si="2"/>
        <v>0.203664374283451</v>
      </c>
      <c r="O40" s="33">
        <f t="shared" si="3"/>
        <v>0.429489689319783</v>
      </c>
      <c r="P40" s="20">
        <f t="shared" si="4"/>
        <v>0.429489689319782</v>
      </c>
    </row>
    <row r="41" spans="2:16">
      <c r="B41" s="17"/>
      <c r="C41" s="17"/>
      <c r="D41" s="19" t="s">
        <v>23</v>
      </c>
      <c r="E41" s="20">
        <v>0.801025157036337</v>
      </c>
      <c r="F41" s="20"/>
      <c r="G41" s="20">
        <v>0.213210454813434</v>
      </c>
      <c r="H41" s="20"/>
      <c r="I41" s="20">
        <v>0.636607272995442</v>
      </c>
      <c r="J41" s="20"/>
      <c r="K41" s="20">
        <v>0.386177470704733</v>
      </c>
      <c r="L41" s="20">
        <v>0.200692009407621</v>
      </c>
      <c r="M41" s="32">
        <f t="shared" si="1"/>
        <v>0.210209269706885</v>
      </c>
      <c r="N41" s="32">
        <f t="shared" si="2"/>
        <v>0.340570895354496</v>
      </c>
      <c r="O41" s="33">
        <f t="shared" si="3"/>
        <v>0.550780165061382</v>
      </c>
      <c r="P41" s="20">
        <f t="shared" si="4"/>
        <v>0.550780165061382</v>
      </c>
    </row>
    <row r="42" spans="4:16">
      <c r="D42" s="19" t="s">
        <v>24</v>
      </c>
      <c r="E42" s="20">
        <v>0.466577824658815</v>
      </c>
      <c r="F42" s="20"/>
      <c r="G42" s="20">
        <v>0.201616999770652</v>
      </c>
      <c r="H42" s="20"/>
      <c r="I42" s="20">
        <v>0.319548149775228</v>
      </c>
      <c r="J42" s="20"/>
      <c r="K42" s="20">
        <v>0.607173872512347</v>
      </c>
      <c r="L42" s="20">
        <v>0.494585588263622</v>
      </c>
      <c r="M42" s="32">
        <f t="shared" si="1"/>
        <v>0.154539719983551</v>
      </c>
      <c r="N42" s="32">
        <f t="shared" si="2"/>
        <v>0.24452400926122</v>
      </c>
      <c r="O42" s="33">
        <f t="shared" si="3"/>
        <v>0.399063729244771</v>
      </c>
      <c r="P42" s="20">
        <f t="shared" si="4"/>
        <v>0.399063729244771</v>
      </c>
    </row>
    <row r="43" spans="4:16">
      <c r="D43" s="19" t="s">
        <v>26</v>
      </c>
      <c r="E43" s="20">
        <v>0.223745206369931</v>
      </c>
      <c r="F43" s="20"/>
      <c r="G43" s="20">
        <v>0.164203336311156</v>
      </c>
      <c r="H43" s="20"/>
      <c r="I43" s="20">
        <v>0.344938996042395</v>
      </c>
      <c r="J43" s="20"/>
      <c r="K43" s="20">
        <v>0.539529166278833</v>
      </c>
      <c r="L43" s="20">
        <v>0.403457472159604</v>
      </c>
      <c r="M43" s="32">
        <f t="shared" si="1"/>
        <v>0.0921516607260462</v>
      </c>
      <c r="N43" s="32">
        <f t="shared" si="2"/>
        <v>0.243325142907735</v>
      </c>
      <c r="O43" s="33">
        <f t="shared" si="3"/>
        <v>0.335476803633781</v>
      </c>
      <c r="P43" s="20">
        <f t="shared" si="4"/>
        <v>0.335476803633781</v>
      </c>
    </row>
    <row r="44" spans="4:16">
      <c r="D44" s="19" t="s">
        <v>7</v>
      </c>
      <c r="E44" s="20">
        <v>0.982954274327144</v>
      </c>
      <c r="F44" s="20"/>
      <c r="G44" s="20">
        <v>0.797898518098935</v>
      </c>
      <c r="H44" s="20"/>
      <c r="I44" s="20">
        <v>0.698685378826672</v>
      </c>
      <c r="J44" s="20"/>
      <c r="K44" s="20">
        <v>0.00795564731342607</v>
      </c>
      <c r="L44" s="20">
        <v>0.626467366621458</v>
      </c>
      <c r="M44" s="19">
        <f t="shared" si="1"/>
        <v>0.343886759236147</v>
      </c>
      <c r="N44" s="19">
        <f t="shared" si="2"/>
        <v>0.299754761980779</v>
      </c>
      <c r="O44" s="33">
        <f t="shared" si="3"/>
        <v>0.643641521216926</v>
      </c>
      <c r="P44" s="20">
        <f t="shared" si="4"/>
        <v>0.643641521216926</v>
      </c>
    </row>
    <row r="45" spans="4:18">
      <c r="D45" s="21" t="s">
        <v>12</v>
      </c>
      <c r="E45" s="20">
        <v>0.366857573670936</v>
      </c>
      <c r="F45" s="20"/>
      <c r="G45" s="20">
        <v>0.0316756551890402</v>
      </c>
      <c r="H45" s="20"/>
      <c r="I45" s="20">
        <v>0.271472290059677</v>
      </c>
      <c r="J45" s="20"/>
      <c r="K45" s="20">
        <v>0.336273127819017</v>
      </c>
      <c r="L45" s="20">
        <v>0.473944384551223</v>
      </c>
      <c r="M45" s="21">
        <f t="shared" si="1"/>
        <v>0.111857895027664</v>
      </c>
      <c r="N45" s="21">
        <f t="shared" si="2"/>
        <v>0.175775284607267</v>
      </c>
      <c r="O45" s="33">
        <f t="shared" si="3"/>
        <v>0.287633179634932</v>
      </c>
      <c r="P45" s="20">
        <f t="shared" si="4"/>
        <v>0.287633179634932</v>
      </c>
      <c r="Q45" s="35">
        <v>0.16</v>
      </c>
      <c r="R45" s="35">
        <v>0.145</v>
      </c>
    </row>
    <row r="46" spans="4:16">
      <c r="D46" s="21" t="s">
        <v>17</v>
      </c>
      <c r="E46" s="20">
        <v>0.754310348766263</v>
      </c>
      <c r="F46" s="20"/>
      <c r="G46" s="20">
        <v>0.00182367179702484</v>
      </c>
      <c r="H46" s="20"/>
      <c r="I46" s="20">
        <v>0.00035607776087389</v>
      </c>
      <c r="J46" s="20"/>
      <c r="K46" s="20">
        <v>0.0521600874084678</v>
      </c>
      <c r="L46" s="20">
        <v>0.318784806487061</v>
      </c>
      <c r="M46" s="21">
        <f t="shared" si="1"/>
        <v>0.182590278129475</v>
      </c>
      <c r="N46" s="21">
        <f t="shared" si="2"/>
        <v>0.00943654076260042</v>
      </c>
      <c r="O46" s="33">
        <f t="shared" si="3"/>
        <v>0.192026818892076</v>
      </c>
      <c r="P46" s="20">
        <f t="shared" si="4"/>
        <v>0.192026818892076</v>
      </c>
    </row>
    <row r="47" spans="4:16">
      <c r="D47" s="21" t="s">
        <v>19</v>
      </c>
      <c r="E47" s="20">
        <v>0.630928924247639</v>
      </c>
      <c r="F47" s="20"/>
      <c r="G47" s="20">
        <v>0.175750859720128</v>
      </c>
      <c r="H47" s="20"/>
      <c r="I47" s="20">
        <v>0.270551979436471</v>
      </c>
      <c r="J47" s="20"/>
      <c r="K47" s="20">
        <v>0.579795490566741</v>
      </c>
      <c r="L47" s="20">
        <v>0.469593804125202</v>
      </c>
      <c r="M47" s="21">
        <f t="shared" si="1"/>
        <v>0.185488720276382</v>
      </c>
      <c r="N47" s="21">
        <f t="shared" si="2"/>
        <v>0.218729292540253</v>
      </c>
      <c r="O47" s="33">
        <f t="shared" si="3"/>
        <v>0.404218012816635</v>
      </c>
      <c r="P47" s="20">
        <f t="shared" si="4"/>
        <v>0.404218012816635</v>
      </c>
    </row>
    <row r="48" spans="4:16">
      <c r="D48" s="21" t="s">
        <v>25</v>
      </c>
      <c r="E48" s="20">
        <v>0.842587430932879</v>
      </c>
      <c r="F48" s="20"/>
      <c r="G48" s="20">
        <v>0.274817263962584</v>
      </c>
      <c r="H48" s="20"/>
      <c r="I48" s="20">
        <v>0.694419591205361</v>
      </c>
      <c r="J48" s="20"/>
      <c r="K48" s="20">
        <v>0.126135639637481</v>
      </c>
      <c r="L48" s="20">
        <v>0.545713940728515</v>
      </c>
      <c r="M48" s="21">
        <f t="shared" si="1"/>
        <v>0.247441055349564</v>
      </c>
      <c r="N48" s="21">
        <f t="shared" si="2"/>
        <v>0.318969309300161</v>
      </c>
      <c r="O48" s="33">
        <f t="shared" si="3"/>
        <v>0.566410364649724</v>
      </c>
      <c r="P48" s="20">
        <f t="shared" si="4"/>
        <v>0.566410364649724</v>
      </c>
    </row>
    <row r="49" spans="4:16">
      <c r="D49" s="21" t="s">
        <v>27</v>
      </c>
      <c r="E49">
        <v>0.801347041954892</v>
      </c>
      <c r="G49">
        <v>0.232693877275599</v>
      </c>
      <c r="I49">
        <v>0.214237560105255</v>
      </c>
      <c r="K49">
        <v>0.0412004477716484</v>
      </c>
      <c r="L49">
        <v>0.598714107896247</v>
      </c>
      <c r="M49" s="21">
        <f t="shared" si="1"/>
        <v>0.236837705285173</v>
      </c>
      <c r="N49" s="21">
        <f t="shared" si="2"/>
        <v>0.0988131178682973</v>
      </c>
      <c r="O49" s="17">
        <f t="shared" si="3"/>
        <v>0.33565082315347</v>
      </c>
      <c r="P49">
        <f t="shared" si="4"/>
        <v>0.33565082315347</v>
      </c>
    </row>
    <row r="50" spans="5:12">
      <c r="E50" s="22">
        <v>0.216</v>
      </c>
      <c r="F50" s="22"/>
      <c r="G50" s="22">
        <v>0.117</v>
      </c>
      <c r="H50" s="22"/>
      <c r="I50" s="22">
        <v>0.427</v>
      </c>
      <c r="J50" s="22"/>
      <c r="K50" s="22">
        <v>0.178</v>
      </c>
      <c r="L50" s="22">
        <v>0.061</v>
      </c>
    </row>
    <row r="54" spans="4:4">
      <c r="D54" t="s">
        <v>37</v>
      </c>
    </row>
    <row r="55" spans="4:6">
      <c r="D55" t="s">
        <v>38</v>
      </c>
      <c r="E55" s="23" t="s">
        <v>32</v>
      </c>
      <c r="F55" s="23"/>
    </row>
    <row r="56" spans="4:12">
      <c r="D56" s="24" t="s">
        <v>7</v>
      </c>
      <c r="E56" s="25">
        <v>0.343886759236147</v>
      </c>
      <c r="F56" s="26"/>
      <c r="G56" s="23"/>
      <c r="H56" s="23"/>
      <c r="I56" s="23"/>
      <c r="J56" s="23"/>
      <c r="K56" s="23"/>
      <c r="L56" s="23"/>
    </row>
    <row r="57" spans="4:12">
      <c r="D57" s="27" t="s">
        <v>21</v>
      </c>
      <c r="E57" s="25">
        <v>0.251806228140225</v>
      </c>
      <c r="F57" s="26"/>
      <c r="G57" s="23"/>
      <c r="H57" s="23"/>
      <c r="I57" s="23"/>
      <c r="J57" s="23"/>
      <c r="K57" s="23"/>
      <c r="L57" s="23"/>
    </row>
    <row r="58" spans="4:12">
      <c r="D58" s="28" t="s">
        <v>25</v>
      </c>
      <c r="E58" s="29">
        <v>0.247441055349564</v>
      </c>
      <c r="F58" s="30"/>
      <c r="G58" s="23"/>
      <c r="H58" s="23"/>
      <c r="I58" s="23"/>
      <c r="J58" s="23"/>
      <c r="K58" s="23"/>
      <c r="L58" s="23"/>
    </row>
    <row r="59" spans="4:12">
      <c r="D59" s="28" t="s">
        <v>27</v>
      </c>
      <c r="E59" s="29">
        <v>0.236837705285173</v>
      </c>
      <c r="F59" s="30"/>
      <c r="G59" s="23"/>
      <c r="H59" s="23"/>
      <c r="I59" s="23"/>
      <c r="J59" s="23"/>
      <c r="K59" s="23"/>
      <c r="L59" s="23"/>
    </row>
    <row r="60" spans="4:12">
      <c r="D60" s="27" t="s">
        <v>22</v>
      </c>
      <c r="E60" s="25">
        <v>0.225825315036332</v>
      </c>
      <c r="F60" s="26"/>
      <c r="G60" s="23"/>
      <c r="H60" s="23"/>
      <c r="I60" s="23"/>
      <c r="J60" s="23"/>
      <c r="K60" s="23"/>
      <c r="L60" s="23"/>
    </row>
    <row r="61" spans="4:12">
      <c r="D61" s="27" t="s">
        <v>23</v>
      </c>
      <c r="E61" s="25">
        <v>0.210209269706885</v>
      </c>
      <c r="F61" s="26"/>
      <c r="G61" s="23"/>
      <c r="H61" s="23"/>
      <c r="I61" s="23"/>
      <c r="J61" s="23"/>
      <c r="K61" s="23"/>
      <c r="L61" s="23"/>
    </row>
    <row r="62" spans="4:12">
      <c r="D62" s="28" t="s">
        <v>19</v>
      </c>
      <c r="E62" s="29">
        <v>0.185488720276382</v>
      </c>
      <c r="F62" s="30"/>
      <c r="G62" s="23"/>
      <c r="H62" s="23"/>
      <c r="I62" s="23"/>
      <c r="J62" s="23"/>
      <c r="K62" s="23"/>
      <c r="L62" s="23"/>
    </row>
    <row r="63" spans="4:12">
      <c r="D63" s="31" t="s">
        <v>17</v>
      </c>
      <c r="E63" s="30">
        <v>0.182590278129475</v>
      </c>
      <c r="F63" s="30"/>
      <c r="G63" s="23"/>
      <c r="H63" s="23"/>
      <c r="I63" s="23"/>
      <c r="J63" s="23"/>
      <c r="K63" s="23"/>
      <c r="L63" s="23"/>
    </row>
    <row r="64" spans="4:12">
      <c r="D64" s="27" t="s">
        <v>24</v>
      </c>
      <c r="E64" s="25">
        <v>0.154539719983551</v>
      </c>
      <c r="F64" s="26"/>
      <c r="G64" s="23"/>
      <c r="H64" s="23"/>
      <c r="I64" s="23"/>
      <c r="J64" s="23"/>
      <c r="K64" s="23"/>
      <c r="L64" s="23"/>
    </row>
    <row r="65" spans="4:12">
      <c r="D65" s="28" t="s">
        <v>12</v>
      </c>
      <c r="E65" s="29">
        <v>0.111857895027664</v>
      </c>
      <c r="F65" s="30"/>
      <c r="G65" s="23"/>
      <c r="H65" s="23"/>
      <c r="I65" s="23"/>
      <c r="J65" s="23"/>
      <c r="K65" s="23"/>
      <c r="L65" s="23"/>
    </row>
    <row r="66" spans="4:6">
      <c r="D66" s="27" t="s">
        <v>26</v>
      </c>
      <c r="E66" s="25">
        <v>0.0921516607260462</v>
      </c>
      <c r="F66" s="26"/>
    </row>
    <row r="76" ht="18.75" spans="7:11">
      <c r="G76" s="36" t="s">
        <v>39</v>
      </c>
      <c r="H76" s="37" t="s">
        <v>40</v>
      </c>
      <c r="I76" s="37" t="s">
        <v>41</v>
      </c>
      <c r="J76" s="37" t="s">
        <v>42</v>
      </c>
      <c r="K76" s="37" t="s">
        <v>43</v>
      </c>
    </row>
    <row r="77" ht="37.5" spans="7:11">
      <c r="G77" s="38" t="s">
        <v>44</v>
      </c>
      <c r="H77" s="39" t="s">
        <v>45</v>
      </c>
      <c r="I77" s="39" t="s">
        <v>46</v>
      </c>
      <c r="J77" s="46" t="s">
        <v>47</v>
      </c>
      <c r="K77" s="46" t="s">
        <v>48</v>
      </c>
    </row>
    <row r="78" ht="37.5" spans="7:11">
      <c r="G78" s="40" t="s">
        <v>49</v>
      </c>
      <c r="H78" s="41" t="s">
        <v>45</v>
      </c>
      <c r="I78" s="43" t="s">
        <v>50</v>
      </c>
      <c r="J78" s="47" t="s">
        <v>51</v>
      </c>
      <c r="K78" s="48" t="s">
        <v>48</v>
      </c>
    </row>
    <row r="79" ht="18.75" spans="6:11">
      <c r="F79" s="22"/>
      <c r="G79" s="38" t="s">
        <v>52</v>
      </c>
      <c r="H79" s="39" t="s">
        <v>40</v>
      </c>
      <c r="I79" s="39" t="s">
        <v>53</v>
      </c>
      <c r="J79" s="46" t="s">
        <v>54</v>
      </c>
      <c r="K79" s="46" t="s">
        <v>48</v>
      </c>
    </row>
    <row r="80" ht="37.5" spans="7:11">
      <c r="G80" s="42" t="s">
        <v>55</v>
      </c>
      <c r="H80" s="41" t="s">
        <v>56</v>
      </c>
      <c r="I80" s="41" t="s">
        <v>57</v>
      </c>
      <c r="J80" s="48" t="s">
        <v>58</v>
      </c>
      <c r="K80" s="48" t="s">
        <v>48</v>
      </c>
    </row>
    <row r="81" ht="18.75" spans="6:11">
      <c r="F81" s="22"/>
      <c r="G81" s="38" t="s">
        <v>59</v>
      </c>
      <c r="H81" s="39" t="s">
        <v>45</v>
      </c>
      <c r="I81" s="39" t="s">
        <v>60</v>
      </c>
      <c r="J81" s="46" t="s">
        <v>61</v>
      </c>
      <c r="K81" s="46" t="s">
        <v>62</v>
      </c>
    </row>
    <row r="82" ht="37.5" spans="7:11">
      <c r="G82" s="42" t="s">
        <v>63</v>
      </c>
      <c r="H82" s="41" t="s">
        <v>45</v>
      </c>
      <c r="I82" s="41" t="s">
        <v>57</v>
      </c>
      <c r="J82" s="48" t="s">
        <v>64</v>
      </c>
      <c r="K82" s="47" t="s">
        <v>62</v>
      </c>
    </row>
    <row r="83" ht="37.5" spans="6:11">
      <c r="F83" s="22"/>
      <c r="G83" s="38" t="s">
        <v>65</v>
      </c>
      <c r="H83" s="39" t="s">
        <v>45</v>
      </c>
      <c r="I83" s="39" t="s">
        <v>66</v>
      </c>
      <c r="J83" s="46" t="s">
        <v>67</v>
      </c>
      <c r="K83" s="46" t="s">
        <v>68</v>
      </c>
    </row>
    <row r="84" ht="56.25" spans="7:11">
      <c r="G84" s="42" t="s">
        <v>69</v>
      </c>
      <c r="H84" s="43" t="s">
        <v>45</v>
      </c>
      <c r="I84" s="43" t="s">
        <v>57</v>
      </c>
      <c r="J84" s="47" t="s">
        <v>70</v>
      </c>
      <c r="K84" s="47" t="s">
        <v>68</v>
      </c>
    </row>
    <row r="85" ht="56.25" spans="7:11">
      <c r="G85" s="38" t="s">
        <v>71</v>
      </c>
      <c r="H85" s="38" t="s">
        <v>45</v>
      </c>
      <c r="I85" s="38" t="s">
        <v>72</v>
      </c>
      <c r="J85" s="38" t="s">
        <v>73</v>
      </c>
      <c r="K85" s="38" t="s">
        <v>74</v>
      </c>
    </row>
    <row r="86" ht="37.5" spans="6:11">
      <c r="F86" s="22"/>
      <c r="G86" s="42" t="s">
        <v>75</v>
      </c>
      <c r="H86" s="42" t="s">
        <v>40</v>
      </c>
      <c r="I86" s="42" t="s">
        <v>57</v>
      </c>
      <c r="J86" s="42" t="s">
        <v>76</v>
      </c>
      <c r="K86" s="42" t="s">
        <v>74</v>
      </c>
    </row>
    <row r="87" ht="75" spans="6:11">
      <c r="F87" s="22"/>
      <c r="G87" s="38" t="s">
        <v>77</v>
      </c>
      <c r="H87" s="38" t="s">
        <v>45</v>
      </c>
      <c r="I87" s="38" t="s">
        <v>57</v>
      </c>
      <c r="J87" s="38" t="s">
        <v>78</v>
      </c>
      <c r="K87" s="38" t="s">
        <v>79</v>
      </c>
    </row>
    <row r="88" ht="56.25" spans="7:11">
      <c r="G88" s="42" t="s">
        <v>80</v>
      </c>
      <c r="H88" s="43" t="s">
        <v>45</v>
      </c>
      <c r="I88" s="42" t="s">
        <v>81</v>
      </c>
      <c r="J88" s="42" t="s">
        <v>82</v>
      </c>
      <c r="K88" s="42" t="s">
        <v>79</v>
      </c>
    </row>
    <row r="89" spans="7:11">
      <c r="G89" s="44"/>
      <c r="H89" s="45"/>
      <c r="I89" s="45"/>
      <c r="J89" s="49"/>
      <c r="K89" s="49"/>
    </row>
  </sheetData>
  <sortState ref="D56:E66">
    <sortCondition ref="E56:E66" descending="1"/>
  </sortState>
  <mergeCells count="5">
    <mergeCell ref="P2:S3"/>
    <mergeCell ref="U2:X3"/>
    <mergeCell ref="B17:E18"/>
    <mergeCell ref="B2:G3"/>
    <mergeCell ref="K2:N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topLeftCell="A4" workbookViewId="0">
      <selection activeCell="D23" sqref="D23"/>
    </sheetView>
  </sheetViews>
  <sheetFormatPr defaultColWidth="9" defaultRowHeight="13.5" outlineLevelRow="6" outlineLevelCol="3"/>
  <cols>
    <col min="1" max="1" width="21.25" customWidth="1"/>
    <col min="2" max="2" width="20.875" customWidth="1"/>
    <col min="3" max="3" width="21.2583333333333" customWidth="1"/>
    <col min="4" max="4" width="20.875" customWidth="1"/>
  </cols>
  <sheetData>
    <row r="1" ht="37.5" spans="1:4">
      <c r="A1" s="1" t="s">
        <v>83</v>
      </c>
      <c r="B1" s="2" t="s">
        <v>84</v>
      </c>
      <c r="C1" s="3" t="s">
        <v>83</v>
      </c>
      <c r="D1" s="4" t="s">
        <v>84</v>
      </c>
    </row>
    <row r="2" ht="18.75" spans="1:4">
      <c r="A2" s="5" t="s">
        <v>85</v>
      </c>
      <c r="B2" s="6" t="s">
        <v>86</v>
      </c>
      <c r="C2" s="7" t="s">
        <v>87</v>
      </c>
      <c r="D2" s="8" t="s">
        <v>88</v>
      </c>
    </row>
    <row r="3" ht="18.75" spans="1:4">
      <c r="A3" s="5"/>
      <c r="B3" s="6" t="s">
        <v>89</v>
      </c>
      <c r="C3" s="7"/>
      <c r="D3" s="8" t="s">
        <v>90</v>
      </c>
    </row>
    <row r="4" ht="18.75" spans="1:4">
      <c r="A4" s="5"/>
      <c r="B4" s="6" t="s">
        <v>91</v>
      </c>
      <c r="C4" s="9" t="s">
        <v>92</v>
      </c>
      <c r="D4" s="8" t="s">
        <v>93</v>
      </c>
    </row>
    <row r="5" ht="18.75" spans="1:4">
      <c r="A5" s="5"/>
      <c r="B5" s="6" t="s">
        <v>94</v>
      </c>
      <c r="C5" s="9"/>
      <c r="D5" s="8" t="s">
        <v>95</v>
      </c>
    </row>
    <row r="6" ht="18.75" spans="1:4">
      <c r="A6" s="10" t="s">
        <v>96</v>
      </c>
      <c r="B6" s="7" t="s">
        <v>97</v>
      </c>
      <c r="C6" s="6" t="s">
        <v>98</v>
      </c>
      <c r="D6" s="11" t="s">
        <v>99</v>
      </c>
    </row>
    <row r="7" ht="18.75" spans="1:4">
      <c r="A7" s="12"/>
      <c r="B7" s="13" t="s">
        <v>100</v>
      </c>
      <c r="C7" s="14"/>
      <c r="D7" s="15" t="s">
        <v>101</v>
      </c>
    </row>
  </sheetData>
  <mergeCells count="5">
    <mergeCell ref="A2:A5"/>
    <mergeCell ref="A6:A7"/>
    <mergeCell ref="C2:C3"/>
    <mergeCell ref="C4:C5"/>
    <mergeCell ref="C6:C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指标确立</vt:lpstr>
      <vt:lpstr>指标权重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chopsticks1387695968</cp:lastModifiedBy>
  <dcterms:created xsi:type="dcterms:W3CDTF">2021-02-06T17:10:00Z</dcterms:created>
  <dcterms:modified xsi:type="dcterms:W3CDTF">2021-02-08T07:16:45Z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