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J:\projects\MCMICM\ICM\data\"/>
    </mc:Choice>
  </mc:AlternateContent>
  <xr:revisionPtr revIDLastSave="0" documentId="13_ncr:1_{C248EF34-0C2E-4FF8-9F18-77EED7B484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G12" i="1" l="1"/>
  <c r="AF12" i="1"/>
  <c r="AE12" i="1"/>
  <c r="AH12" i="1" s="1"/>
  <c r="AG11" i="1"/>
  <c r="AF11" i="1"/>
  <c r="AE11" i="1"/>
  <c r="AH10" i="1"/>
  <c r="AG10" i="1"/>
  <c r="AF10" i="1"/>
  <c r="AE10" i="1"/>
  <c r="AG9" i="1"/>
  <c r="AF9" i="1"/>
  <c r="AE9" i="1"/>
  <c r="AG8" i="1"/>
  <c r="AF8" i="1"/>
  <c r="AH8" i="1" s="1"/>
  <c r="AE8" i="1"/>
  <c r="AG7" i="1"/>
  <c r="AF7" i="1"/>
  <c r="AE7" i="1"/>
  <c r="AH7" i="1" s="1"/>
  <c r="AG6" i="1"/>
  <c r="AF6" i="1"/>
  <c r="AE6" i="1"/>
  <c r="AG5" i="1"/>
  <c r="AF5" i="1"/>
  <c r="AE5" i="1"/>
  <c r="AG4" i="1"/>
  <c r="AF4" i="1"/>
  <c r="AE4" i="1"/>
  <c r="AH4" i="1" s="1"/>
  <c r="AG3" i="1"/>
  <c r="AF3" i="1"/>
  <c r="AE3" i="1"/>
  <c r="AG2" i="1"/>
  <c r="AF2" i="1"/>
  <c r="AE2" i="1"/>
  <c r="AH2" i="1" s="1"/>
  <c r="V30" i="1"/>
  <c r="V29" i="1"/>
  <c r="V28" i="1"/>
  <c r="V27" i="1"/>
  <c r="V26" i="1"/>
  <c r="V25" i="1"/>
  <c r="V24" i="1"/>
  <c r="V23" i="1"/>
  <c r="V22" i="1"/>
  <c r="V21" i="1"/>
  <c r="V20" i="1"/>
  <c r="AH6" i="1" l="1"/>
  <c r="AH11" i="1"/>
  <c r="AH5" i="1"/>
  <c r="AH9" i="1"/>
  <c r="AH3" i="1"/>
</calcChain>
</file>

<file path=xl/sharedStrings.xml><?xml version="1.0" encoding="utf-8"?>
<sst xmlns="http://schemas.openxmlformats.org/spreadsheetml/2006/main" count="126" uniqueCount="40">
  <si>
    <t>成本</t>
  </si>
  <si>
    <t>机会</t>
  </si>
  <si>
    <t>质量</t>
  </si>
  <si>
    <t>多元化</t>
  </si>
  <si>
    <t>权重</t>
  </si>
  <si>
    <t>最终得分</t>
  </si>
  <si>
    <t>权重：</t>
  </si>
  <si>
    <t>印度</t>
  </si>
  <si>
    <t>国家支出</t>
  </si>
  <si>
    <t>入学率</t>
  </si>
  <si>
    <t>受教育年限</t>
  </si>
  <si>
    <t>入境</t>
  </si>
  <si>
    <t>尼泊尔</t>
  </si>
  <si>
    <t>学生支出</t>
  </si>
  <si>
    <t>院校数量</t>
  </si>
  <si>
    <t>师生比例</t>
  </si>
  <si>
    <t>出境</t>
  </si>
  <si>
    <t>莫桑比克</t>
  </si>
  <si>
    <t>毕业率</t>
  </si>
  <si>
    <t>保加利亚</t>
  </si>
  <si>
    <t>QS排名</t>
  </si>
  <si>
    <t>法国</t>
  </si>
  <si>
    <t>希腊</t>
  </si>
  <si>
    <t>意大利</t>
  </si>
  <si>
    <t>荷兰</t>
  </si>
  <si>
    <t>波兰</t>
  </si>
  <si>
    <t>瑞典</t>
  </si>
  <si>
    <t>哥伦比亚</t>
  </si>
  <si>
    <t>公平</t>
  </si>
  <si>
    <t>总得分</t>
  </si>
  <si>
    <t>25岁</t>
  </si>
  <si>
    <t>私立</t>
  </si>
  <si>
    <t>教育得分</t>
  </si>
  <si>
    <t>社会得分</t>
  </si>
  <si>
    <t>验算</t>
  </si>
  <si>
    <t>教育阈值</t>
  </si>
  <si>
    <t>社会阈值</t>
  </si>
  <si>
    <t>教育得分排名</t>
  </si>
  <si>
    <t>国家</t>
  </si>
  <si>
    <t>国家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</si>
</sst>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>
      <alignment vertical="center"/>
    </xf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NumberFormat="1" applyFill="1" applyBorder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6"/>
  <sheetViews>
    <sheetView tabSelected="1" topLeftCell="AC1" workbookViewId="0">
      <selection activeCell="AN15" sqref="AN15"/>
    </sheetView>
  </sheetViews>
  <sheetFormatPr defaultColWidth="9" defaultRowHeight="14.4" x14ac:dyDescent="0.25"/>
  <cols>
    <col min="5" max="13" width="12.6640625"/>
    <col min="22" max="22" width="10.33203125"/>
  </cols>
  <sheetData>
    <row r="1" spans="1:52" x14ac:dyDescent="0.25">
      <c r="Y1" s="21" t="s">
        <v>39</v>
      </c>
      <c r="Z1" t="s">
        <v>0</v>
      </c>
      <c r="AA1" t="s">
        <v>1</v>
      </c>
      <c r="AB1" t="s">
        <v>2</v>
      </c>
      <c r="AC1" t="s">
        <v>3</v>
      </c>
      <c r="AD1" t="s">
        <v>28</v>
      </c>
      <c r="AE1" s="1" t="s">
        <v>32</v>
      </c>
      <c r="AF1" s="1" t="s">
        <v>33</v>
      </c>
      <c r="AG1" t="s">
        <v>29</v>
      </c>
      <c r="AH1" t="s">
        <v>34</v>
      </c>
      <c r="AI1" t="s">
        <v>35</v>
      </c>
      <c r="AJ1" t="s">
        <v>36</v>
      </c>
      <c r="AL1" t="s">
        <v>38</v>
      </c>
      <c r="AM1" t="s">
        <v>32</v>
      </c>
      <c r="AN1" t="s">
        <v>33</v>
      </c>
      <c r="AP1" t="s">
        <v>0</v>
      </c>
      <c r="AQ1" t="s">
        <v>1</v>
      </c>
      <c r="AR1" t="s">
        <v>2</v>
      </c>
      <c r="AS1" t="s">
        <v>3</v>
      </c>
      <c r="AT1" t="s">
        <v>28</v>
      </c>
      <c r="AW1" t="s">
        <v>29</v>
      </c>
      <c r="AX1" t="s">
        <v>34</v>
      </c>
      <c r="AY1" t="s">
        <v>35</v>
      </c>
      <c r="AZ1" t="s">
        <v>36</v>
      </c>
    </row>
    <row r="2" spans="1:52" x14ac:dyDescent="0.25">
      <c r="B2" s="20" t="s">
        <v>0</v>
      </c>
      <c r="C2" s="20"/>
      <c r="D2" s="20"/>
      <c r="E2" s="20"/>
      <c r="F2" s="20"/>
      <c r="H2" s="20" t="s">
        <v>1</v>
      </c>
      <c r="I2" s="20"/>
      <c r="J2" s="20"/>
      <c r="K2" s="20"/>
      <c r="M2" s="20" t="s">
        <v>2</v>
      </c>
      <c r="N2" s="20"/>
      <c r="O2" s="20"/>
      <c r="P2" s="20"/>
      <c r="R2" s="20" t="s">
        <v>3</v>
      </c>
      <c r="S2" s="20"/>
      <c r="T2" s="20"/>
      <c r="U2" s="20"/>
      <c r="Y2" s="3" t="s">
        <v>21</v>
      </c>
      <c r="Z2" s="4">
        <v>0.79323824022203104</v>
      </c>
      <c r="AA2" s="4">
        <v>0.48968132325014802</v>
      </c>
      <c r="AB2" s="4">
        <v>0.326156161510543</v>
      </c>
      <c r="AC2" s="4">
        <v>0.68512536118604805</v>
      </c>
      <c r="AD2" s="4">
        <v>0.37990251527867003</v>
      </c>
      <c r="AE2" s="16">
        <f t="shared" ref="AE2:AE12" si="0">Z2*0.216+AA2*0.117+AD2*0.061</f>
        <v>0.25180622814022491</v>
      </c>
      <c r="AF2" s="16">
        <f t="shared" ref="AF2:AF12" si="1">AB2*0.427+AC2*0.178</f>
        <v>0.26122099525611842</v>
      </c>
      <c r="AG2" s="17">
        <f t="shared" ref="AG2:AG12" si="2">Z2*0.216+AA2*0.117+AB2*0.427+AC2*0.178+AD2*0.061</f>
        <v>0.51302722339634332</v>
      </c>
      <c r="AH2" s="4">
        <f t="shared" ref="AH2:AH12" si="3">AE2+AF2</f>
        <v>0.51302722339634332</v>
      </c>
      <c r="AI2" s="18">
        <v>0.21</v>
      </c>
      <c r="AJ2" s="18">
        <v>0.28000000000000003</v>
      </c>
      <c r="AL2" t="s">
        <v>21</v>
      </c>
      <c r="AM2">
        <v>0.25180622814022491</v>
      </c>
      <c r="AN2">
        <v>0.26122099525611842</v>
      </c>
      <c r="AP2">
        <v>0.79323824022203104</v>
      </c>
      <c r="AQ2">
        <v>0.48968132325014802</v>
      </c>
      <c r="AR2">
        <v>0.326156161510543</v>
      </c>
      <c r="AS2">
        <v>0.68512536118604805</v>
      </c>
      <c r="AT2">
        <v>0.37990251527867003</v>
      </c>
      <c r="AW2">
        <v>0.51302722339634332</v>
      </c>
      <c r="AX2">
        <v>0.51302722339634332</v>
      </c>
      <c r="AY2">
        <v>0.21</v>
      </c>
      <c r="AZ2">
        <v>0.28000000000000003</v>
      </c>
    </row>
    <row r="3" spans="1:52" x14ac:dyDescent="0.25">
      <c r="B3" s="20"/>
      <c r="C3" s="20"/>
      <c r="D3" s="20"/>
      <c r="E3" s="20"/>
      <c r="F3" s="20"/>
      <c r="H3" s="20"/>
      <c r="I3" s="20"/>
      <c r="J3" s="20"/>
      <c r="K3" s="20"/>
      <c r="M3" s="20"/>
      <c r="N3" s="20"/>
      <c r="O3" s="20"/>
      <c r="P3" s="20"/>
      <c r="R3" s="20"/>
      <c r="S3" s="20"/>
      <c r="T3" s="20"/>
      <c r="U3" s="20"/>
      <c r="Y3" s="3" t="s">
        <v>22</v>
      </c>
      <c r="Z3" s="4">
        <v>0.77573141803323697</v>
      </c>
      <c r="AA3" s="4">
        <v>0.255731813416608</v>
      </c>
      <c r="AB3" s="4">
        <v>0.28265688345593798</v>
      </c>
      <c r="AC3" s="4">
        <v>0.466122949706545</v>
      </c>
      <c r="AD3" s="4">
        <v>0.464700107728027</v>
      </c>
      <c r="AE3" s="16">
        <f t="shared" si="0"/>
        <v>0.22582531503633196</v>
      </c>
      <c r="AF3" s="16">
        <f t="shared" si="1"/>
        <v>0.20366437428345052</v>
      </c>
      <c r="AG3" s="17">
        <f t="shared" si="2"/>
        <v>0.42948968931978254</v>
      </c>
      <c r="AH3" s="4">
        <f t="shared" si="3"/>
        <v>0.42948968931978249</v>
      </c>
      <c r="AL3" t="s">
        <v>22</v>
      </c>
      <c r="AM3">
        <v>0.22582531503633196</v>
      </c>
      <c r="AN3">
        <v>0.20366437428345052</v>
      </c>
      <c r="AP3">
        <v>0.77573141803323697</v>
      </c>
      <c r="AQ3">
        <v>0.255731813416608</v>
      </c>
      <c r="AR3">
        <v>0.28265688345593798</v>
      </c>
      <c r="AS3">
        <v>0.466122949706545</v>
      </c>
      <c r="AT3">
        <v>0.464700107728027</v>
      </c>
      <c r="AW3">
        <v>0.42948968931978254</v>
      </c>
      <c r="AX3">
        <v>0.42948968931978249</v>
      </c>
    </row>
    <row r="4" spans="1:52" x14ac:dyDescent="0.25">
      <c r="B4" s="1"/>
      <c r="C4" s="1" t="s">
        <v>4</v>
      </c>
      <c r="D4" s="1"/>
      <c r="E4" s="1" t="s">
        <v>5</v>
      </c>
      <c r="H4" s="1"/>
      <c r="I4" s="1" t="s">
        <v>6</v>
      </c>
      <c r="J4" s="1"/>
      <c r="K4" s="1" t="s">
        <v>5</v>
      </c>
      <c r="M4" s="1"/>
      <c r="N4" s="1" t="s">
        <v>6</v>
      </c>
      <c r="O4" s="1"/>
      <c r="P4" s="1" t="s">
        <v>5</v>
      </c>
      <c r="R4" s="1"/>
      <c r="S4" s="1" t="s">
        <v>4</v>
      </c>
      <c r="T4" s="1"/>
      <c r="U4" s="1" t="s">
        <v>5</v>
      </c>
      <c r="Y4" s="3" t="s">
        <v>23</v>
      </c>
      <c r="Z4" s="4">
        <v>0.80102515703633703</v>
      </c>
      <c r="AA4" s="4">
        <v>0.21321045481343401</v>
      </c>
      <c r="AB4" s="4">
        <v>0.63660727299544195</v>
      </c>
      <c r="AC4" s="4">
        <v>0.38617747070473302</v>
      </c>
      <c r="AD4" s="4">
        <v>0.200692009407621</v>
      </c>
      <c r="AE4" s="16">
        <f t="shared" si="0"/>
        <v>0.21020926970688547</v>
      </c>
      <c r="AF4" s="16">
        <f t="shared" si="1"/>
        <v>0.34057089535449619</v>
      </c>
      <c r="AG4" s="17">
        <f t="shared" si="2"/>
        <v>0.55078016506138172</v>
      </c>
      <c r="AH4" s="4">
        <f t="shared" si="3"/>
        <v>0.55078016506138172</v>
      </c>
      <c r="AL4" t="s">
        <v>23</v>
      </c>
      <c r="AM4">
        <v>0.21020926970688547</v>
      </c>
      <c r="AN4">
        <v>0.34057089535449619</v>
      </c>
      <c r="AP4">
        <v>0.80102515703633703</v>
      </c>
      <c r="AQ4">
        <v>0.21321045481343401</v>
      </c>
      <c r="AR4">
        <v>0.63660727299544195</v>
      </c>
      <c r="AS4">
        <v>0.38617747070473302</v>
      </c>
      <c r="AT4">
        <v>0.200692009407621</v>
      </c>
      <c r="AW4">
        <v>0.55078016506138172</v>
      </c>
      <c r="AX4">
        <v>0.55078016506138172</v>
      </c>
    </row>
    <row r="5" spans="1:52" x14ac:dyDescent="0.25">
      <c r="A5" s="2" t="s">
        <v>7</v>
      </c>
      <c r="B5" s="1" t="s">
        <v>8</v>
      </c>
      <c r="C5" s="1">
        <v>0.78890000000000005</v>
      </c>
      <c r="D5" s="1"/>
      <c r="E5" s="1">
        <v>0.03</v>
      </c>
      <c r="F5">
        <v>0.982954274327144</v>
      </c>
      <c r="H5" s="1" t="s">
        <v>9</v>
      </c>
      <c r="I5" s="1">
        <v>0.20960000000000001</v>
      </c>
      <c r="J5" s="1"/>
      <c r="K5" s="1">
        <v>0.28100000000000003</v>
      </c>
      <c r="L5">
        <v>0.79789851809893497</v>
      </c>
      <c r="M5" s="1" t="s">
        <v>10</v>
      </c>
      <c r="N5" s="1">
        <v>0.12709999999999999</v>
      </c>
      <c r="O5" s="1"/>
      <c r="P5" s="1">
        <v>0.17019999999999999</v>
      </c>
      <c r="Q5">
        <v>0.69868537882667203</v>
      </c>
      <c r="R5" s="1" t="s">
        <v>11</v>
      </c>
      <c r="S5" s="1">
        <v>0.66669999999999996</v>
      </c>
      <c r="T5" s="1"/>
      <c r="U5" s="1">
        <v>2.0999999999999999E-3</v>
      </c>
      <c r="V5">
        <v>7.9556473134260695E-3</v>
      </c>
      <c r="Y5" s="3" t="s">
        <v>24</v>
      </c>
      <c r="Z5" s="4">
        <v>0.46657782465881498</v>
      </c>
      <c r="AA5" s="4">
        <v>0.20161699977065201</v>
      </c>
      <c r="AB5" s="4">
        <v>0.319548149775228</v>
      </c>
      <c r="AC5" s="4">
        <v>0.607173872512347</v>
      </c>
      <c r="AD5" s="4">
        <v>0.49458558826362198</v>
      </c>
      <c r="AE5" s="16">
        <f t="shared" si="0"/>
        <v>0.15453971998355126</v>
      </c>
      <c r="AF5" s="16">
        <f t="shared" si="1"/>
        <v>0.24452400926122009</v>
      </c>
      <c r="AG5" s="17">
        <f t="shared" si="2"/>
        <v>0.39906372924477135</v>
      </c>
      <c r="AH5" s="4">
        <f t="shared" si="3"/>
        <v>0.39906372924477135</v>
      </c>
      <c r="AL5" t="s">
        <v>24</v>
      </c>
      <c r="AM5">
        <v>0.15453971998355126</v>
      </c>
      <c r="AN5">
        <v>0.24452400926122009</v>
      </c>
      <c r="AP5">
        <v>0.46657782465881498</v>
      </c>
      <c r="AQ5">
        <v>0.20161699977065201</v>
      </c>
      <c r="AR5">
        <v>0.319548149775228</v>
      </c>
      <c r="AS5">
        <v>0.607173872512347</v>
      </c>
      <c r="AT5">
        <v>0.49458558826362198</v>
      </c>
      <c r="AW5">
        <v>0.39906372924477135</v>
      </c>
      <c r="AX5">
        <v>0.39906372924477135</v>
      </c>
    </row>
    <row r="6" spans="1:52" x14ac:dyDescent="0.25">
      <c r="A6" s="2" t="s">
        <v>12</v>
      </c>
      <c r="B6" s="1" t="s">
        <v>13</v>
      </c>
      <c r="C6" s="1">
        <v>0.21110000000000001</v>
      </c>
      <c r="D6" s="1"/>
      <c r="E6" s="1">
        <v>0.13239999999999999</v>
      </c>
      <c r="F6">
        <v>0.36685757367093602</v>
      </c>
      <c r="H6" s="1" t="s">
        <v>14</v>
      </c>
      <c r="I6" s="1">
        <v>0.79039999999999999</v>
      </c>
      <c r="J6" s="1"/>
      <c r="K6" s="1">
        <v>1.12E-2</v>
      </c>
      <c r="L6">
        <v>3.1675655189040197E-2</v>
      </c>
      <c r="M6" s="1" t="s">
        <v>15</v>
      </c>
      <c r="N6" s="1">
        <v>0.12709999999999999</v>
      </c>
      <c r="O6" s="1"/>
      <c r="P6" s="1">
        <v>6.6100000000000006E-2</v>
      </c>
      <c r="Q6">
        <v>0.27147229005967699</v>
      </c>
      <c r="R6" s="1" t="s">
        <v>16</v>
      </c>
      <c r="S6" s="1">
        <v>0.33329999999999999</v>
      </c>
      <c r="T6" s="1"/>
      <c r="U6" s="1">
        <v>8.7900000000000006E-2</v>
      </c>
      <c r="V6">
        <v>0.33627312781901703</v>
      </c>
      <c r="Y6" s="3" t="s">
        <v>26</v>
      </c>
      <c r="Z6" s="4">
        <v>0.223745206369931</v>
      </c>
      <c r="AA6" s="4">
        <v>0.164203336311156</v>
      </c>
      <c r="AB6" s="4">
        <v>0.34493899604239497</v>
      </c>
      <c r="AC6" s="4">
        <v>0.53952916627883296</v>
      </c>
      <c r="AD6" s="4">
        <v>0.40345747215960398</v>
      </c>
      <c r="AE6" s="16">
        <f t="shared" si="0"/>
        <v>9.2151660726046192E-2</v>
      </c>
      <c r="AF6" s="16">
        <f t="shared" si="1"/>
        <v>0.24332514290773488</v>
      </c>
      <c r="AG6" s="17">
        <f t="shared" si="2"/>
        <v>0.33547680363378113</v>
      </c>
      <c r="AH6" s="4">
        <f t="shared" si="3"/>
        <v>0.33547680363378107</v>
      </c>
      <c r="AL6" t="s">
        <v>26</v>
      </c>
      <c r="AM6">
        <v>9.2151660726046192E-2</v>
      </c>
      <c r="AN6">
        <v>0.24332514290773488</v>
      </c>
      <c r="AP6">
        <v>0.223745206369931</v>
      </c>
      <c r="AQ6">
        <v>0.164203336311156</v>
      </c>
      <c r="AR6">
        <v>0.34493899604239497</v>
      </c>
      <c r="AS6">
        <v>0.53952916627883296</v>
      </c>
      <c r="AT6">
        <v>0.40345747215960398</v>
      </c>
      <c r="AW6">
        <v>0.33547680363378113</v>
      </c>
      <c r="AX6">
        <v>0.33547680363378107</v>
      </c>
    </row>
    <row r="7" spans="1:52" x14ac:dyDescent="0.25">
      <c r="A7" s="2" t="s">
        <v>17</v>
      </c>
      <c r="B7" s="1"/>
      <c r="C7" s="1"/>
      <c r="D7" s="1"/>
      <c r="E7" s="1">
        <v>0.1381</v>
      </c>
      <c r="F7">
        <v>0.75431034876626302</v>
      </c>
      <c r="H7" s="1"/>
      <c r="I7" s="1"/>
      <c r="J7" s="1"/>
      <c r="K7" s="1">
        <v>5.9999999999999995E-4</v>
      </c>
      <c r="L7">
        <v>1.82367179702484E-3</v>
      </c>
      <c r="M7" s="1" t="s">
        <v>18</v>
      </c>
      <c r="N7" s="1">
        <v>0.16589999999999999</v>
      </c>
      <c r="O7" s="1"/>
      <c r="P7" s="1">
        <v>1E-4</v>
      </c>
      <c r="Q7">
        <v>3.5607776087388999E-4</v>
      </c>
      <c r="R7" s="1"/>
      <c r="S7" s="1"/>
      <c r="T7" s="1"/>
      <c r="U7" s="1">
        <v>1.3599999999999999E-2</v>
      </c>
      <c r="V7">
        <v>5.2160087408467802E-2</v>
      </c>
      <c r="Y7" s="3" t="s">
        <v>7</v>
      </c>
      <c r="Z7" s="4">
        <v>0.982954274327144</v>
      </c>
      <c r="AA7" s="4">
        <v>0.79789851809893497</v>
      </c>
      <c r="AB7" s="4">
        <v>0.69868537882667203</v>
      </c>
      <c r="AC7" s="4">
        <v>7.9556473134260695E-3</v>
      </c>
      <c r="AD7" s="4">
        <v>0.62646736662145797</v>
      </c>
      <c r="AE7" s="3">
        <f t="shared" si="0"/>
        <v>0.34388675923614742</v>
      </c>
      <c r="AF7" s="3">
        <f t="shared" si="1"/>
        <v>0.29975476198077883</v>
      </c>
      <c r="AG7" s="17">
        <f t="shared" si="2"/>
        <v>0.64364152121692619</v>
      </c>
      <c r="AH7" s="4">
        <f t="shared" si="3"/>
        <v>0.64364152121692619</v>
      </c>
      <c r="AL7" t="s">
        <v>7</v>
      </c>
      <c r="AM7">
        <v>0.34388675923614742</v>
      </c>
      <c r="AN7">
        <v>0.29975476198077883</v>
      </c>
      <c r="AP7">
        <v>0.982954274327144</v>
      </c>
      <c r="AQ7">
        <v>0.79789851809893497</v>
      </c>
      <c r="AR7">
        <v>0.69868537882667203</v>
      </c>
      <c r="AS7">
        <v>7.9556473134260695E-3</v>
      </c>
      <c r="AT7">
        <v>0.62646736662145797</v>
      </c>
      <c r="AW7">
        <v>0.64364152121692619</v>
      </c>
      <c r="AX7">
        <v>0.64364152121692619</v>
      </c>
    </row>
    <row r="8" spans="1:52" x14ac:dyDescent="0.25">
      <c r="A8" s="2" t="s">
        <v>19</v>
      </c>
      <c r="B8" s="1"/>
      <c r="C8" s="1"/>
      <c r="D8" s="1"/>
      <c r="E8" s="1">
        <v>0.1183</v>
      </c>
      <c r="F8">
        <v>0.63092892424763902</v>
      </c>
      <c r="H8" s="1"/>
      <c r="I8" s="1"/>
      <c r="J8" s="1"/>
      <c r="K8" s="1">
        <v>6.1899999999999997E-2</v>
      </c>
      <c r="L8">
        <v>0.17575085972012799</v>
      </c>
      <c r="M8" s="1" t="s">
        <v>20</v>
      </c>
      <c r="N8" s="1">
        <v>0.57989999999999997</v>
      </c>
      <c r="O8" s="1"/>
      <c r="P8" s="1">
        <v>6.59E-2</v>
      </c>
      <c r="Q8">
        <v>0.27055197943647102</v>
      </c>
      <c r="R8" s="1"/>
      <c r="S8" s="1"/>
      <c r="T8" s="1"/>
      <c r="U8" s="1">
        <v>0.1515</v>
      </c>
      <c r="V8">
        <v>0.57979549056674096</v>
      </c>
      <c r="Y8" s="5" t="s">
        <v>12</v>
      </c>
      <c r="Z8" s="4">
        <v>0.36685757367093602</v>
      </c>
      <c r="AA8" s="4">
        <v>3.1675655189040197E-2</v>
      </c>
      <c r="AB8" s="4">
        <v>0.27147229005967699</v>
      </c>
      <c r="AC8" s="4">
        <v>0.33627312781901703</v>
      </c>
      <c r="AD8" s="4">
        <v>0.47394438455122301</v>
      </c>
      <c r="AE8" s="5">
        <f t="shared" si="0"/>
        <v>0.11185789502766449</v>
      </c>
      <c r="AF8" s="5">
        <f t="shared" si="1"/>
        <v>0.1757752846072671</v>
      </c>
      <c r="AG8" s="17">
        <f t="shared" si="2"/>
        <v>0.28763317963493157</v>
      </c>
      <c r="AH8" s="4">
        <f t="shared" si="3"/>
        <v>0.28763317963493162</v>
      </c>
      <c r="AI8" s="19">
        <v>0.16</v>
      </c>
      <c r="AJ8" s="19">
        <v>0.14499999999999999</v>
      </c>
      <c r="AL8" t="s">
        <v>12</v>
      </c>
      <c r="AM8">
        <v>0.11185789502766449</v>
      </c>
      <c r="AN8">
        <v>0.1757752846072671</v>
      </c>
      <c r="AP8">
        <v>0.36685757367093602</v>
      </c>
      <c r="AQ8">
        <v>3.1675655189040197E-2</v>
      </c>
      <c r="AR8">
        <v>0.27147229005967699</v>
      </c>
      <c r="AS8">
        <v>0.33627312781901703</v>
      </c>
      <c r="AT8">
        <v>0.47394438455122301</v>
      </c>
      <c r="AW8">
        <v>0.28763317963493157</v>
      </c>
      <c r="AX8">
        <v>0.28763317963493162</v>
      </c>
      <c r="AY8">
        <v>0.16</v>
      </c>
      <c r="AZ8">
        <v>0.14499999999999999</v>
      </c>
    </row>
    <row r="9" spans="1:52" x14ac:dyDescent="0.25">
      <c r="A9" s="2" t="s">
        <v>21</v>
      </c>
      <c r="B9" s="1"/>
      <c r="C9" s="1"/>
      <c r="D9" s="1"/>
      <c r="E9" s="1">
        <v>7.3499999999999996E-2</v>
      </c>
      <c r="F9">
        <v>0.79323824022203104</v>
      </c>
      <c r="H9" s="1"/>
      <c r="I9" s="1"/>
      <c r="J9" s="1"/>
      <c r="K9" s="1">
        <v>0.17249999999999999</v>
      </c>
      <c r="L9">
        <v>0.48968132325014802</v>
      </c>
      <c r="M9" s="1"/>
      <c r="N9" s="1"/>
      <c r="O9" s="1"/>
      <c r="P9" s="1">
        <v>7.9500000000000001E-2</v>
      </c>
      <c r="Q9">
        <v>0.326156161510543</v>
      </c>
      <c r="R9" s="1"/>
      <c r="S9" s="1"/>
      <c r="T9" s="1"/>
      <c r="U9" s="1">
        <v>0.17899999999999999</v>
      </c>
      <c r="V9">
        <v>0.68512536118604805</v>
      </c>
      <c r="Y9" s="5" t="s">
        <v>17</v>
      </c>
      <c r="Z9" s="4">
        <v>0.75431034876626302</v>
      </c>
      <c r="AA9" s="4">
        <v>1.82367179702484E-3</v>
      </c>
      <c r="AB9" s="4">
        <v>3.5607776087388999E-4</v>
      </c>
      <c r="AC9" s="4">
        <v>5.2160087408467802E-2</v>
      </c>
      <c r="AD9" s="4">
        <v>0.31878480648706098</v>
      </c>
      <c r="AE9" s="5">
        <f t="shared" si="0"/>
        <v>0.18259027812947543</v>
      </c>
      <c r="AF9" s="5">
        <f t="shared" si="1"/>
        <v>9.4365407626004188E-3</v>
      </c>
      <c r="AG9" s="17">
        <f t="shared" si="2"/>
        <v>0.19202681889207585</v>
      </c>
      <c r="AH9" s="4">
        <f t="shared" si="3"/>
        <v>0.19202681889207585</v>
      </c>
      <c r="AL9" t="s">
        <v>17</v>
      </c>
      <c r="AM9">
        <v>0.18259027812947543</v>
      </c>
      <c r="AN9">
        <v>9.4365407626004188E-3</v>
      </c>
      <c r="AP9">
        <v>0.75431034876626302</v>
      </c>
      <c r="AQ9">
        <v>1.82367179702484E-3</v>
      </c>
      <c r="AR9">
        <v>3.5607776087388999E-4</v>
      </c>
      <c r="AS9">
        <v>5.2160087408467802E-2</v>
      </c>
      <c r="AT9">
        <v>0.31878480648706098</v>
      </c>
      <c r="AW9">
        <v>0.19202681889207585</v>
      </c>
      <c r="AX9">
        <v>0.19202681889207585</v>
      </c>
    </row>
    <row r="10" spans="1:52" x14ac:dyDescent="0.25">
      <c r="A10" s="2" t="s">
        <v>22</v>
      </c>
      <c r="B10" s="1"/>
      <c r="C10" s="1"/>
      <c r="D10" s="1"/>
      <c r="E10" s="1">
        <v>0.13239999999999999</v>
      </c>
      <c r="F10">
        <v>0.77573141803323697</v>
      </c>
      <c r="H10" s="1"/>
      <c r="I10" s="1"/>
      <c r="J10" s="1"/>
      <c r="K10" s="1">
        <v>9.01E-2</v>
      </c>
      <c r="L10">
        <v>0.255731813416608</v>
      </c>
      <c r="M10" s="1"/>
      <c r="N10" s="1"/>
      <c r="O10" s="1"/>
      <c r="P10" s="1">
        <v>7.7600000000000002E-2</v>
      </c>
      <c r="Q10">
        <v>0.28265688345593798</v>
      </c>
      <c r="R10" s="1"/>
      <c r="S10" s="1"/>
      <c r="T10" s="1"/>
      <c r="U10" s="1">
        <v>0.12180000000000001</v>
      </c>
      <c r="V10">
        <v>0.466122949706545</v>
      </c>
      <c r="Y10" s="5" t="s">
        <v>19</v>
      </c>
      <c r="Z10" s="4">
        <v>0.63092892424763902</v>
      </c>
      <c r="AA10" s="4">
        <v>0.17575085972012799</v>
      </c>
      <c r="AB10" s="4">
        <v>0.27055197943647102</v>
      </c>
      <c r="AC10" s="4">
        <v>0.57979549056674096</v>
      </c>
      <c r="AD10" s="4">
        <v>0.46959380412520202</v>
      </c>
      <c r="AE10" s="5">
        <f t="shared" si="0"/>
        <v>0.18548872027638236</v>
      </c>
      <c r="AF10" s="5">
        <f t="shared" si="1"/>
        <v>0.21872929254025303</v>
      </c>
      <c r="AG10" s="17">
        <f t="shared" si="2"/>
        <v>0.40421801281663539</v>
      </c>
      <c r="AH10" s="4">
        <f t="shared" si="3"/>
        <v>0.40421801281663539</v>
      </c>
      <c r="AL10" t="s">
        <v>19</v>
      </c>
      <c r="AM10">
        <v>0.18548872027638236</v>
      </c>
      <c r="AN10">
        <v>0.21872929254025303</v>
      </c>
      <c r="AP10">
        <v>0.63092892424763902</v>
      </c>
      <c r="AQ10">
        <v>0.17575085972012799</v>
      </c>
      <c r="AR10">
        <v>0.27055197943647102</v>
      </c>
      <c r="AS10">
        <v>0.57979549056674096</v>
      </c>
      <c r="AT10">
        <v>0.46959380412520202</v>
      </c>
      <c r="AW10">
        <v>0.40421801281663539</v>
      </c>
      <c r="AX10">
        <v>0.40421801281663539</v>
      </c>
    </row>
    <row r="11" spans="1:52" x14ac:dyDescent="0.25">
      <c r="A11" s="2" t="s">
        <v>23</v>
      </c>
      <c r="B11" s="1"/>
      <c r="C11" s="1"/>
      <c r="D11" s="1"/>
      <c r="E11" s="1">
        <v>9.2799999999999994E-2</v>
      </c>
      <c r="F11">
        <v>0.80102515703633703</v>
      </c>
      <c r="H11" s="1"/>
      <c r="I11" s="1"/>
      <c r="J11" s="1"/>
      <c r="K11" s="1">
        <v>7.51E-2</v>
      </c>
      <c r="L11">
        <v>0.21321045481343401</v>
      </c>
      <c r="M11" s="1"/>
      <c r="N11" s="1"/>
      <c r="O11" s="1"/>
      <c r="P11" s="1">
        <v>0.16389999999999999</v>
      </c>
      <c r="Q11">
        <v>0.63660727299544195</v>
      </c>
      <c r="R11" s="1"/>
      <c r="S11" s="1"/>
      <c r="T11" s="1"/>
      <c r="U11" s="1">
        <v>0.1009</v>
      </c>
      <c r="V11">
        <v>0.38617747070473302</v>
      </c>
      <c r="Y11" s="5" t="s">
        <v>25</v>
      </c>
      <c r="Z11" s="4">
        <v>0.84258743093287902</v>
      </c>
      <c r="AA11" s="4">
        <v>0.27481726396258399</v>
      </c>
      <c r="AB11" s="4">
        <v>0.69441959120536101</v>
      </c>
      <c r="AC11" s="4">
        <v>0.12613563963748101</v>
      </c>
      <c r="AD11" s="4">
        <v>0.54571394072851498</v>
      </c>
      <c r="AE11" s="5">
        <f t="shared" si="0"/>
        <v>0.24744105534956362</v>
      </c>
      <c r="AF11" s="5">
        <f t="shared" si="1"/>
        <v>0.31896930930016076</v>
      </c>
      <c r="AG11" s="17">
        <f t="shared" si="2"/>
        <v>0.56641036464972438</v>
      </c>
      <c r="AH11" s="4">
        <f t="shared" si="3"/>
        <v>0.56641036464972438</v>
      </c>
      <c r="AL11" t="s">
        <v>25</v>
      </c>
      <c r="AM11">
        <v>0.24744105534956362</v>
      </c>
      <c r="AN11">
        <v>0.31896930930016076</v>
      </c>
      <c r="AP11">
        <v>0.84258743093287902</v>
      </c>
      <c r="AQ11">
        <v>0.27481726396258399</v>
      </c>
      <c r="AR11">
        <v>0.69441959120536101</v>
      </c>
      <c r="AS11">
        <v>0.12613563963748101</v>
      </c>
      <c r="AT11">
        <v>0.54571394072851498</v>
      </c>
      <c r="AW11">
        <v>0.56641036464972438</v>
      </c>
      <c r="AX11">
        <v>0.56641036464972438</v>
      </c>
    </row>
    <row r="12" spans="1:52" x14ac:dyDescent="0.25">
      <c r="A12" s="2" t="s">
        <v>24</v>
      </c>
      <c r="B12" s="1"/>
      <c r="C12" s="1"/>
      <c r="D12" s="1"/>
      <c r="E12" s="1">
        <v>4.65E-2</v>
      </c>
      <c r="F12">
        <v>0.46657782465881498</v>
      </c>
      <c r="H12" s="1"/>
      <c r="I12" s="1"/>
      <c r="J12" s="1"/>
      <c r="K12" s="1">
        <v>7.0999999999999994E-2</v>
      </c>
      <c r="L12">
        <v>0.20161699977065201</v>
      </c>
      <c r="M12" s="1"/>
      <c r="N12" s="1"/>
      <c r="O12" s="1"/>
      <c r="P12" s="1">
        <v>9.64E-2</v>
      </c>
      <c r="Q12">
        <v>0.319548149775228</v>
      </c>
      <c r="R12" s="1"/>
      <c r="S12" s="1"/>
      <c r="T12" s="1"/>
      <c r="U12" s="1">
        <v>0.15859999999999999</v>
      </c>
      <c r="V12">
        <v>0.607173872512347</v>
      </c>
      <c r="Y12" s="6" t="s">
        <v>27</v>
      </c>
      <c r="Z12">
        <v>0.80134704195489204</v>
      </c>
      <c r="AA12">
        <v>0.23269387727559901</v>
      </c>
      <c r="AB12">
        <v>0.21423756010525499</v>
      </c>
      <c r="AC12">
        <v>4.1200447771648399E-2</v>
      </c>
      <c r="AD12">
        <v>0.59871410789624702</v>
      </c>
      <c r="AE12" s="6">
        <f t="shared" si="0"/>
        <v>0.23683770528517284</v>
      </c>
      <c r="AF12" s="6">
        <f t="shared" si="1"/>
        <v>9.8813117868297287E-2</v>
      </c>
      <c r="AG12" s="1">
        <f t="shared" si="2"/>
        <v>0.33565082315347011</v>
      </c>
      <c r="AH12">
        <f t="shared" si="3"/>
        <v>0.33565082315347011</v>
      </c>
      <c r="AL12" t="s">
        <v>27</v>
      </c>
      <c r="AM12">
        <v>0.23683770528517284</v>
      </c>
      <c r="AN12">
        <v>9.8813117868297287E-2</v>
      </c>
      <c r="AP12">
        <v>0.80134704195489204</v>
      </c>
      <c r="AQ12">
        <v>0.23269387727559901</v>
      </c>
      <c r="AR12">
        <v>0.21423756010525499</v>
      </c>
      <c r="AS12">
        <v>4.1200447771648399E-2</v>
      </c>
      <c r="AT12">
        <v>0.59871410789624702</v>
      </c>
      <c r="AW12">
        <v>0.33565082315347011</v>
      </c>
      <c r="AX12">
        <v>0.33565082315347011</v>
      </c>
    </row>
    <row r="13" spans="1:52" x14ac:dyDescent="0.25">
      <c r="A13" s="2" t="s">
        <v>25</v>
      </c>
      <c r="B13" s="1"/>
      <c r="C13" s="1"/>
      <c r="D13" s="1"/>
      <c r="E13" s="1">
        <v>5.7000000000000002E-2</v>
      </c>
      <c r="F13">
        <v>0.84258743093287902</v>
      </c>
      <c r="H13" s="1"/>
      <c r="I13" s="1"/>
      <c r="J13" s="1"/>
      <c r="K13" s="1">
        <v>9.6799999999999997E-2</v>
      </c>
      <c r="L13">
        <v>0.27481726396258399</v>
      </c>
      <c r="M13" s="1"/>
      <c r="N13" s="1"/>
      <c r="O13" s="1"/>
      <c r="P13" s="1">
        <v>8.1900000000000001E-2</v>
      </c>
      <c r="Q13">
        <v>0.69441959120536101</v>
      </c>
      <c r="R13" s="1"/>
      <c r="S13" s="1"/>
      <c r="T13" s="1"/>
      <c r="U13" s="1">
        <v>3.3000000000000002E-2</v>
      </c>
      <c r="V13">
        <v>0.12613563963748101</v>
      </c>
      <c r="Z13" s="7">
        <v>0.216</v>
      </c>
      <c r="AA13" s="7">
        <v>0.11700000000000001</v>
      </c>
      <c r="AB13" s="7">
        <v>0.42699999999999999</v>
      </c>
      <c r="AC13" s="7">
        <v>0.17799999999999999</v>
      </c>
      <c r="AD13" s="7">
        <v>6.0999999999999999E-2</v>
      </c>
      <c r="AP13">
        <v>0.216</v>
      </c>
      <c r="AQ13">
        <v>0.11700000000000001</v>
      </c>
      <c r="AR13">
        <v>0.42699999999999999</v>
      </c>
      <c r="AS13">
        <v>0.17799999999999999</v>
      </c>
      <c r="AT13">
        <v>6.0999999999999999E-2</v>
      </c>
    </row>
    <row r="14" spans="1:52" x14ac:dyDescent="0.25">
      <c r="A14" s="2" t="s">
        <v>26</v>
      </c>
      <c r="B14" s="1"/>
      <c r="C14" s="1"/>
      <c r="D14" s="1"/>
      <c r="E14" s="1">
        <v>6.9400000000000003E-2</v>
      </c>
      <c r="F14">
        <v>0.223745206369931</v>
      </c>
      <c r="H14" s="1"/>
      <c r="I14" s="1"/>
      <c r="J14" s="1"/>
      <c r="K14" s="1">
        <v>5.7799999999999997E-2</v>
      </c>
      <c r="L14">
        <v>0.164203336311156</v>
      </c>
      <c r="M14" s="1"/>
      <c r="N14" s="1"/>
      <c r="O14" s="1"/>
      <c r="P14" s="1">
        <v>5.3499999999999999E-2</v>
      </c>
      <c r="Q14">
        <v>0.34493899604239497</v>
      </c>
      <c r="R14" s="1"/>
      <c r="S14" s="1"/>
      <c r="T14" s="1"/>
      <c r="U14" s="1">
        <v>0.14099999999999999</v>
      </c>
      <c r="V14">
        <v>0.53952916627883296</v>
      </c>
    </row>
    <row r="15" spans="1:52" x14ac:dyDescent="0.25">
      <c r="A15" s="2" t="s">
        <v>27</v>
      </c>
      <c r="B15" s="1"/>
      <c r="C15" s="1"/>
      <c r="D15" s="1"/>
      <c r="E15" s="1">
        <v>0.1095</v>
      </c>
      <c r="F15">
        <v>0.80134704195489204</v>
      </c>
      <c r="H15" s="1"/>
      <c r="I15" s="1"/>
      <c r="J15" s="1"/>
      <c r="K15" s="1">
        <v>8.2000000000000003E-2</v>
      </c>
      <c r="L15">
        <v>0.23269387727559901</v>
      </c>
      <c r="M15" s="1"/>
      <c r="N15" s="1"/>
      <c r="O15" s="1"/>
      <c r="P15" s="1">
        <v>0.14480000000000001</v>
      </c>
      <c r="Q15">
        <v>0.21423756010525499</v>
      </c>
      <c r="R15" s="1"/>
      <c r="S15" s="1"/>
      <c r="T15" s="1"/>
      <c r="U15" s="1">
        <v>1.0800000000000001E-2</v>
      </c>
      <c r="V15">
        <v>4.1200447771648399E-2</v>
      </c>
    </row>
    <row r="17" spans="1:22" x14ac:dyDescent="0.25">
      <c r="B17" s="20" t="s">
        <v>28</v>
      </c>
      <c r="C17" s="20"/>
      <c r="D17" s="20"/>
      <c r="E17" s="20"/>
    </row>
    <row r="18" spans="1:22" x14ac:dyDescent="0.25">
      <c r="B18" s="20"/>
      <c r="C18" s="20"/>
      <c r="D18" s="20"/>
      <c r="E18" s="20"/>
    </row>
    <row r="19" spans="1:22" x14ac:dyDescent="0.25">
      <c r="B19" s="1"/>
      <c r="C19" s="1" t="s">
        <v>6</v>
      </c>
      <c r="D19" s="1"/>
      <c r="E19" s="1" t="s">
        <v>5</v>
      </c>
      <c r="Q19" t="s">
        <v>0</v>
      </c>
      <c r="R19" t="s">
        <v>1</v>
      </c>
      <c r="S19" t="s">
        <v>2</v>
      </c>
      <c r="T19" t="s">
        <v>3</v>
      </c>
      <c r="U19" t="s">
        <v>28</v>
      </c>
      <c r="V19" t="s">
        <v>29</v>
      </c>
    </row>
    <row r="20" spans="1:22" x14ac:dyDescent="0.25">
      <c r="A20" s="2" t="s">
        <v>7</v>
      </c>
      <c r="B20" s="1" t="s">
        <v>30</v>
      </c>
      <c r="C20" s="1">
        <v>0.46439999999999998</v>
      </c>
      <c r="D20" s="1"/>
      <c r="E20" s="1">
        <v>0.12590000000000001</v>
      </c>
      <c r="F20">
        <v>0.62646736662145797</v>
      </c>
      <c r="P20" s="2" t="s">
        <v>7</v>
      </c>
      <c r="Q20" s="1">
        <v>0.03</v>
      </c>
      <c r="R20" s="1">
        <v>0.28100000000000003</v>
      </c>
      <c r="S20" s="1">
        <v>0.17019999999999999</v>
      </c>
      <c r="T20" s="1">
        <v>2.0999999999999999E-3</v>
      </c>
      <c r="U20" s="1">
        <v>0.12590000000000001</v>
      </c>
      <c r="V20">
        <f>Q20*0.216+R20*0.117+S20*0.427+T20*0.178+U20*0.061</f>
        <v>0.1200861</v>
      </c>
    </row>
    <row r="21" spans="1:22" x14ac:dyDescent="0.25">
      <c r="A21" s="2" t="s">
        <v>12</v>
      </c>
      <c r="B21" s="1" t="s">
        <v>31</v>
      </c>
      <c r="C21" s="1">
        <v>0.53559999999999997</v>
      </c>
      <c r="D21" s="1"/>
      <c r="E21" s="1">
        <v>9.5200000000000007E-2</v>
      </c>
      <c r="F21">
        <v>0.47394438455122301</v>
      </c>
      <c r="P21" s="2" t="s">
        <v>12</v>
      </c>
      <c r="Q21" s="1">
        <v>0.13239999999999999</v>
      </c>
      <c r="R21" s="1">
        <v>1.12E-2</v>
      </c>
      <c r="S21" s="1">
        <v>6.6100000000000006E-2</v>
      </c>
      <c r="T21" s="1">
        <v>8.7900000000000006E-2</v>
      </c>
      <c r="U21" s="1">
        <v>9.5200000000000007E-2</v>
      </c>
      <c r="V21">
        <f t="shared" ref="V21:V30" si="4">Q21*0.216+R21*0.117+S21*0.427+T21*0.178+U21*0.061</f>
        <v>7.9586900000000002E-2</v>
      </c>
    </row>
    <row r="22" spans="1:22" x14ac:dyDescent="0.25">
      <c r="A22" s="2" t="s">
        <v>17</v>
      </c>
      <c r="B22" s="1"/>
      <c r="C22" s="1"/>
      <c r="D22" s="1"/>
      <c r="E22" s="1">
        <v>6.4100000000000004E-2</v>
      </c>
      <c r="F22">
        <v>0.31878480648706098</v>
      </c>
      <c r="P22" s="2" t="s">
        <v>17</v>
      </c>
      <c r="Q22" s="1">
        <v>0.1381</v>
      </c>
      <c r="R22" s="1">
        <v>5.9999999999999995E-4</v>
      </c>
      <c r="S22" s="1">
        <v>1E-4</v>
      </c>
      <c r="T22" s="1">
        <v>1.3599999999999999E-2</v>
      </c>
      <c r="U22" s="1">
        <v>6.4100000000000004E-2</v>
      </c>
      <c r="V22">
        <f t="shared" si="4"/>
        <v>3.6273399999999997E-2</v>
      </c>
    </row>
    <row r="23" spans="1:22" x14ac:dyDescent="0.25">
      <c r="A23" s="2" t="s">
        <v>19</v>
      </c>
      <c r="B23" s="1"/>
      <c r="C23" s="1"/>
      <c r="D23" s="1"/>
      <c r="E23" s="1">
        <v>9.4399999999999998E-2</v>
      </c>
      <c r="F23">
        <v>0.46959380412520202</v>
      </c>
      <c r="P23" s="2" t="s">
        <v>19</v>
      </c>
      <c r="Q23" s="1">
        <v>0.1183</v>
      </c>
      <c r="R23" s="1">
        <v>6.1899999999999997E-2</v>
      </c>
      <c r="S23" s="1">
        <v>6.59E-2</v>
      </c>
      <c r="T23" s="1">
        <v>0.1515</v>
      </c>
      <c r="U23" s="1">
        <v>9.4399999999999998E-2</v>
      </c>
      <c r="V23">
        <f t="shared" si="4"/>
        <v>9.3659799999999988E-2</v>
      </c>
    </row>
    <row r="24" spans="1:22" x14ac:dyDescent="0.25">
      <c r="A24" s="2" t="s">
        <v>21</v>
      </c>
      <c r="B24" s="1"/>
      <c r="C24" s="1"/>
      <c r="D24" s="1"/>
      <c r="E24" s="1">
        <v>7.6300000000000007E-2</v>
      </c>
      <c r="F24">
        <v>0.37990251527867003</v>
      </c>
      <c r="P24" s="2" t="s">
        <v>21</v>
      </c>
      <c r="Q24" s="1">
        <v>7.3499999999999996E-2</v>
      </c>
      <c r="R24" s="1">
        <v>0.17249999999999999</v>
      </c>
      <c r="S24" s="1">
        <v>7.9500000000000001E-2</v>
      </c>
      <c r="T24" s="1">
        <v>0.17899999999999999</v>
      </c>
      <c r="U24" s="1">
        <v>7.6300000000000007E-2</v>
      </c>
      <c r="V24">
        <f t="shared" si="4"/>
        <v>0.10652129999999999</v>
      </c>
    </row>
    <row r="25" spans="1:22" x14ac:dyDescent="0.25">
      <c r="A25" s="2" t="s">
        <v>22</v>
      </c>
      <c r="B25" s="1"/>
      <c r="C25" s="1"/>
      <c r="D25" s="1"/>
      <c r="E25" s="1">
        <v>9.3399999999999997E-2</v>
      </c>
      <c r="F25">
        <v>0.464700107728027</v>
      </c>
      <c r="P25" s="2" t="s">
        <v>22</v>
      </c>
      <c r="Q25" s="1">
        <v>0.13239999999999999</v>
      </c>
      <c r="R25" s="1">
        <v>9.01E-2</v>
      </c>
      <c r="S25" s="1">
        <v>7.7600000000000002E-2</v>
      </c>
      <c r="T25" s="1">
        <v>0.12180000000000001</v>
      </c>
      <c r="U25" s="1">
        <v>9.3399999999999997E-2</v>
      </c>
      <c r="V25">
        <f t="shared" si="4"/>
        <v>9.9653100000000008E-2</v>
      </c>
    </row>
    <row r="26" spans="1:22" x14ac:dyDescent="0.25">
      <c r="A26" s="2" t="s">
        <v>23</v>
      </c>
      <c r="B26" s="1"/>
      <c r="C26" s="1"/>
      <c r="D26" s="1"/>
      <c r="E26" s="1">
        <v>4.0300000000000002E-2</v>
      </c>
      <c r="F26">
        <v>0.200692009407621</v>
      </c>
      <c r="P26" s="2" t="s">
        <v>23</v>
      </c>
      <c r="Q26" s="1">
        <v>9.2799999999999994E-2</v>
      </c>
      <c r="R26" s="1">
        <v>7.51E-2</v>
      </c>
      <c r="S26" s="1">
        <v>0.16389999999999999</v>
      </c>
      <c r="T26" s="1">
        <v>0.1009</v>
      </c>
      <c r="U26" s="1">
        <v>4.0300000000000002E-2</v>
      </c>
      <c r="V26">
        <f t="shared" si="4"/>
        <v>0.11923529999999999</v>
      </c>
    </row>
    <row r="27" spans="1:22" x14ac:dyDescent="0.25">
      <c r="A27" s="2" t="s">
        <v>24</v>
      </c>
      <c r="B27" s="1"/>
      <c r="C27" s="1"/>
      <c r="D27" s="1"/>
      <c r="E27" s="1">
        <v>9.9400000000000002E-2</v>
      </c>
      <c r="F27">
        <v>0.49458558826362198</v>
      </c>
      <c r="P27" s="2" t="s">
        <v>24</v>
      </c>
      <c r="Q27" s="1">
        <v>4.65E-2</v>
      </c>
      <c r="R27" s="1">
        <v>7.0999999999999994E-2</v>
      </c>
      <c r="S27" s="1">
        <v>9.64E-2</v>
      </c>
      <c r="T27" s="1">
        <v>0.15859999999999999</v>
      </c>
      <c r="U27" s="1">
        <v>9.9400000000000002E-2</v>
      </c>
      <c r="V27">
        <f t="shared" si="4"/>
        <v>9.3807999999999989E-2</v>
      </c>
    </row>
    <row r="28" spans="1:22" x14ac:dyDescent="0.25">
      <c r="A28" s="2" t="s">
        <v>25</v>
      </c>
      <c r="B28" s="1"/>
      <c r="C28" s="1"/>
      <c r="D28" s="1"/>
      <c r="E28" s="1">
        <v>0.10970000000000001</v>
      </c>
      <c r="F28">
        <v>0.54571394072851498</v>
      </c>
      <c r="P28" s="2" t="s">
        <v>25</v>
      </c>
      <c r="Q28" s="1">
        <v>5.7000000000000002E-2</v>
      </c>
      <c r="R28" s="1">
        <v>9.6799999999999997E-2</v>
      </c>
      <c r="S28" s="1">
        <v>8.1900000000000001E-2</v>
      </c>
      <c r="T28" s="1">
        <v>3.3000000000000002E-2</v>
      </c>
      <c r="U28" s="1">
        <v>0.10970000000000001</v>
      </c>
      <c r="V28">
        <f t="shared" si="4"/>
        <v>7.1174599999999991E-2</v>
      </c>
    </row>
    <row r="29" spans="1:22" x14ac:dyDescent="0.25">
      <c r="A29" s="2" t="s">
        <v>26</v>
      </c>
      <c r="B29" s="1"/>
      <c r="C29" s="1"/>
      <c r="D29" s="1"/>
      <c r="E29" s="1">
        <v>8.1100000000000005E-2</v>
      </c>
      <c r="F29">
        <v>0.40345747215960398</v>
      </c>
      <c r="P29" s="2" t="s">
        <v>26</v>
      </c>
      <c r="Q29" s="1">
        <v>6.9400000000000003E-2</v>
      </c>
      <c r="R29" s="1">
        <v>5.7799999999999997E-2</v>
      </c>
      <c r="S29" s="1">
        <v>5.3499999999999999E-2</v>
      </c>
      <c r="T29" s="1">
        <v>0.14099999999999999</v>
      </c>
      <c r="U29" s="1">
        <v>8.1100000000000005E-2</v>
      </c>
      <c r="V29">
        <f t="shared" si="4"/>
        <v>7.464259999999999E-2</v>
      </c>
    </row>
    <row r="30" spans="1:22" x14ac:dyDescent="0.25">
      <c r="A30" s="2" t="s">
        <v>27</v>
      </c>
      <c r="B30" s="1"/>
      <c r="C30" s="1"/>
      <c r="D30" s="1"/>
      <c r="E30" s="1">
        <v>0.1203</v>
      </c>
      <c r="F30">
        <v>0.59871410789624702</v>
      </c>
      <c r="P30" s="2" t="s">
        <v>27</v>
      </c>
      <c r="Q30" s="1">
        <v>0.1095</v>
      </c>
      <c r="R30" s="1">
        <v>8.2000000000000003E-2</v>
      </c>
      <c r="S30" s="1">
        <v>0.14480000000000001</v>
      </c>
      <c r="T30" s="1">
        <v>1.0800000000000001E-2</v>
      </c>
      <c r="U30" s="1">
        <v>0.1203</v>
      </c>
      <c r="V30">
        <f t="shared" si="4"/>
        <v>0.10433630000000002</v>
      </c>
    </row>
    <row r="31" spans="1:22" x14ac:dyDescent="0.25">
      <c r="Q31" s="7">
        <v>0.216</v>
      </c>
      <c r="R31" s="7">
        <v>0.11700000000000001</v>
      </c>
      <c r="S31" s="7">
        <v>0.42699999999999999</v>
      </c>
      <c r="T31" s="7">
        <v>0.17799999999999999</v>
      </c>
      <c r="U31" s="7">
        <v>6.0999999999999999E-2</v>
      </c>
    </row>
    <row r="37" spans="2:12" x14ac:dyDescent="0.25">
      <c r="B37" s="1"/>
      <c r="C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1"/>
    </row>
    <row r="39" spans="2:12" x14ac:dyDescent="0.25">
      <c r="B39" s="1"/>
      <c r="C39" s="1"/>
    </row>
    <row r="40" spans="2:12" x14ac:dyDescent="0.25">
      <c r="B40" s="1"/>
      <c r="C40" s="1"/>
    </row>
    <row r="41" spans="2:12" x14ac:dyDescent="0.25">
      <c r="B41" s="1"/>
      <c r="C41" s="1"/>
    </row>
    <row r="54" spans="4:9" x14ac:dyDescent="0.25">
      <c r="D54" t="s">
        <v>37</v>
      </c>
    </row>
    <row r="55" spans="4:9" x14ac:dyDescent="0.25">
      <c r="D55" t="s">
        <v>38</v>
      </c>
      <c r="E55" s="8" t="s">
        <v>32</v>
      </c>
    </row>
    <row r="56" spans="4:9" x14ac:dyDescent="0.25">
      <c r="D56" s="9" t="s">
        <v>7</v>
      </c>
      <c r="E56" s="10">
        <v>0.34388675923614698</v>
      </c>
      <c r="F56" s="8"/>
      <c r="G56" s="8"/>
      <c r="H56" s="8"/>
      <c r="I56" s="8"/>
    </row>
    <row r="57" spans="4:9" x14ac:dyDescent="0.25">
      <c r="D57" s="11" t="s">
        <v>21</v>
      </c>
      <c r="E57" s="10">
        <v>0.25180622814022502</v>
      </c>
      <c r="F57" s="8"/>
      <c r="G57" s="8"/>
      <c r="H57" s="8"/>
      <c r="I57" s="8"/>
    </row>
    <row r="58" spans="4:9" x14ac:dyDescent="0.25">
      <c r="D58" s="12" t="s">
        <v>25</v>
      </c>
      <c r="E58" s="13">
        <v>0.24744105534956401</v>
      </c>
      <c r="F58" s="8"/>
      <c r="G58" s="8"/>
      <c r="H58" s="8"/>
      <c r="I58" s="8"/>
    </row>
    <row r="59" spans="4:9" x14ac:dyDescent="0.25">
      <c r="D59" s="12" t="s">
        <v>27</v>
      </c>
      <c r="E59" s="13">
        <v>0.23683770528517301</v>
      </c>
      <c r="F59" s="8"/>
      <c r="G59" s="8"/>
      <c r="H59" s="8"/>
      <c r="I59" s="8"/>
    </row>
    <row r="60" spans="4:9" x14ac:dyDescent="0.25">
      <c r="D60" s="11" t="s">
        <v>22</v>
      </c>
      <c r="E60" s="10">
        <v>0.22582531503633199</v>
      </c>
      <c r="F60" s="8"/>
      <c r="G60" s="8"/>
      <c r="H60" s="8"/>
      <c r="I60" s="8"/>
    </row>
    <row r="61" spans="4:9" x14ac:dyDescent="0.25">
      <c r="D61" s="11" t="s">
        <v>23</v>
      </c>
      <c r="E61" s="10">
        <v>0.210209269706885</v>
      </c>
      <c r="F61" s="8"/>
      <c r="G61" s="8"/>
      <c r="H61" s="8"/>
      <c r="I61" s="8"/>
    </row>
    <row r="62" spans="4:9" x14ac:dyDescent="0.25">
      <c r="D62" s="12" t="s">
        <v>19</v>
      </c>
      <c r="E62" s="13">
        <v>0.185488720276382</v>
      </c>
      <c r="F62" s="8"/>
      <c r="G62" s="8"/>
      <c r="H62" s="8"/>
      <c r="I62" s="8"/>
    </row>
    <row r="63" spans="4:9" x14ac:dyDescent="0.25">
      <c r="D63" s="14" t="s">
        <v>17</v>
      </c>
      <c r="E63" s="15">
        <v>0.18259027812947501</v>
      </c>
      <c r="F63" s="8"/>
      <c r="G63" s="8"/>
      <c r="H63" s="8"/>
      <c r="I63" s="8"/>
    </row>
    <row r="64" spans="4:9" x14ac:dyDescent="0.25">
      <c r="D64" s="11" t="s">
        <v>24</v>
      </c>
      <c r="E64" s="10">
        <v>0.15453971998355101</v>
      </c>
      <c r="F64" s="8"/>
      <c r="G64" s="8"/>
      <c r="H64" s="8"/>
      <c r="I64" s="8"/>
    </row>
    <row r="65" spans="4:9" x14ac:dyDescent="0.25">
      <c r="D65" s="12" t="s">
        <v>12</v>
      </c>
      <c r="E65" s="13">
        <v>0.11185789502766399</v>
      </c>
      <c r="F65" s="8"/>
      <c r="G65" s="8"/>
      <c r="H65" s="8"/>
      <c r="I65" s="8"/>
    </row>
    <row r="66" spans="4:9" x14ac:dyDescent="0.25">
      <c r="D66" s="11" t="s">
        <v>26</v>
      </c>
      <c r="E66" s="10">
        <v>9.2151660726046206E-2</v>
      </c>
    </row>
  </sheetData>
  <sortState xmlns:xlrd2="http://schemas.microsoft.com/office/spreadsheetml/2017/richdata2" ref="D56:E66">
    <sortCondition descending="1" ref="E56:E66"/>
  </sortState>
  <mergeCells count="5">
    <mergeCell ref="B2:F3"/>
    <mergeCell ref="H2:K3"/>
    <mergeCell ref="M2:P3"/>
    <mergeCell ref="R2:U3"/>
    <mergeCell ref="B17:E18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2021-02-06T17:10:00Z</dcterms:created>
  <dcterms:modified xsi:type="dcterms:W3CDTF">2021-02-07T06:32:59Z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