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13_ncr:1_{D75E196D-88C4-4173-85F3-1CCD06A2E81C}" xr6:coauthVersionLast="47" xr6:coauthVersionMax="47" xr10:uidLastSave="{00000000-0000-0000-0000-000000000000}"/>
  <bookViews>
    <workbookView xWindow="-108" yWindow="-108" windowWidth="23256" windowHeight="12576"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プロジェクトのスケジュール!$F1</definedName>
    <definedName name="タスク_終了" localSheetId="0">プロジェクトのスケジュール!$G1</definedName>
    <definedName name="タスク_進捗状況" localSheetId="0">プロジェクトのスケジュール!$E1</definedName>
    <definedName name="プロジェクト_開始">プロジェクトのスケジュール!$F$3</definedName>
    <definedName name="今日" localSheetId="0">TODAY()</definedName>
    <definedName name="週_表示">プロジェクトのスケジュール!$F$4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11" i="11" l="1"/>
  <c r="I12" i="11"/>
  <c r="I13" i="11"/>
  <c r="I14" i="11"/>
  <c r="I15" i="11"/>
  <c r="I16" i="11"/>
  <c r="I17" i="11"/>
  <c r="I18" i="11"/>
  <c r="I27" i="11"/>
  <c r="I25" i="11"/>
  <c r="I26" i="11"/>
  <c r="I24" i="11"/>
  <c r="I23" i="11"/>
  <c r="I22" i="11"/>
  <c r="I7" i="11"/>
  <c r="J5" i="11" l="1"/>
  <c r="I19" i="11"/>
  <c r="I8" i="11"/>
  <c r="J6" i="11" l="1"/>
  <c r="J4" i="11"/>
  <c r="I9" i="11" l="1"/>
  <c r="I20" i="11"/>
  <c r="K5" i="11"/>
  <c r="L5" i="11" l="1"/>
  <c r="K6" i="11"/>
  <c r="I21" i="11"/>
  <c r="I10" i="11"/>
  <c r="M5" i="11" l="1"/>
  <c r="L6" i="11"/>
  <c r="N5" i="11" l="1"/>
  <c r="M6" i="11"/>
  <c r="O5" i="11" l="1"/>
  <c r="N6" i="11"/>
  <c r="P5" i="11" l="1"/>
  <c r="O6" i="11"/>
  <c r="Q5" i="11" l="1"/>
  <c r="Q4" i="11" s="1"/>
  <c r="P6" i="11"/>
  <c r="Q6" i="11" l="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s="1"/>
</calcChain>
</file>

<file path=xl/sharedStrings.xml><?xml version="1.0" encoding="utf-8"?>
<sst xmlns="http://schemas.openxmlformats.org/spreadsheetml/2006/main" count="89" uniqueCount="55">
  <si>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</si>
  <si>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</si>
  <si>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</si>
  <si>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</si>
  <si>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</si>
  <si>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</si>
  <si>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</si>
  <si>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</si>
  <si>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</si>
  <si>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</si>
  <si>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タスク</t>
  </si>
  <si>
    <t>プロジェクトの開始:</t>
  </si>
  <si>
    <t>週表示:</t>
  </si>
  <si>
    <t>担当
者</t>
  </si>
  <si>
    <t>進捗状況</t>
  </si>
  <si>
    <t>開始</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</si>
  <si>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</si>
  <si>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</si>
  <si>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</si>
  <si>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</si>
  <si>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</si>
  <si>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</si>
  <si>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TimeSheet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</si>
  <si>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</si>
  <si>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</si>
  <si>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</si>
  <si>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</si>
  <si>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</si>
  <si>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</si>
  <si>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</si>
  <si>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</si>
  <si>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</si>
  <si>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状況</t>
    <rPh sb="0" eb="2">
      <t>ジョウキョウ</t>
    </rPh>
    <phoneticPr fontId="36"/>
  </si>
  <si>
    <t>作業中</t>
  </si>
  <si>
    <t>期限</t>
    <rPh sb="0" eb="2">
      <t>キゲン</t>
    </rPh>
    <phoneticPr fontId="36"/>
  </si>
  <si>
    <t>未着手</t>
  </si>
  <si>
    <t>未着手</t>
    <phoneticPr fontId="36"/>
  </si>
  <si>
    <t>齋藤</t>
    <rPh sb="0" eb="2">
      <t>サイトウ</t>
    </rPh>
    <phoneticPr fontId="36"/>
  </si>
  <si>
    <t>武田</t>
    <rPh sb="0" eb="2">
      <t>タケダ</t>
    </rPh>
    <phoneticPr fontId="36"/>
  </si>
  <si>
    <t>就職向け開発(プログラマー)</t>
    <rPh sb="0" eb="2">
      <t>シュウショク</t>
    </rPh>
    <rPh sb="2" eb="3">
      <t>ム</t>
    </rPh>
    <rPh sb="4" eb="6">
      <t>カイハツ</t>
    </rPh>
    <phoneticPr fontId="36"/>
  </si>
  <si>
    <t>COMのビヘイビアツリーの設計</t>
    <rPh sb="13" eb="15">
      <t>セッケイ</t>
    </rPh>
    <phoneticPr fontId="36"/>
  </si>
  <si>
    <t>ライトクラスの設計(汎用性上げる)</t>
    <rPh sb="7" eb="9">
      <t>セッケイ</t>
    </rPh>
    <rPh sb="10" eb="13">
      <t>ハンヨウセイ</t>
    </rPh>
    <rPh sb="13" eb="14">
      <t>ア</t>
    </rPh>
    <phoneticPr fontId="36"/>
  </si>
  <si>
    <t>キャラクタークラスの設計</t>
    <rPh sb="10" eb="12">
      <t>セッケイ</t>
    </rPh>
    <phoneticPr fontId="36"/>
  </si>
  <si>
    <t>カメラ処理(追尾)</t>
    <rPh sb="3" eb="5">
      <t>ショリ</t>
    </rPh>
    <rPh sb="6" eb="8">
      <t>ツイビ</t>
    </rPh>
    <phoneticPr fontId="36"/>
  </si>
  <si>
    <t>COMのパラメーター調整用のCSV作成</t>
    <rPh sb="10" eb="12">
      <t>チョウセイ</t>
    </rPh>
    <rPh sb="12" eb="13">
      <t>ヨウ</t>
    </rPh>
    <rPh sb="17" eb="19">
      <t>サクセイ</t>
    </rPh>
    <phoneticPr fontId="36"/>
  </si>
  <si>
    <t>入力クラスの調整</t>
    <rPh sb="0" eb="2">
      <t>ニュウリョク</t>
    </rPh>
    <rPh sb="6" eb="8">
      <t>チョウセイ</t>
    </rPh>
    <phoneticPr fontId="36"/>
  </si>
  <si>
    <t>COMのクラス設計</t>
    <rPh sb="7" eb="9">
      <t>セッケイ</t>
    </rPh>
    <phoneticPr fontId="36"/>
  </si>
  <si>
    <t>バンプマップの研究</t>
    <rPh sb="7" eb="9">
      <t>ケンキュウ</t>
    </rPh>
    <phoneticPr fontId="36"/>
  </si>
  <si>
    <t>バンプマップをフィールドモデルに付ける</t>
    <rPh sb="16" eb="17">
      <t>ツ</t>
    </rPh>
    <phoneticPr fontId="36"/>
  </si>
  <si>
    <t>素材が届き次第</t>
    <rPh sb="0" eb="2">
      <t>ソザイ</t>
    </rPh>
    <rPh sb="3" eb="4">
      <t>トド</t>
    </rPh>
    <rPh sb="5" eb="7">
      <t>シダイ</t>
    </rPh>
    <phoneticPr fontId="36"/>
  </si>
  <si>
    <t>プロジェクト名 : ガンダムゲーム</t>
    <rPh sb="6" eb="7">
      <t>メイ</t>
    </rPh>
    <phoneticPr fontId="36"/>
  </si>
  <si>
    <t>行動クラスの設計(移動、攻撃)</t>
    <rPh sb="0" eb="2">
      <t>コウドウ</t>
    </rPh>
    <rPh sb="6" eb="8">
      <t>セッケイ</t>
    </rPh>
    <rPh sb="9" eb="11">
      <t>イドウ</t>
    </rPh>
    <rPh sb="12" eb="14">
      <t>コウゲキ</t>
    </rPh>
    <phoneticPr fontId="36"/>
  </si>
  <si>
    <t>完成</t>
  </si>
  <si>
    <t>キャラクターのCSV作成</t>
    <rPh sb="10" eb="12">
      <t>サクセイ</t>
    </rPh>
    <phoneticPr fontId="36"/>
  </si>
  <si>
    <t>モック完成目標日:</t>
    <rPh sb="3" eb="5">
      <t>カンセイ</t>
    </rPh>
    <rPh sb="5" eb="7">
      <t>モクヒョウ</t>
    </rPh>
    <rPh sb="7" eb="8">
      <t>ヒ</t>
    </rPh>
    <phoneticPr fontId="3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</si>
</sst>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m/d/yyyy"/>
    <numFmt numFmtId="180" formatCode="dd\-mmm\-yyyy;@"/>
    <numFmt numFmtId="181" formatCode="d"/>
  </numFmts>
  <fonts count="37"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b/>
      <sz val="20"/>
      <color theme="4" tint="-0.249977111117893"/>
      <name val="Meiryo UI"/>
      <family val="2"/>
      <charset val="128"/>
    </font>
    <font>
      <sz val="10"/>
      <name val="Meiryo UI"/>
      <family val="2"/>
      <charset val="128"/>
    </font>
    <font>
      <b/>
      <sz val="11"/>
      <color theme="1" tint="0.499984740745262"/>
      <name val="Meiryo UI"/>
      <family val="2"/>
      <charset val="128"/>
    </font>
    <font>
      <sz val="10"/>
      <color theme="1" tint="0.499984740745262"/>
      <name val="Meiryo UI"/>
      <family val="2"/>
      <charset val="128"/>
    </font>
    <font>
      <sz val="9"/>
      <name val="Meiryo UI"/>
      <family val="2"/>
      <charset val="128"/>
    </font>
    <font>
      <b/>
      <sz val="9"/>
      <color theme="0"/>
      <name val="Meiryo UI"/>
      <family val="2"/>
      <charset val="128"/>
    </font>
    <font>
      <sz val="8"/>
      <color theme="0"/>
      <name val="Meiryo UI"/>
      <family val="2"/>
      <charset val="128"/>
    </font>
    <font>
      <sz val="11"/>
      <name val="Meiryo UI"/>
      <family val="2"/>
      <charset val="128"/>
    </font>
    <font>
      <sz val="10"/>
      <name val="Meiryo UI"/>
      <family val="3"/>
      <charset val="128"/>
    </font>
    <font>
      <b/>
      <sz val="12"/>
      <color theme="1" tint="0.34998626667073579"/>
      <name val="Meiryo UI"/>
      <family val="3"/>
      <charset val="128"/>
    </font>
    <font>
      <b/>
      <sz val="10"/>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sz val="6"/>
      <name val="Meiryo UI"/>
      <family val="2"/>
      <charset val="128"/>
    </font>
  </fonts>
  <fills count="4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9" borderId="0" applyNumberFormat="0" applyBorder="0" applyAlignment="0" applyProtection="0"/>
    <xf numFmtId="0" fontId="4" fillId="10" borderId="0" applyNumberFormat="0" applyBorder="0" applyAlignment="0" applyProtection="0"/>
    <xf numFmtId="0" fontId="17" fillId="11" borderId="0" applyNumberFormat="0" applyBorder="0" applyAlignment="0" applyProtection="0"/>
    <xf numFmtId="0" fontId="15" fillId="12" borderId="11" applyNumberFormat="0" applyAlignment="0" applyProtection="0"/>
    <xf numFmtId="0" fontId="16" fillId="13" borderId="12" applyNumberFormat="0" applyAlignment="0" applyProtection="0"/>
    <xf numFmtId="0" fontId="13" fillId="13" borderId="11" applyNumberFormat="0" applyAlignment="0" applyProtection="0"/>
    <xf numFmtId="0" fontId="18" fillId="0" borderId="13" applyNumberFormat="0" applyFill="0" applyAlignment="0" applyProtection="0"/>
    <xf numFmtId="0" fontId="9" fillId="14" borderId="14" applyNumberFormat="0" applyAlignment="0" applyProtection="0"/>
    <xf numFmtId="0" fontId="12" fillId="0" borderId="0" applyNumberFormat="0" applyFill="0" applyBorder="0" applyAlignment="0" applyProtection="0"/>
    <xf numFmtId="0" fontId="1" fillId="15"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61">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178" fontId="0" fillId="5" borderId="2" xfId="0" applyNumberFormat="1" applyFill="1" applyBorder="1" applyAlignment="1">
      <alignment horizontal="center" vertical="center"/>
    </xf>
    <xf numFmtId="178" fontId="0" fillId="6" borderId="2" xfId="0" applyNumberForma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3"/>
    <xf numFmtId="0" fontId="2" fillId="0" borderId="0" xfId="3" applyAlignment="1">
      <alignment wrapText="1"/>
    </xf>
    <xf numFmtId="0" fontId="0" fillId="0" borderId="0" xfId="0" applyAlignment="1">
      <alignment wrapText="1"/>
    </xf>
    <xf numFmtId="0" fontId="6" fillId="0" borderId="0" xfId="5" applyAlignment="1">
      <alignment horizontal="left"/>
    </xf>
    <xf numFmtId="0" fontId="7" fillId="0" borderId="0" xfId="6"/>
    <xf numFmtId="0" fontId="7" fillId="0" borderId="0" xfId="7">
      <alignment vertical="top"/>
    </xf>
    <xf numFmtId="0" fontId="1" fillId="5" borderId="2" xfId="11" applyFill="1">
      <alignment horizontal="center" vertical="center"/>
    </xf>
    <xf numFmtId="0" fontId="1" fillId="2" borderId="2" xfId="11" applyFill="1">
      <alignment horizontal="center" vertical="center"/>
    </xf>
    <xf numFmtId="0" fontId="1" fillId="6" borderId="2" xfId="11" applyFill="1">
      <alignment horizontal="center" vertical="center"/>
    </xf>
    <xf numFmtId="0" fontId="1" fillId="3" borderId="2" xfId="11"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8" borderId="1" xfId="0" applyFont="1" applyFill="1" applyBorder="1" applyAlignment="1">
      <alignment horizontal="left" vertical="center" indent="1"/>
    </xf>
    <xf numFmtId="0" fontId="24" fillId="8" borderId="1" xfId="0" applyFont="1" applyFill="1" applyBorder="1" applyAlignment="1">
      <alignment horizontal="center" vertical="center" wrapText="1"/>
    </xf>
    <xf numFmtId="0" fontId="25" fillId="7" borderId="8" xfId="0" applyFont="1" applyFill="1" applyBorder="1" applyAlignment="1">
      <alignment horizontal="center" vertical="center" shrinkToFit="1"/>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178" fontId="26" fillId="5" borderId="2" xfId="0" applyNumberFormat="1" applyFont="1" applyFill="1" applyBorder="1" applyAlignment="1">
      <alignment horizontal="center" vertical="center"/>
    </xf>
    <xf numFmtId="0" fontId="26" fillId="0" borderId="2" xfId="0" applyFont="1" applyBorder="1" applyAlignment="1">
      <alignment horizontal="center" vertical="center"/>
    </xf>
    <xf numFmtId="9" fontId="26" fillId="2"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178" fontId="26" fillId="6" borderId="2" xfId="0" applyNumberFormat="1" applyFont="1" applyFill="1" applyBorder="1" applyAlignment="1">
      <alignment horizontal="center" vertical="center"/>
    </xf>
    <xf numFmtId="9" fontId="26" fillId="3" borderId="2" xfId="2" applyFont="1" applyFill="1" applyBorder="1" applyAlignment="1">
      <alignment horizontal="center" vertical="center"/>
    </xf>
    <xf numFmtId="0" fontId="27" fillId="0" borderId="0" xfId="0" applyFont="1" applyAlignment="1">
      <alignment vertical="top"/>
    </xf>
    <xf numFmtId="0" fontId="27" fillId="0" borderId="0" xfId="0" applyFont="1"/>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vertical="top"/>
    </xf>
    <xf numFmtId="0" fontId="27" fillId="0" borderId="0" xfId="0" applyFont="1" applyAlignment="1">
      <alignment horizontal="left" vertical="top"/>
    </xf>
    <xf numFmtId="0" fontId="31" fillId="0" borderId="0" xfId="0" applyFont="1" applyAlignment="1">
      <alignment vertical="center"/>
    </xf>
    <xf numFmtId="0" fontId="32" fillId="0" borderId="0" xfId="0" applyFont="1"/>
    <xf numFmtId="0" fontId="33" fillId="0" borderId="0" xfId="0" applyFont="1" applyAlignment="1">
      <alignment horizontal="left" vertical="top" wrapText="1" indent="1"/>
    </xf>
    <xf numFmtId="0" fontId="34" fillId="0" borderId="0" xfId="0" applyFont="1" applyAlignment="1">
      <alignment vertical="top" wrapText="1"/>
    </xf>
    <xf numFmtId="0" fontId="35" fillId="0" borderId="0" xfId="1" applyFont="1" applyAlignment="1" applyProtection="1">
      <alignment horizontal="left" vertical="top"/>
    </xf>
    <xf numFmtId="181" fontId="23" fillId="4" borderId="6" xfId="0" applyNumberFormat="1" applyFont="1" applyFill="1" applyBorder="1" applyAlignment="1">
      <alignment horizontal="center" vertical="center"/>
    </xf>
    <xf numFmtId="181" fontId="23" fillId="4" borderId="0" xfId="0" applyNumberFormat="1" applyFont="1" applyFill="1" applyAlignment="1">
      <alignment horizontal="center" vertical="center"/>
    </xf>
    <xf numFmtId="181" fontId="23" fillId="4" borderId="7" xfId="0" applyNumberFormat="1" applyFont="1" applyFill="1" applyBorder="1" applyAlignment="1">
      <alignment horizontal="center" vertical="center"/>
    </xf>
    <xf numFmtId="14" fontId="1" fillId="2" borderId="2" xfId="10" applyNumberFormat="1" applyFill="1">
      <alignment horizontal="center" vertical="center"/>
    </xf>
    <xf numFmtId="14" fontId="1" fillId="3" borderId="2" xfId="10" applyNumberForma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1" fillId="0" borderId="0" xfId="8">
      <alignment horizontal="right" indent="1"/>
    </xf>
    <xf numFmtId="0" fontId="1" fillId="0" borderId="7" xfId="8" applyBorder="1">
      <alignment horizontal="right" indent="1"/>
    </xf>
    <xf numFmtId="179" fontId="1" fillId="0" borderId="3" xfId="9">
      <alignment horizontal="center" vertical="center"/>
    </xf>
    <xf numFmtId="180" fontId="0" fillId="4" borderId="4" xfId="0" applyNumberFormat="1" applyFill="1" applyBorder="1" applyAlignment="1">
      <alignment horizontal="left" vertical="center" wrapText="1" indent="1"/>
    </xf>
    <xf numFmtId="180" fontId="0" fillId="4" borderId="1" xfId="0" applyNumberFormat="1" applyFill="1" applyBorder="1" applyAlignment="1">
      <alignment horizontal="left" vertical="center" wrapText="1" indent="1"/>
    </xf>
    <xf numFmtId="180" fontId="0" fillId="4" borderId="5" xfId="0" applyNumberFormat="1" applyFill="1" applyBorder="1" applyAlignment="1">
      <alignment horizontal="left" vertical="center" wrapText="1" indent="1"/>
    </xf>
    <xf numFmtId="0" fontId="0" fillId="0" borderId="10" xfId="0" applyBorder="1"/>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12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1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1F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30000000}"/>
    <cellStyle name="入力" xfId="21" builtinId="20" customBuiltin="1"/>
    <cellStyle name="標準" xfId="0" builtinId="0" customBuiltin="1"/>
    <cellStyle name="表示済みのハイパーリンク" xfId="13" builtinId="9" customBuiltin="1"/>
    <cellStyle name="名前" xfId="11" xr:uid="{00000000-0005-0000-0000-000034000000}"/>
    <cellStyle name="良い" xfId="18" builtinId="26" customBuiltin="1"/>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27"/>
  <sheetViews>
    <sheetView showGridLines="0" tabSelected="1" showRuler="0" zoomScale="70" zoomScaleNormal="70" zoomScalePageLayoutView="70" workbookViewId="0">
      <pane ySplit="6" topLeftCell="A7" activePane="bottomLeft" state="frozen"/>
      <selection pane="bottomLeft" activeCell="B16" sqref="B16"/>
    </sheetView>
  </sheetViews>
  <sheetFormatPr defaultRowHeight="30" customHeight="1" x14ac:dyDescent="0.3"/>
  <cols>
    <col min="1" max="1" width="2.6328125" style="8" customWidth="1"/>
    <col min="2" max="2" width="40.08984375" customWidth="1"/>
    <col min="3" max="4" width="15.6328125" customWidth="1"/>
    <col min="5" max="5" width="10.6328125" customWidth="1"/>
    <col min="6" max="6" width="10.453125" style="2" customWidth="1"/>
    <col min="7" max="7" width="21.81640625" customWidth="1"/>
    <col min="8" max="8" width="2.6328125" customWidth="1"/>
    <col min="9" max="9" width="6.1796875" hidden="1" customWidth="1"/>
    <col min="10" max="65" width="2.54296875" customWidth="1"/>
    <col min="67" max="69" width="6.90625"/>
    <col min="70" max="71" width="8.08984375"/>
  </cols>
  <sheetData>
    <row r="1" spans="1:65" ht="30" customHeight="1" x14ac:dyDescent="0.55000000000000004">
      <c r="A1" s="9" t="s">
        <v>0</v>
      </c>
      <c r="B1" s="11" t="s">
        <v>39</v>
      </c>
      <c r="C1" s="18"/>
      <c r="D1" s="18"/>
      <c r="E1" s="19"/>
      <c r="F1" s="20"/>
      <c r="G1" s="21"/>
      <c r="I1" s="19"/>
      <c r="J1" s="22"/>
    </row>
    <row r="2" spans="1:65" ht="30" customHeight="1" x14ac:dyDescent="0.35">
      <c r="A2" s="8" t="s">
        <v>1</v>
      </c>
      <c r="B2" s="12" t="s">
        <v>50</v>
      </c>
      <c r="C2" s="54" t="s">
        <v>54</v>
      </c>
      <c r="D2" s="54"/>
      <c r="E2" s="55"/>
      <c r="F2" s="56">
        <v>44671</v>
      </c>
      <c r="G2" s="56"/>
      <c r="J2" s="23"/>
    </row>
    <row r="3" spans="1:65" ht="30" customHeight="1" x14ac:dyDescent="0.3">
      <c r="A3" s="8" t="s">
        <v>2</v>
      </c>
      <c r="B3" s="13"/>
      <c r="C3" s="54" t="s">
        <v>11</v>
      </c>
      <c r="D3" s="54"/>
      <c r="E3" s="55"/>
      <c r="F3" s="56">
        <v>44643</v>
      </c>
      <c r="G3" s="56"/>
    </row>
    <row r="4" spans="1:65" ht="30" customHeight="1" x14ac:dyDescent="0.3">
      <c r="A4" s="9" t="s">
        <v>3</v>
      </c>
      <c r="C4" s="54" t="s">
        <v>12</v>
      </c>
      <c r="D4" s="54"/>
      <c r="E4" s="55"/>
      <c r="F4" s="3">
        <v>1</v>
      </c>
      <c r="J4" s="57">
        <f>J5</f>
        <v>44641</v>
      </c>
      <c r="K4" s="58"/>
      <c r="L4" s="58"/>
      <c r="M4" s="58"/>
      <c r="N4" s="58"/>
      <c r="O4" s="58"/>
      <c r="P4" s="59"/>
      <c r="Q4" s="57">
        <f>Q5</f>
        <v>44648</v>
      </c>
      <c r="R4" s="58"/>
      <c r="S4" s="58"/>
      <c r="T4" s="58"/>
      <c r="U4" s="58"/>
      <c r="V4" s="58"/>
      <c r="W4" s="59"/>
      <c r="X4" s="57">
        <f>X5</f>
        <v>44655</v>
      </c>
      <c r="Y4" s="58"/>
      <c r="Z4" s="58"/>
      <c r="AA4" s="58"/>
      <c r="AB4" s="58"/>
      <c r="AC4" s="58"/>
      <c r="AD4" s="59"/>
      <c r="AE4" s="57">
        <f>AE5</f>
        <v>44662</v>
      </c>
      <c r="AF4" s="58"/>
      <c r="AG4" s="58"/>
      <c r="AH4" s="58"/>
      <c r="AI4" s="58"/>
      <c r="AJ4" s="58"/>
      <c r="AK4" s="59"/>
      <c r="AL4" s="57">
        <f>AL5</f>
        <v>44669</v>
      </c>
      <c r="AM4" s="58"/>
      <c r="AN4" s="58"/>
      <c r="AO4" s="58"/>
      <c r="AP4" s="58"/>
      <c r="AQ4" s="58"/>
      <c r="AR4" s="59"/>
      <c r="AS4" s="57">
        <f>AS5</f>
        <v>44676</v>
      </c>
      <c r="AT4" s="58"/>
      <c r="AU4" s="58"/>
      <c r="AV4" s="58"/>
      <c r="AW4" s="58"/>
      <c r="AX4" s="58"/>
      <c r="AY4" s="59"/>
      <c r="AZ4" s="57">
        <f>AZ5</f>
        <v>44683</v>
      </c>
      <c r="BA4" s="58"/>
      <c r="BB4" s="58"/>
      <c r="BC4" s="58"/>
      <c r="BD4" s="58"/>
      <c r="BE4" s="58"/>
      <c r="BF4" s="59"/>
      <c r="BG4" s="57">
        <f>BG5</f>
        <v>44690</v>
      </c>
      <c r="BH4" s="58"/>
      <c r="BI4" s="58"/>
      <c r="BJ4" s="58"/>
      <c r="BK4" s="58"/>
      <c r="BL4" s="58"/>
      <c r="BM4" s="59"/>
    </row>
    <row r="5" spans="1:65" ht="15" customHeight="1" x14ac:dyDescent="0.3">
      <c r="A5" s="9" t="s">
        <v>4</v>
      </c>
      <c r="B5" s="60"/>
      <c r="C5" s="60"/>
      <c r="D5" s="60"/>
      <c r="E5" s="60"/>
      <c r="F5" s="60"/>
      <c r="G5" s="60"/>
      <c r="H5" s="60"/>
      <c r="J5" s="47">
        <f>プロジェクト_開始-WEEKDAY(プロジェクト_開始,1)+2+7*(週_表示-1)</f>
        <v>44641</v>
      </c>
      <c r="K5" s="48">
        <f>J5+1</f>
        <v>44642</v>
      </c>
      <c r="L5" s="48">
        <f t="shared" ref="L5:AY5" si="0">K5+1</f>
        <v>44643</v>
      </c>
      <c r="M5" s="48">
        <f t="shared" si="0"/>
        <v>44644</v>
      </c>
      <c r="N5" s="48">
        <f t="shared" si="0"/>
        <v>44645</v>
      </c>
      <c r="O5" s="48">
        <f t="shared" si="0"/>
        <v>44646</v>
      </c>
      <c r="P5" s="49">
        <f t="shared" si="0"/>
        <v>44647</v>
      </c>
      <c r="Q5" s="47">
        <f>P5+1</f>
        <v>44648</v>
      </c>
      <c r="R5" s="48">
        <f>Q5+1</f>
        <v>44649</v>
      </c>
      <c r="S5" s="48">
        <f t="shared" si="0"/>
        <v>44650</v>
      </c>
      <c r="T5" s="48">
        <f t="shared" si="0"/>
        <v>44651</v>
      </c>
      <c r="U5" s="48">
        <f t="shared" si="0"/>
        <v>44652</v>
      </c>
      <c r="V5" s="48">
        <f t="shared" si="0"/>
        <v>44653</v>
      </c>
      <c r="W5" s="49">
        <f t="shared" si="0"/>
        <v>44654</v>
      </c>
      <c r="X5" s="47">
        <f>W5+1</f>
        <v>44655</v>
      </c>
      <c r="Y5" s="48">
        <f>X5+1</f>
        <v>44656</v>
      </c>
      <c r="Z5" s="48">
        <f t="shared" si="0"/>
        <v>44657</v>
      </c>
      <c r="AA5" s="48">
        <f t="shared" si="0"/>
        <v>44658</v>
      </c>
      <c r="AB5" s="48">
        <f t="shared" si="0"/>
        <v>44659</v>
      </c>
      <c r="AC5" s="48">
        <f t="shared" si="0"/>
        <v>44660</v>
      </c>
      <c r="AD5" s="49">
        <f t="shared" si="0"/>
        <v>44661</v>
      </c>
      <c r="AE5" s="47">
        <f>AD5+1</f>
        <v>44662</v>
      </c>
      <c r="AF5" s="48">
        <f>AE5+1</f>
        <v>44663</v>
      </c>
      <c r="AG5" s="48">
        <f t="shared" si="0"/>
        <v>44664</v>
      </c>
      <c r="AH5" s="48">
        <f t="shared" si="0"/>
        <v>44665</v>
      </c>
      <c r="AI5" s="48">
        <f t="shared" si="0"/>
        <v>44666</v>
      </c>
      <c r="AJ5" s="48">
        <f t="shared" si="0"/>
        <v>44667</v>
      </c>
      <c r="AK5" s="49">
        <f t="shared" si="0"/>
        <v>44668</v>
      </c>
      <c r="AL5" s="47">
        <f>AK5+1</f>
        <v>44669</v>
      </c>
      <c r="AM5" s="48">
        <f>AL5+1</f>
        <v>44670</v>
      </c>
      <c r="AN5" s="48">
        <f t="shared" si="0"/>
        <v>44671</v>
      </c>
      <c r="AO5" s="48">
        <f t="shared" si="0"/>
        <v>44672</v>
      </c>
      <c r="AP5" s="48">
        <f t="shared" si="0"/>
        <v>44673</v>
      </c>
      <c r="AQ5" s="48">
        <f t="shared" si="0"/>
        <v>44674</v>
      </c>
      <c r="AR5" s="49">
        <f t="shared" si="0"/>
        <v>44675</v>
      </c>
      <c r="AS5" s="47">
        <f>AR5+1</f>
        <v>44676</v>
      </c>
      <c r="AT5" s="48">
        <f>AS5+1</f>
        <v>44677</v>
      </c>
      <c r="AU5" s="48">
        <f t="shared" si="0"/>
        <v>44678</v>
      </c>
      <c r="AV5" s="48">
        <f t="shared" si="0"/>
        <v>44679</v>
      </c>
      <c r="AW5" s="48">
        <f t="shared" si="0"/>
        <v>44680</v>
      </c>
      <c r="AX5" s="48">
        <f t="shared" si="0"/>
        <v>44681</v>
      </c>
      <c r="AY5" s="49">
        <f t="shared" si="0"/>
        <v>44682</v>
      </c>
      <c r="AZ5" s="47">
        <f>AY5+1</f>
        <v>44683</v>
      </c>
      <c r="BA5" s="48">
        <f>AZ5+1</f>
        <v>44684</v>
      </c>
      <c r="BB5" s="48">
        <f t="shared" ref="BB5:BF5" si="1">BA5+1</f>
        <v>44685</v>
      </c>
      <c r="BC5" s="48">
        <f t="shared" si="1"/>
        <v>44686</v>
      </c>
      <c r="BD5" s="48">
        <f t="shared" si="1"/>
        <v>44687</v>
      </c>
      <c r="BE5" s="48">
        <f t="shared" si="1"/>
        <v>44688</v>
      </c>
      <c r="BF5" s="49">
        <f t="shared" si="1"/>
        <v>44689</v>
      </c>
      <c r="BG5" s="47">
        <f>BF5+1</f>
        <v>44690</v>
      </c>
      <c r="BH5" s="48">
        <f>BG5+1</f>
        <v>44691</v>
      </c>
      <c r="BI5" s="48">
        <f t="shared" ref="BI5:BM5" si="2">BH5+1</f>
        <v>44692</v>
      </c>
      <c r="BJ5" s="48">
        <f t="shared" si="2"/>
        <v>44693</v>
      </c>
      <c r="BK5" s="48">
        <f t="shared" si="2"/>
        <v>44694</v>
      </c>
      <c r="BL5" s="48">
        <f t="shared" si="2"/>
        <v>44695</v>
      </c>
      <c r="BM5" s="49">
        <f t="shared" si="2"/>
        <v>44696</v>
      </c>
    </row>
    <row r="6" spans="1:65" ht="30" customHeight="1" thickBot="1" x14ac:dyDescent="0.35">
      <c r="A6" s="9" t="s">
        <v>5</v>
      </c>
      <c r="B6" s="24" t="s">
        <v>10</v>
      </c>
      <c r="C6" s="25" t="s">
        <v>13</v>
      </c>
      <c r="D6" s="25" t="s">
        <v>32</v>
      </c>
      <c r="E6" s="25" t="s">
        <v>14</v>
      </c>
      <c r="F6" s="25" t="s">
        <v>15</v>
      </c>
      <c r="G6" s="25" t="s">
        <v>34</v>
      </c>
      <c r="H6" s="25"/>
      <c r="I6" s="25" t="s">
        <v>16</v>
      </c>
      <c r="J6" s="26" t="str">
        <f t="shared" ref="J6:AO6" si="3">LEFT(TEXT(J5,"aaa"),1)</f>
        <v>月</v>
      </c>
      <c r="K6" s="26" t="str">
        <f t="shared" si="3"/>
        <v>火</v>
      </c>
      <c r="L6" s="26" t="str">
        <f t="shared" si="3"/>
        <v>水</v>
      </c>
      <c r="M6" s="26" t="str">
        <f t="shared" si="3"/>
        <v>木</v>
      </c>
      <c r="N6" s="26" t="str">
        <f t="shared" si="3"/>
        <v>金</v>
      </c>
      <c r="O6" s="26" t="str">
        <f t="shared" si="3"/>
        <v>土</v>
      </c>
      <c r="P6" s="26" t="str">
        <f t="shared" si="3"/>
        <v>日</v>
      </c>
      <c r="Q6" s="26" t="str">
        <f t="shared" si="3"/>
        <v>月</v>
      </c>
      <c r="R6" s="26" t="str">
        <f t="shared" si="3"/>
        <v>火</v>
      </c>
      <c r="S6" s="26" t="str">
        <f t="shared" si="3"/>
        <v>水</v>
      </c>
      <c r="T6" s="26" t="str">
        <f t="shared" si="3"/>
        <v>木</v>
      </c>
      <c r="U6" s="26" t="str">
        <f t="shared" si="3"/>
        <v>金</v>
      </c>
      <c r="V6" s="26" t="str">
        <f t="shared" si="3"/>
        <v>土</v>
      </c>
      <c r="W6" s="26" t="str">
        <f t="shared" si="3"/>
        <v>日</v>
      </c>
      <c r="X6" s="26" t="str">
        <f t="shared" si="3"/>
        <v>月</v>
      </c>
      <c r="Y6" s="26" t="str">
        <f t="shared" si="3"/>
        <v>火</v>
      </c>
      <c r="Z6" s="26" t="str">
        <f t="shared" si="3"/>
        <v>水</v>
      </c>
      <c r="AA6" s="26" t="str">
        <f t="shared" si="3"/>
        <v>木</v>
      </c>
      <c r="AB6" s="26" t="str">
        <f t="shared" si="3"/>
        <v>金</v>
      </c>
      <c r="AC6" s="26" t="str">
        <f t="shared" si="3"/>
        <v>土</v>
      </c>
      <c r="AD6" s="26" t="str">
        <f t="shared" si="3"/>
        <v>日</v>
      </c>
      <c r="AE6" s="26" t="str">
        <f t="shared" si="3"/>
        <v>月</v>
      </c>
      <c r="AF6" s="26" t="str">
        <f t="shared" si="3"/>
        <v>火</v>
      </c>
      <c r="AG6" s="26" t="str">
        <f t="shared" si="3"/>
        <v>水</v>
      </c>
      <c r="AH6" s="26" t="str">
        <f t="shared" si="3"/>
        <v>木</v>
      </c>
      <c r="AI6" s="26" t="str">
        <f t="shared" si="3"/>
        <v>金</v>
      </c>
      <c r="AJ6" s="26" t="str">
        <f t="shared" si="3"/>
        <v>土</v>
      </c>
      <c r="AK6" s="26" t="str">
        <f t="shared" si="3"/>
        <v>日</v>
      </c>
      <c r="AL6" s="26" t="str">
        <f t="shared" si="3"/>
        <v>月</v>
      </c>
      <c r="AM6" s="26" t="str">
        <f t="shared" si="3"/>
        <v>火</v>
      </c>
      <c r="AN6" s="26" t="str">
        <f t="shared" si="3"/>
        <v>水</v>
      </c>
      <c r="AO6" s="26" t="str">
        <f t="shared" si="3"/>
        <v>木</v>
      </c>
      <c r="AP6" s="26" t="str">
        <f t="shared" ref="AP6:BM6" si="4">LEFT(TEXT(AP5,"aaa"),1)</f>
        <v>金</v>
      </c>
      <c r="AQ6" s="26" t="str">
        <f t="shared" si="4"/>
        <v>土</v>
      </c>
      <c r="AR6" s="26" t="str">
        <f t="shared" si="4"/>
        <v>日</v>
      </c>
      <c r="AS6" s="26" t="str">
        <f t="shared" si="4"/>
        <v>月</v>
      </c>
      <c r="AT6" s="26" t="str">
        <f t="shared" si="4"/>
        <v>火</v>
      </c>
      <c r="AU6" s="26" t="str">
        <f t="shared" si="4"/>
        <v>水</v>
      </c>
      <c r="AV6" s="26" t="str">
        <f t="shared" si="4"/>
        <v>木</v>
      </c>
      <c r="AW6" s="26" t="str">
        <f t="shared" si="4"/>
        <v>金</v>
      </c>
      <c r="AX6" s="26" t="str">
        <f t="shared" si="4"/>
        <v>土</v>
      </c>
      <c r="AY6" s="26" t="str">
        <f t="shared" si="4"/>
        <v>日</v>
      </c>
      <c r="AZ6" s="26" t="str">
        <f t="shared" si="4"/>
        <v>月</v>
      </c>
      <c r="BA6" s="26" t="str">
        <f t="shared" si="4"/>
        <v>火</v>
      </c>
      <c r="BB6" s="26" t="str">
        <f t="shared" si="4"/>
        <v>水</v>
      </c>
      <c r="BC6" s="26" t="str">
        <f t="shared" si="4"/>
        <v>木</v>
      </c>
      <c r="BD6" s="26" t="str">
        <f t="shared" si="4"/>
        <v>金</v>
      </c>
      <c r="BE6" s="26" t="str">
        <f t="shared" si="4"/>
        <v>土</v>
      </c>
      <c r="BF6" s="26" t="str">
        <f t="shared" si="4"/>
        <v>日</v>
      </c>
      <c r="BG6" s="26" t="str">
        <f t="shared" si="4"/>
        <v>月</v>
      </c>
      <c r="BH6" s="26" t="str">
        <f t="shared" si="4"/>
        <v>火</v>
      </c>
      <c r="BI6" s="26" t="str">
        <f t="shared" si="4"/>
        <v>水</v>
      </c>
      <c r="BJ6" s="26" t="str">
        <f t="shared" si="4"/>
        <v>木</v>
      </c>
      <c r="BK6" s="26" t="str">
        <f t="shared" si="4"/>
        <v>金</v>
      </c>
      <c r="BL6" s="26" t="str">
        <f t="shared" si="4"/>
        <v>土</v>
      </c>
      <c r="BM6" s="26" t="str">
        <f t="shared" si="4"/>
        <v>日</v>
      </c>
    </row>
    <row r="7" spans="1:65" ht="30" hidden="1" customHeight="1" thickBot="1" x14ac:dyDescent="0.35">
      <c r="A7" s="8" t="s">
        <v>6</v>
      </c>
      <c r="C7" s="10"/>
      <c r="D7" s="10"/>
      <c r="F7"/>
      <c r="I7" t="str">
        <f>IF(OR(ISBLANK(タスク_開始),ISBLANK(タスク_終了)),"",タスク_終了-タスク_開始+1)</f>
        <v/>
      </c>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row>
    <row r="8" spans="1:65" s="1" customFormat="1" ht="30" customHeight="1" thickBot="1" x14ac:dyDescent="0.35">
      <c r="A8" s="9" t="s">
        <v>7</v>
      </c>
      <c r="B8" s="27" t="s">
        <v>37</v>
      </c>
      <c r="C8" s="14"/>
      <c r="D8" s="14"/>
      <c r="E8" s="28"/>
      <c r="F8" s="4"/>
      <c r="G8" s="29"/>
      <c r="H8" s="30"/>
      <c r="I8" s="30" t="str">
        <f t="shared" ref="I8:I27" si="5">IF(OR(ISBLANK(タスク_開始),ISBLANK(タスク_終了)),"",タスク_終了-タスク_開始+1)</f>
        <v/>
      </c>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row>
    <row r="9" spans="1:65" s="1" customFormat="1" ht="30" customHeight="1" thickBot="1" x14ac:dyDescent="0.35">
      <c r="A9" s="9" t="s">
        <v>8</v>
      </c>
      <c r="B9" s="52" t="s">
        <v>40</v>
      </c>
      <c r="C9" s="15" t="s">
        <v>37</v>
      </c>
      <c r="D9" s="15" t="s">
        <v>52</v>
      </c>
      <c r="E9" s="31">
        <v>1</v>
      </c>
      <c r="F9" s="50">
        <v>44643</v>
      </c>
      <c r="G9" s="50">
        <v>44665</v>
      </c>
      <c r="H9" s="30"/>
      <c r="I9" s="30">
        <f t="shared" si="5"/>
        <v>23</v>
      </c>
      <c r="J9" s="6"/>
      <c r="K9" s="6"/>
      <c r="L9" s="6"/>
      <c r="M9" s="6"/>
      <c r="N9" s="6"/>
      <c r="O9" s="6"/>
      <c r="P9" s="6"/>
      <c r="Q9" s="6"/>
      <c r="R9" s="6"/>
      <c r="S9" s="6"/>
      <c r="T9" s="6"/>
      <c r="U9" s="6"/>
      <c r="V9" s="7"/>
      <c r="W9" s="7"/>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row>
    <row r="10" spans="1:65" s="1" customFormat="1" ht="30" customHeight="1" thickBot="1" x14ac:dyDescent="0.35">
      <c r="A10" s="8"/>
      <c r="B10" s="52" t="s">
        <v>46</v>
      </c>
      <c r="C10" s="15" t="s">
        <v>37</v>
      </c>
      <c r="D10" s="15" t="s">
        <v>33</v>
      </c>
      <c r="E10" s="31">
        <v>0.5</v>
      </c>
      <c r="F10" s="50">
        <v>44654</v>
      </c>
      <c r="G10" s="50">
        <v>44665</v>
      </c>
      <c r="H10" s="30"/>
      <c r="I10" s="30">
        <f t="shared" si="5"/>
        <v>12</v>
      </c>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row>
    <row r="11" spans="1:65" s="1" customFormat="1" ht="30" customHeight="1" thickBot="1" x14ac:dyDescent="0.35">
      <c r="A11" s="8"/>
      <c r="B11" s="52" t="s">
        <v>44</v>
      </c>
      <c r="C11" s="15" t="s">
        <v>37</v>
      </c>
      <c r="D11" s="15" t="s">
        <v>52</v>
      </c>
      <c r="E11" s="31">
        <v>1</v>
      </c>
      <c r="F11" s="50">
        <v>44643</v>
      </c>
      <c r="G11" s="50">
        <v>44665</v>
      </c>
      <c r="H11" s="30"/>
      <c r="I11" s="30">
        <f t="shared" si="5"/>
        <v>23</v>
      </c>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row>
    <row r="12" spans="1:65" s="1" customFormat="1" ht="30" customHeight="1" thickBot="1" x14ac:dyDescent="0.35">
      <c r="A12" s="8"/>
      <c r="B12" s="52" t="s">
        <v>41</v>
      </c>
      <c r="C12" s="15" t="s">
        <v>37</v>
      </c>
      <c r="D12" s="15" t="s">
        <v>52</v>
      </c>
      <c r="E12" s="31">
        <v>1</v>
      </c>
      <c r="F12" s="50">
        <v>44643</v>
      </c>
      <c r="G12" s="50">
        <v>44645</v>
      </c>
      <c r="H12" s="30"/>
      <c r="I12" s="30">
        <f t="shared" si="5"/>
        <v>3</v>
      </c>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row>
    <row r="13" spans="1:65" s="1" customFormat="1" ht="30" customHeight="1" thickBot="1" x14ac:dyDescent="0.35">
      <c r="A13" s="8"/>
      <c r="B13" s="52" t="s">
        <v>45</v>
      </c>
      <c r="C13" s="15" t="s">
        <v>37</v>
      </c>
      <c r="D13" s="15" t="s">
        <v>52</v>
      </c>
      <c r="E13" s="31">
        <v>1</v>
      </c>
      <c r="F13" s="50">
        <v>44643</v>
      </c>
      <c r="G13" s="50">
        <v>44653</v>
      </c>
      <c r="H13" s="30"/>
      <c r="I13" s="30">
        <f t="shared" si="5"/>
        <v>11</v>
      </c>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row>
    <row r="14" spans="1:65" s="1" customFormat="1" ht="30" customHeight="1" thickBot="1" x14ac:dyDescent="0.35">
      <c r="A14" s="8"/>
      <c r="B14" s="52" t="s">
        <v>47</v>
      </c>
      <c r="C14" s="15" t="s">
        <v>37</v>
      </c>
      <c r="D14" s="15" t="s">
        <v>33</v>
      </c>
      <c r="E14" s="31">
        <v>0.05</v>
      </c>
      <c r="F14" s="50">
        <v>44643</v>
      </c>
      <c r="G14" s="50" t="s">
        <v>49</v>
      </c>
      <c r="H14" s="30"/>
      <c r="I14" s="30" t="e">
        <f t="shared" si="5"/>
        <v>#VALUE!</v>
      </c>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row>
    <row r="15" spans="1:65" s="1" customFormat="1" ht="30" customHeight="1" thickBot="1" x14ac:dyDescent="0.35">
      <c r="A15" s="8"/>
      <c r="B15" s="52" t="s">
        <v>48</v>
      </c>
      <c r="C15" s="15" t="s">
        <v>37</v>
      </c>
      <c r="D15" s="15" t="s">
        <v>35</v>
      </c>
      <c r="E15" s="31">
        <v>0</v>
      </c>
      <c r="F15" s="50" t="s">
        <v>49</v>
      </c>
      <c r="G15" s="50" t="s">
        <v>49</v>
      </c>
      <c r="H15" s="30"/>
      <c r="I15" s="30" t="e">
        <f t="shared" si="5"/>
        <v>#VALUE!</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row>
    <row r="16" spans="1:65" s="1" customFormat="1" ht="30" customHeight="1" thickBot="1" x14ac:dyDescent="0.35">
      <c r="A16" s="8"/>
      <c r="B16" s="52"/>
      <c r="C16" s="15" t="s">
        <v>37</v>
      </c>
      <c r="D16" s="15" t="s">
        <v>35</v>
      </c>
      <c r="E16" s="31">
        <v>0</v>
      </c>
      <c r="F16" s="50">
        <v>44643</v>
      </c>
      <c r="G16" s="50"/>
      <c r="H16" s="30"/>
      <c r="I16" s="30" t="str">
        <f t="shared" si="5"/>
        <v/>
      </c>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row>
    <row r="17" spans="1:65" s="1" customFormat="1" ht="30" customHeight="1" thickBot="1" x14ac:dyDescent="0.35">
      <c r="A17" s="8"/>
      <c r="B17" s="52"/>
      <c r="C17" s="15" t="s">
        <v>37</v>
      </c>
      <c r="D17" s="15" t="s">
        <v>35</v>
      </c>
      <c r="E17" s="31">
        <v>0</v>
      </c>
      <c r="F17" s="50">
        <v>44643</v>
      </c>
      <c r="G17" s="50"/>
      <c r="H17" s="30"/>
      <c r="I17" s="30" t="str">
        <f t="shared" si="5"/>
        <v/>
      </c>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row>
    <row r="18" spans="1:65" s="1" customFormat="1" ht="30" customHeight="1" thickBot="1" x14ac:dyDescent="0.35">
      <c r="A18" s="8"/>
      <c r="B18" s="52"/>
      <c r="C18" s="15" t="s">
        <v>37</v>
      </c>
      <c r="D18" s="15" t="s">
        <v>35</v>
      </c>
      <c r="E18" s="31">
        <v>0</v>
      </c>
      <c r="F18" s="50">
        <v>44643</v>
      </c>
      <c r="G18" s="50"/>
      <c r="H18" s="30"/>
      <c r="I18" s="30" t="str">
        <f t="shared" si="5"/>
        <v/>
      </c>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row>
    <row r="19" spans="1:65" s="1" customFormat="1" ht="30" customHeight="1" thickBot="1" x14ac:dyDescent="0.35">
      <c r="A19" s="9" t="s">
        <v>9</v>
      </c>
      <c r="B19" s="32" t="s">
        <v>38</v>
      </c>
      <c r="C19" s="16"/>
      <c r="D19" s="16"/>
      <c r="E19" s="33"/>
      <c r="F19" s="5"/>
      <c r="G19" s="34"/>
      <c r="H19" s="30"/>
      <c r="I19" s="30" t="str">
        <f t="shared" si="5"/>
        <v/>
      </c>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row>
    <row r="20" spans="1:65" s="1" customFormat="1" ht="30" customHeight="1" thickBot="1" x14ac:dyDescent="0.35">
      <c r="A20" s="9"/>
      <c r="B20" s="53" t="s">
        <v>42</v>
      </c>
      <c r="C20" s="17" t="s">
        <v>38</v>
      </c>
      <c r="D20" s="17" t="s">
        <v>36</v>
      </c>
      <c r="E20" s="35">
        <v>0</v>
      </c>
      <c r="F20" s="51">
        <v>44615</v>
      </c>
      <c r="G20" s="51">
        <v>44658</v>
      </c>
      <c r="H20" s="30"/>
      <c r="I20" s="30">
        <f t="shared" si="5"/>
        <v>44</v>
      </c>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row>
    <row r="21" spans="1:65" s="1" customFormat="1" ht="30" customHeight="1" thickBot="1" x14ac:dyDescent="0.35">
      <c r="A21" s="8"/>
      <c r="B21" s="53" t="s">
        <v>51</v>
      </c>
      <c r="C21" s="17" t="s">
        <v>38</v>
      </c>
      <c r="D21" s="17" t="s">
        <v>35</v>
      </c>
      <c r="E21" s="35">
        <v>0</v>
      </c>
      <c r="F21" s="51">
        <v>44615</v>
      </c>
      <c r="G21" s="51">
        <v>44658</v>
      </c>
      <c r="H21" s="30"/>
      <c r="I21" s="30">
        <f t="shared" si="5"/>
        <v>44</v>
      </c>
      <c r="J21" s="6"/>
      <c r="K21" s="6"/>
      <c r="L21" s="6"/>
      <c r="M21" s="6"/>
      <c r="N21" s="6"/>
      <c r="O21" s="6"/>
      <c r="P21" s="6"/>
      <c r="Q21" s="6"/>
      <c r="R21" s="6"/>
      <c r="S21" s="6"/>
      <c r="T21" s="6"/>
      <c r="U21" s="6"/>
      <c r="V21" s="7"/>
      <c r="W21" s="7"/>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row>
    <row r="22" spans="1:65" s="1" customFormat="1" ht="30" customHeight="1" thickBot="1" x14ac:dyDescent="0.35">
      <c r="A22" s="8"/>
      <c r="B22" s="53" t="s">
        <v>43</v>
      </c>
      <c r="C22" s="17" t="s">
        <v>38</v>
      </c>
      <c r="D22" s="17" t="s">
        <v>36</v>
      </c>
      <c r="E22" s="35">
        <v>0</v>
      </c>
      <c r="F22" s="51">
        <v>44615</v>
      </c>
      <c r="G22" s="51">
        <v>44658</v>
      </c>
      <c r="H22" s="30"/>
      <c r="I22" s="30">
        <f t="shared" si="5"/>
        <v>44</v>
      </c>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row>
    <row r="23" spans="1:65" s="1" customFormat="1" ht="30" customHeight="1" thickBot="1" x14ac:dyDescent="0.35">
      <c r="A23" s="8"/>
      <c r="B23" s="53" t="s">
        <v>53</v>
      </c>
      <c r="C23" s="17" t="s">
        <v>38</v>
      </c>
      <c r="D23" s="17" t="s">
        <v>35</v>
      </c>
      <c r="E23" s="35">
        <v>0</v>
      </c>
      <c r="F23" s="51">
        <v>44615</v>
      </c>
      <c r="G23" s="51">
        <v>44658</v>
      </c>
      <c r="H23" s="30"/>
      <c r="I23" s="30">
        <f t="shared" si="5"/>
        <v>44</v>
      </c>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row>
    <row r="24" spans="1:65" s="1" customFormat="1" ht="30" customHeight="1" thickBot="1" x14ac:dyDescent="0.35">
      <c r="A24" s="8"/>
      <c r="B24" s="53"/>
      <c r="C24" s="17" t="s">
        <v>38</v>
      </c>
      <c r="D24" s="17" t="s">
        <v>35</v>
      </c>
      <c r="E24" s="35">
        <v>0</v>
      </c>
      <c r="F24" s="51">
        <v>44615</v>
      </c>
      <c r="G24" s="51"/>
      <c r="H24" s="30"/>
      <c r="I24" s="30" t="str">
        <f t="shared" si="5"/>
        <v/>
      </c>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row>
    <row r="25" spans="1:65" s="1" customFormat="1" ht="30" customHeight="1" thickBot="1" x14ac:dyDescent="0.35">
      <c r="A25" s="8"/>
      <c r="B25" s="53"/>
      <c r="C25" s="17" t="s">
        <v>38</v>
      </c>
      <c r="D25" s="17" t="s">
        <v>35</v>
      </c>
      <c r="E25" s="35">
        <v>0</v>
      </c>
      <c r="F25" s="51">
        <v>44615</v>
      </c>
      <c r="G25" s="51"/>
      <c r="H25" s="30"/>
      <c r="I25" s="30" t="str">
        <f t="shared" si="5"/>
        <v/>
      </c>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row>
    <row r="26" spans="1:65" s="1" customFormat="1" ht="30" customHeight="1" thickBot="1" x14ac:dyDescent="0.35">
      <c r="A26" s="8"/>
      <c r="B26" s="53"/>
      <c r="C26" s="17" t="s">
        <v>38</v>
      </c>
      <c r="D26" s="17" t="s">
        <v>35</v>
      </c>
      <c r="E26" s="35">
        <v>0</v>
      </c>
      <c r="F26" s="51">
        <v>44615</v>
      </c>
      <c r="G26" s="51"/>
      <c r="H26" s="30"/>
      <c r="I26" s="30" t="str">
        <f t="shared" si="5"/>
        <v/>
      </c>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row>
    <row r="27" spans="1:65" s="1" customFormat="1" ht="30" customHeight="1" thickBot="1" x14ac:dyDescent="0.35">
      <c r="A27" s="8"/>
      <c r="B27" s="53"/>
      <c r="C27" s="17" t="s">
        <v>38</v>
      </c>
      <c r="D27" s="17" t="s">
        <v>35</v>
      </c>
      <c r="E27" s="35">
        <v>0</v>
      </c>
      <c r="F27" s="51">
        <v>44615</v>
      </c>
      <c r="G27" s="51"/>
      <c r="H27" s="30"/>
      <c r="I27" s="30" t="str">
        <f t="shared" si="5"/>
        <v/>
      </c>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row>
  </sheetData>
  <mergeCells count="14">
    <mergeCell ref="B5:H5"/>
    <mergeCell ref="AL4:AR4"/>
    <mergeCell ref="AS4:AY4"/>
    <mergeCell ref="C2:E2"/>
    <mergeCell ref="F2:G2"/>
    <mergeCell ref="AZ4:BF4"/>
    <mergeCell ref="BG4:BM4"/>
    <mergeCell ref="F3:G3"/>
    <mergeCell ref="J4:P4"/>
    <mergeCell ref="Q4:W4"/>
    <mergeCell ref="X4:AD4"/>
    <mergeCell ref="AE4:AK4"/>
    <mergeCell ref="C3:E3"/>
    <mergeCell ref="C4:E4"/>
  </mergeCells>
  <phoneticPr fontId="36"/>
  <conditionalFormatting sqref="E7:E25">
    <cfRule type="dataBar" priority="4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23">
    <cfRule type="expression" dxfId="14" priority="60">
      <formula>AND(TODAY()&gt;=J$5,TODAY()&lt;K$5)</formula>
    </cfRule>
  </conditionalFormatting>
  <conditionalFormatting sqref="J7:BM23">
    <cfRule type="expression" dxfId="13" priority="54">
      <formula>AND(タスク_開始&lt;=J$5,ROUNDDOWN((タスク_終了-タスク_開始+1)*タスク_進捗状況,0)+タスク_開始-1&gt;=J$5)</formula>
    </cfRule>
    <cfRule type="expression" dxfId="12" priority="55" stopIfTrue="1">
      <formula>AND(タスク_終了&gt;=J$5,タスク_開始&lt;K$5)</formula>
    </cfRule>
  </conditionalFormatting>
  <conditionalFormatting sqref="J24:BM24">
    <cfRule type="expression" dxfId="11" priority="14">
      <formula>AND(TODAY()&gt;=J$5,TODAY()&lt;K$5)</formula>
    </cfRule>
  </conditionalFormatting>
  <conditionalFormatting sqref="J24:BM24">
    <cfRule type="expression" dxfId="10" priority="12">
      <formula>AND(タスク_開始&lt;=J$5,ROUNDDOWN((タスク_終了-タスク_開始+1)*タスク_進捗状況,0)+タスク_開始-1&gt;=J$5)</formula>
    </cfRule>
    <cfRule type="expression" dxfId="9" priority="13" stopIfTrue="1">
      <formula>AND(タスク_終了&gt;=J$5,タスク_開始&lt;K$5)</formula>
    </cfRule>
  </conditionalFormatting>
  <conditionalFormatting sqref="E26">
    <cfRule type="dataBar" priority="8">
      <dataBar>
        <cfvo type="num" val="0"/>
        <cfvo type="num" val="1"/>
        <color theme="0" tint="-0.249977111117893"/>
      </dataBar>
      <extLst>
        <ext xmlns:x14="http://schemas.microsoft.com/office/spreadsheetml/2009/9/main" uri="{B025F937-C7B1-47D3-B67F-A62EFF666E3E}">
          <x14:id>{3D69C043-E794-4972-A8E9-ACE16F63BA19}</x14:id>
        </ext>
      </extLst>
    </cfRule>
  </conditionalFormatting>
  <conditionalFormatting sqref="J26:BM26">
    <cfRule type="expression" dxfId="8" priority="11">
      <formula>AND(TODAY()&gt;=J$5,TODAY()&lt;K$5)</formula>
    </cfRule>
  </conditionalFormatting>
  <conditionalFormatting sqref="J26:BM26">
    <cfRule type="expression" dxfId="7" priority="9">
      <formula>AND(タスク_開始&lt;=J$5,ROUNDDOWN((タスク_終了-タスク_開始+1)*タスク_進捗状況,0)+タスク_開始-1&gt;=J$5)</formula>
    </cfRule>
    <cfRule type="expression" dxfId="6" priority="10" stopIfTrue="1">
      <formula>AND(タスク_終了&gt;=J$5,タスク_開始&lt;K$5)</formula>
    </cfRule>
  </conditionalFormatting>
  <conditionalFormatting sqref="J25:BM25">
    <cfRule type="expression" dxfId="5" priority="7">
      <formula>AND(TODAY()&gt;=J$5,TODAY()&lt;K$5)</formula>
    </cfRule>
  </conditionalFormatting>
  <conditionalFormatting sqref="J25:BM25">
    <cfRule type="expression" dxfId="4" priority="5">
      <formula>AND(タスク_開始&lt;=J$5,ROUNDDOWN((タスク_終了-タスク_開始+1)*タスク_進捗状況,0)+タスク_開始-1&gt;=J$5)</formula>
    </cfRule>
    <cfRule type="expression" dxfId="3" priority="6" stopIfTrue="1">
      <formula>AND(タスク_終了&gt;=J$5,タスク_開始&lt;K$5)</formula>
    </cfRule>
  </conditionalFormatting>
  <conditionalFormatting sqref="E27">
    <cfRule type="dataBar" priority="1">
      <dataBar>
        <cfvo type="num" val="0"/>
        <cfvo type="num" val="1"/>
        <color theme="0" tint="-0.249977111117893"/>
      </dataBar>
      <extLst>
        <ext xmlns:x14="http://schemas.microsoft.com/office/spreadsheetml/2009/9/main" uri="{B025F937-C7B1-47D3-B67F-A62EFF666E3E}">
          <x14:id>{66EE51FF-C594-4F94-B4AD-5D3E8F1A4F4D}</x14:id>
        </ext>
      </extLst>
    </cfRule>
  </conditionalFormatting>
  <conditionalFormatting sqref="J27:BM27">
    <cfRule type="expression" dxfId="2" priority="4">
      <formula>AND(TODAY()&gt;=J$5,TODAY()&lt;K$5)</formula>
    </cfRule>
  </conditionalFormatting>
  <conditionalFormatting sqref="J27:BM27">
    <cfRule type="expression" dxfId="1" priority="2">
      <formula>AND(タスク_開始&lt;=J$5,ROUNDDOWN((タスク_終了-タスク_開始+1)*タスク_進捗状況,0)+タスク_開始-1&gt;=J$5)</formula>
    </cfRule>
    <cfRule type="expression" dxfId="0" priority="3" stopIfTrue="1">
      <formula>AND(タスク_終了&gt;=J$5,タスク_開始&lt;K$5)</formula>
    </cfRule>
  </conditionalFormatting>
  <dataValidations count="2">
    <dataValidation type="whole" operator="greaterThanOrEqual" allowBlank="1" showInputMessage="1" promptTitle="週表示" prompt="この数字を変更すると、ガント チャート ビューがスクロールされます。" sqref="F4" xr:uid="{00000000-0002-0000-0000-000000000000}">
      <formula1>1</formula1>
    </dataValidation>
    <dataValidation type="list" allowBlank="1" showInputMessage="1" showErrorMessage="1" sqref="D20:D27 D9:D18" xr:uid="{7FEE1171-FFEB-45F7-9832-57118E653476}">
      <formula1>"未着手,作業中,保留中,完成"</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E7:E25</xm:sqref>
        </x14:conditionalFormatting>
        <x14:conditionalFormatting xmlns:xm="http://schemas.microsoft.com/office/excel/2006/main">
          <x14:cfRule type="dataBar" id="{3D69C043-E794-4972-A8E9-ACE16F63BA19}">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66EE51FF-C594-4F94-B4AD-5D3E8F1A4F4D}">
            <x14:dataBar minLength="0" maxLength="100" gradient="0">
              <x14:cfvo type="num">
                <xm:f>0</xm:f>
              </x14:cfvo>
              <x14:cfvo type="num">
                <xm:f>1</xm:f>
              </x14:cfvo>
              <x14:negativeFillColor rgb="FFFF0000"/>
              <x14:axisColor rgb="FF000000"/>
            </x14:dataBar>
          </x14:cfRule>
          <xm:sqref>E27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796875" defaultRowHeight="14.4" x14ac:dyDescent="0.3"/>
  <cols>
    <col min="1" max="1" width="87.1796875" style="36" customWidth="1"/>
    <col min="2" max="16384" width="9.1796875" style="37"/>
  </cols>
  <sheetData>
    <row r="1" spans="1:2" ht="46.5" customHeight="1" x14ac:dyDescent="0.3"/>
    <row r="2" spans="1:2" s="39" customFormat="1" ht="16.2" x14ac:dyDescent="0.3">
      <c r="A2" s="38" t="s">
        <v>17</v>
      </c>
      <c r="B2" s="38"/>
    </row>
    <row r="3" spans="1:2" s="41" customFormat="1" ht="27" customHeight="1" x14ac:dyDescent="0.3">
      <c r="A3" s="40" t="s">
        <v>18</v>
      </c>
      <c r="B3" s="40"/>
    </row>
    <row r="4" spans="1:2" s="43" customFormat="1" ht="27" x14ac:dyDescent="0.5">
      <c r="A4" s="42" t="s">
        <v>19</v>
      </c>
    </row>
    <row r="5" spans="1:2" ht="74.099999999999994" customHeight="1" x14ac:dyDescent="0.3">
      <c r="A5" s="44" t="s">
        <v>20</v>
      </c>
    </row>
    <row r="6" spans="1:2" ht="26.25" customHeight="1" x14ac:dyDescent="0.3">
      <c r="A6" s="42" t="s">
        <v>21</v>
      </c>
    </row>
    <row r="7" spans="1:2" s="36" customFormat="1" ht="204.9" customHeight="1" x14ac:dyDescent="0.3">
      <c r="A7" s="45" t="s">
        <v>22</v>
      </c>
    </row>
    <row r="8" spans="1:2" s="43" customFormat="1" ht="27" x14ac:dyDescent="0.5">
      <c r="A8" s="42" t="s">
        <v>23</v>
      </c>
    </row>
    <row r="9" spans="1:2" ht="49.5" customHeight="1" x14ac:dyDescent="0.3">
      <c r="A9" s="44" t="s">
        <v>24</v>
      </c>
    </row>
    <row r="10" spans="1:2" s="36" customFormat="1" ht="27.9" customHeight="1" x14ac:dyDescent="0.3">
      <c r="A10" s="46" t="s">
        <v>25</v>
      </c>
    </row>
    <row r="11" spans="1:2" s="43" customFormat="1" ht="27" x14ac:dyDescent="0.5">
      <c r="A11" s="42" t="s">
        <v>26</v>
      </c>
    </row>
    <row r="12" spans="1:2" ht="36" customHeight="1" x14ac:dyDescent="0.3">
      <c r="A12" s="44" t="s">
        <v>27</v>
      </c>
    </row>
    <row r="13" spans="1:2" s="36" customFormat="1" ht="27.9" customHeight="1" x14ac:dyDescent="0.3">
      <c r="A13" s="46" t="s">
        <v>28</v>
      </c>
    </row>
    <row r="14" spans="1:2" s="43" customFormat="1" ht="27" x14ac:dyDescent="0.5">
      <c r="A14" s="42" t="s">
        <v>29</v>
      </c>
    </row>
    <row r="15" spans="1:2" ht="58.5" customHeight="1" x14ac:dyDescent="0.3">
      <c r="A15" s="44" t="s">
        <v>30</v>
      </c>
    </row>
    <row r="16" spans="1:2" ht="45" x14ac:dyDescent="0.3">
      <c r="A16" s="44" t="s">
        <v>31</v>
      </c>
    </row>
  </sheetData>
  <phoneticPr fontId="36"/>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2022-04-15T09:36:34Z</dcterms:modified>
</cp:coreProperties>
</file>