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8691\Documents\儒妹\ACKLEY-Turing-UI\"/>
    </mc:Choice>
  </mc:AlternateContent>
  <xr:revisionPtr revIDLastSave="0" documentId="13_ncr:1_{A8DCD135-7312-4EB7-9BC5-8B0D2B2C798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est1" sheetId="1" r:id="rId1"/>
    <sheet name="Test2" sheetId="2" r:id="rId2"/>
    <sheet name="Test3" sheetId="3" r:id="rId3"/>
    <sheet name="Test4" sheetId="5" r:id="rId4"/>
    <sheet name="DE pap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4" l="1"/>
  <c r="E15" i="4"/>
  <c r="F13" i="4"/>
  <c r="E13" i="4"/>
  <c r="E6" i="4"/>
  <c r="F8" i="4"/>
  <c r="E8" i="4"/>
  <c r="F6" i="4"/>
  <c r="L48" i="5"/>
  <c r="T22" i="3"/>
  <c r="U22" i="3"/>
  <c r="U20" i="3"/>
  <c r="T20" i="3"/>
  <c r="M22" i="3"/>
  <c r="L22" i="3"/>
  <c r="M20" i="3"/>
  <c r="L20" i="3"/>
  <c r="J113" i="1"/>
  <c r="K113" i="1"/>
  <c r="J115" i="1"/>
  <c r="K115" i="1"/>
  <c r="M83" i="1"/>
  <c r="L83" i="1"/>
  <c r="M81" i="1"/>
  <c r="L81" i="1"/>
  <c r="M76" i="1"/>
  <c r="L76" i="1"/>
  <c r="M74" i="1"/>
  <c r="L74" i="1"/>
  <c r="F76" i="1"/>
  <c r="E76" i="1"/>
  <c r="F74" i="1"/>
  <c r="E74" i="1"/>
  <c r="M69" i="1"/>
  <c r="L69" i="1"/>
  <c r="M67" i="1"/>
  <c r="L67" i="1"/>
  <c r="F69" i="1"/>
  <c r="E69" i="1"/>
  <c r="F67" i="1"/>
  <c r="E67" i="1"/>
  <c r="F40" i="1"/>
  <c r="E40" i="1"/>
  <c r="F38" i="1"/>
  <c r="E38" i="1"/>
  <c r="F18" i="1"/>
  <c r="E18" i="1"/>
  <c r="F16" i="1"/>
  <c r="E16" i="1"/>
</calcChain>
</file>

<file path=xl/sharedStrings.xml><?xml version="1.0" encoding="utf-8"?>
<sst xmlns="http://schemas.openxmlformats.org/spreadsheetml/2006/main" count="90" uniqueCount="24">
  <si>
    <t>optimizer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</si>
  <si>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</si>
  <si>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</si>
  <si>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</si>
  <si>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</si>
  <si>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ans = [0]*14, dim = 14 of 32, range = [0,1], popsize = 15, gen = 40</t>
    <phoneticPr fontId="1" type="noConversion"/>
  </si>
  <si>
    <t>training</t>
    <phoneticPr fontId="1" type="noConversion"/>
  </si>
  <si>
    <t>pretrain model</t>
  </si>
  <si>
    <t>training + pretrain model</t>
    <phoneticPr fontId="1" type="noConversion"/>
  </si>
  <si>
    <t>batch_size=8, epoch_n = 50</t>
  </si>
  <si>
    <t>batch_size=min(256, 8*(i+1)), epoch_n = 100</t>
    <phoneticPr fontId="1" type="noConversion"/>
  </si>
  <si>
    <t>batch_size=min(1024, 8*(i+1)), epoch_n = 500</t>
    <phoneticPr fontId="1" type="noConversion"/>
  </si>
  <si>
    <t>batch_size=min(1024, 8*(i+1)), epoch_n = 300</t>
    <phoneticPr fontId="1" type="noConversion"/>
  </si>
  <si>
    <t>卡在local minima</t>
    <phoneticPr fontId="1" type="noConversion"/>
  </si>
  <si>
    <t>In these tests, a recombination factor of 0.7 and a mutation factor of 0.5 were established.</t>
    <phoneticPr fontId="1" type="noConversion"/>
  </si>
  <si>
    <t>Cr = 0.7, F = 0.5</t>
    <phoneticPr fontId="1" type="noConversion"/>
  </si>
  <si>
    <t>0(35-3)</t>
    <phoneticPr fontId="1" type="noConversion"/>
  </si>
  <si>
    <t>0(37-11)</t>
    <phoneticPr fontId="1" type="noConversion"/>
  </si>
  <si>
    <t>0(34-8)</t>
  </si>
  <si>
    <t>0(18-8)</t>
    <phoneticPr fontId="1" type="noConversion"/>
  </si>
  <si>
    <t>22,2</t>
    <phoneticPr fontId="1" type="noConversion"/>
  </si>
  <si>
    <t>18,8</t>
    <phoneticPr fontId="1" type="noConversion"/>
  </si>
  <si>
    <t>ans = [0]*14, dim = 14 of 32, range = [0,1], popsize = 10, gen = 40</t>
    <phoneticPr fontId="1" type="noConversion"/>
  </si>
  <si>
    <t>training + pretrain model (generation)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</si>
</sst>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1" applyNumberFormat="1" applyFont="1" applyAlignment="1"/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505548</xdr:colOff>
      <xdr:row>13</xdr:row>
      <xdr:rowOff>165254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9EF089-2D4C-4F94-892A-1814FD1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980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3</xdr:row>
      <xdr:rowOff>133674</xdr:rowOff>
    </xdr:from>
    <xdr:to>
      <xdr:col>17</xdr:col>
      <xdr:colOff>249065</xdr:colOff>
      <xdr:row>7</xdr:row>
      <xdr:rowOff>34878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EE0B8D4-E21A-445E-AE48-895235C3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5007" y="7051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7</xdr:row>
      <xdr:rowOff>40816</xdr:rowOff>
    </xdr:from>
    <xdr:to>
      <xdr:col>16</xdr:col>
      <xdr:colOff>11919</xdr:colOff>
      <xdr:row>24</xdr:row>
      <xdr:rowOff>144455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CE05C4F-B503-441B-8DC2-4948EF04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5007" y="1374316"/>
          <a:ext cx="4465152" cy="3342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22859</xdr:rowOff>
    </xdr:from>
    <xdr:to>
      <xdr:col>7</xdr:col>
      <xdr:colOff>495300</xdr:colOff>
      <xdr:row>35</xdr:row>
      <xdr:rowOff>123460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BB6B93E-30D8-1F68-3728-72D61217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85359"/>
          <a:ext cx="4335780" cy="2005601"/>
        </a:xfrm>
        <a:prstGeom prst="rect">
          <a:avLst/>
        </a:prstGeom>
      </xdr:spPr>
    </xdr:pic>
    <xdr:clientData/>
  </xdr:twoCellAnchor>
  <xdr:twoCellAnchor editAs="oneCell">
    <xdr:from>
      <xdr:col>7</xdr:col>
      <xdr:colOff>492147</xdr:colOff>
      <xdr:row>25</xdr:row>
      <xdr:rowOff>57474</xdr:rowOff>
    </xdr:from>
    <xdr:to>
      <xdr:col>17</xdr:col>
      <xdr:colOff>256685</xdr:colOff>
      <xdr:row>28</xdr:row>
      <xdr:rowOff>149178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D87A294-1C67-4D0A-B233-D5B9D1D1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2627" y="48199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152400</xdr:rowOff>
    </xdr:from>
    <xdr:to>
      <xdr:col>16</xdr:col>
      <xdr:colOff>13121</xdr:colOff>
      <xdr:row>45</xdr:row>
      <xdr:rowOff>187352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A6B18D-59D2-F4FD-1F8A-69EC8A3E4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28160" y="5486400"/>
          <a:ext cx="4463201" cy="327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15240</xdr:rowOff>
    </xdr:from>
    <xdr:to>
      <xdr:col>6</xdr:col>
      <xdr:colOff>121920</xdr:colOff>
      <xdr:row>63</xdr:row>
      <xdr:rowOff>38880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D4CC430-5304-BFF5-C1AE-97474E26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8740"/>
          <a:ext cx="3413760" cy="307164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47</xdr:row>
      <xdr:rowOff>15241</xdr:rowOff>
    </xdr:from>
    <xdr:to>
      <xdr:col>11</xdr:col>
      <xdr:colOff>292019</xdr:colOff>
      <xdr:row>63</xdr:row>
      <xdr:rowOff>38100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57B8D72-C96C-7F60-B96B-E573B16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1381" y="8968741"/>
          <a:ext cx="2905678" cy="307085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15240</xdr:rowOff>
    </xdr:from>
    <xdr:to>
      <xdr:col>20</xdr:col>
      <xdr:colOff>219946</xdr:colOff>
      <xdr:row>57</xdr:row>
      <xdr:rowOff>81039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0438A1A-0447-2219-8183-7A7AD6E7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9840" y="8968740"/>
          <a:ext cx="4852906" cy="197079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103956</xdr:rowOff>
    </xdr:from>
    <xdr:to>
      <xdr:col>19</xdr:col>
      <xdr:colOff>174125</xdr:colOff>
      <xdr:row>61</xdr:row>
      <xdr:rowOff>55374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9AF4D87-6794-E7EF-4D92-D9EC671C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9840" y="10962456"/>
          <a:ext cx="4258445" cy="71341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60961</xdr:colOff>
      <xdr:row>84</xdr:row>
      <xdr:rowOff>121920</xdr:rowOff>
    </xdr:from>
    <xdr:to>
      <xdr:col>5</xdr:col>
      <xdr:colOff>396241</xdr:colOff>
      <xdr:row>95</xdr:row>
      <xdr:rowOff>169751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A0091B47-5FB0-0191-4D12-ED8C19F6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1" y="16123920"/>
          <a:ext cx="3078480" cy="21433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175260</xdr:rowOff>
    </xdr:from>
    <xdr:to>
      <xdr:col>8</xdr:col>
      <xdr:colOff>152400</xdr:colOff>
      <xdr:row>110</xdr:row>
      <xdr:rowOff>16803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C1DEE773-B2DD-4D60-9859-401DAB47E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749260"/>
          <a:ext cx="4541520" cy="222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22861</xdr:rowOff>
    </xdr:from>
    <xdr:to>
      <xdr:col>6</xdr:col>
      <xdr:colOff>17291</xdr:colOff>
      <xdr:row>16</xdr:row>
      <xdr:rowOff>129541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EF11A2D-CECD-4B95-9A6C-61E459366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13361"/>
          <a:ext cx="3271031" cy="296418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</xdr:row>
      <xdr:rowOff>22860</xdr:rowOff>
    </xdr:from>
    <xdr:to>
      <xdr:col>10</xdr:col>
      <xdr:colOff>541633</xdr:colOff>
      <xdr:row>16</xdr:row>
      <xdr:rowOff>129540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73951EC-2A14-41E1-A93C-89F90F69E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7560" y="213360"/>
          <a:ext cx="2690473" cy="296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1</xdr:row>
      <xdr:rowOff>33050</xdr:rowOff>
    </xdr:from>
    <xdr:to>
      <xdr:col>19</xdr:col>
      <xdr:colOff>281941</xdr:colOff>
      <xdr:row>6</xdr:row>
      <xdr:rowOff>175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131FE44-3C8C-0B87-9F08-65DD0CE9B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3141" y="223550"/>
          <a:ext cx="4632960" cy="91962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30481</xdr:colOff>
      <xdr:row>6</xdr:row>
      <xdr:rowOff>86612</xdr:rowOff>
    </xdr:from>
    <xdr:to>
      <xdr:col>19</xdr:col>
      <xdr:colOff>289560</xdr:colOff>
      <xdr:row>10</xdr:row>
      <xdr:rowOff>95379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32D2ECC-6377-8383-200F-5F084FB07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5521" y="1229612"/>
          <a:ext cx="4648199" cy="7707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</xdr:row>
      <xdr:rowOff>38100</xdr:rowOff>
    </xdr:from>
    <xdr:to>
      <xdr:col>10</xdr:col>
      <xdr:colOff>457813</xdr:colOff>
      <xdr:row>16</xdr:row>
      <xdr:rowOff>144780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A976930-0749-4039-9CB1-2DFA58541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9460" y="228600"/>
          <a:ext cx="2690473" cy="296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</xdr:row>
      <xdr:rowOff>48290</xdr:rowOff>
    </xdr:from>
    <xdr:to>
      <xdr:col>19</xdr:col>
      <xdr:colOff>243841</xdr:colOff>
      <xdr:row>6</xdr:row>
      <xdr:rowOff>15415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6C49CE54-0447-4F8A-9145-8FB561EAB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5041" y="238790"/>
          <a:ext cx="4632960" cy="919625"/>
        </a:xfrm>
        <a:prstGeom prst="rect">
          <a:avLst/>
        </a:prstGeom>
      </xdr:spPr>
    </xdr:pic>
    <xdr:clientData/>
  </xdr:twoCellAnchor>
  <xdr:twoCellAnchor editAs="oneCell">
    <xdr:from>
      <xdr:col>10</xdr:col>
      <xdr:colOff>541021</xdr:colOff>
      <xdr:row>6</xdr:row>
      <xdr:rowOff>101852</xdr:rowOff>
    </xdr:from>
    <xdr:to>
      <xdr:col>19</xdr:col>
      <xdr:colOff>251460</xdr:colOff>
      <xdr:row>10</xdr:row>
      <xdr:rowOff>110619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03CD896-1C72-499C-9CAE-CE5EE3F15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7421" y="1244852"/>
          <a:ext cx="4648199" cy="7707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5</xdr:col>
      <xdr:colOff>529394</xdr:colOff>
      <xdr:row>15</xdr:row>
      <xdr:rowOff>83820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1134DB9-9FAE-45D9-B744-34DA184C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600"/>
          <a:ext cx="3272594" cy="271272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22861</xdr:colOff>
      <xdr:row>30</xdr:row>
      <xdr:rowOff>15240</xdr:rowOff>
    </xdr:from>
    <xdr:to>
      <xdr:col>5</xdr:col>
      <xdr:colOff>533401</xdr:colOff>
      <xdr:row>43</xdr:row>
      <xdr:rowOff>73863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AAC0F3F-DCB1-4C5E-A13C-AB4EE1DC3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1" y="5730240"/>
          <a:ext cx="3253740" cy="25351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7621</xdr:colOff>
      <xdr:row>30</xdr:row>
      <xdr:rowOff>22861</xdr:rowOff>
    </xdr:from>
    <xdr:to>
      <xdr:col>10</xdr:col>
      <xdr:colOff>297181</xdr:colOff>
      <xdr:row>45</xdr:row>
      <xdr:rowOff>54705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94B37C53-DDC7-4114-AD71-0B68A8274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99461" y="5737861"/>
          <a:ext cx="2529840" cy="2889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335280</xdr:colOff>
      <xdr:row>30</xdr:row>
      <xdr:rowOff>38100</xdr:rowOff>
    </xdr:from>
    <xdr:to>
      <xdr:col>19</xdr:col>
      <xdr:colOff>518160</xdr:colOff>
      <xdr:row>37</xdr:row>
      <xdr:rowOff>105807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FCCA5409-3655-4200-9B9D-DDBAC7EB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67400" y="5753100"/>
          <a:ext cx="5120640" cy="1401207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342901</xdr:colOff>
      <xdr:row>37</xdr:row>
      <xdr:rowOff>129540</xdr:rowOff>
    </xdr:from>
    <xdr:to>
      <xdr:col>14</xdr:col>
      <xdr:colOff>1</xdr:colOff>
      <xdr:row>38</xdr:row>
      <xdr:rowOff>184345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BF8B5B5C-9140-49A9-BB7A-9951A2614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75021" y="7178040"/>
          <a:ext cx="1851660" cy="245305"/>
        </a:xfrm>
        <a:prstGeom prst="rect">
          <a:avLst/>
        </a:prstGeom>
      </xdr:spPr>
    </xdr:pic>
    <xdr:clientData/>
  </xdr:twoCellAnchor>
  <xdr:twoCellAnchor editAs="oneCell">
    <xdr:from>
      <xdr:col>10</xdr:col>
      <xdr:colOff>327660</xdr:colOff>
      <xdr:row>39</xdr:row>
      <xdr:rowOff>22860</xdr:rowOff>
    </xdr:from>
    <xdr:to>
      <xdr:col>22</xdr:col>
      <xdr:colOff>297180</xdr:colOff>
      <xdr:row>40</xdr:row>
      <xdr:rowOff>80405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46EA4E16-A24F-4A88-BA60-4DCF06E41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59780" y="7452360"/>
          <a:ext cx="6553200" cy="248045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40</xdr:row>
      <xdr:rowOff>129540</xdr:rowOff>
    </xdr:from>
    <xdr:to>
      <xdr:col>16</xdr:col>
      <xdr:colOff>251460</xdr:colOff>
      <xdr:row>45</xdr:row>
      <xdr:rowOff>31597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45305E77-6E95-4DDF-9ED1-D4963FE1C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75020" y="7749540"/>
          <a:ext cx="3200400" cy="85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workbookViewId="0">
      <selection activeCell="E15" sqref="E15:F18"/>
    </sheetView>
  </sheetViews>
  <sheetFormatPr defaultRowHeight="15" x14ac:dyDescent="0.3"/>
  <sheetData>
    <row r="1" spans="1:6" x14ac:dyDescent="0.3">
      <c r="A1" t="s">
        <v>5</v>
      </c>
    </row>
    <row r="3" spans="1:6" x14ac:dyDescent="0.3">
      <c r="A3" s="1" t="s">
        <v>0</v>
      </c>
    </row>
    <row r="15" spans="1:6" x14ac:dyDescent="0.3">
      <c r="A15">
        <v>1.325E-2</v>
      </c>
      <c r="B15">
        <v>2.3179999999999999E-2</v>
      </c>
      <c r="C15">
        <v>0.61453000000000002</v>
      </c>
      <c r="E15" t="s">
        <v>1</v>
      </c>
      <c r="F15" t="s">
        <v>2</v>
      </c>
    </row>
    <row r="16" spans="1:6" x14ac:dyDescent="0.3">
      <c r="A16">
        <v>0.22739000000000001</v>
      </c>
      <c r="B16">
        <v>6.9370000000000001E-2</v>
      </c>
      <c r="C16">
        <v>9.2850000000000002E-2</v>
      </c>
      <c r="E16">
        <f>GEOMEAN(A15:C18)</f>
        <v>8.6060640135429661E-2</v>
      </c>
      <c r="F16">
        <f>STDEV(A15:C18)</f>
        <v>0.21346608961413879</v>
      </c>
    </row>
    <row r="17" spans="1:6" x14ac:dyDescent="0.3">
      <c r="A17">
        <v>0.12866</v>
      </c>
      <c r="B17">
        <v>6.515E-2</v>
      </c>
      <c r="C17">
        <v>4.4839999999999998E-2</v>
      </c>
      <c r="E17" t="s">
        <v>3</v>
      </c>
      <c r="F17" t="s">
        <v>4</v>
      </c>
    </row>
    <row r="18" spans="1:6" x14ac:dyDescent="0.3">
      <c r="A18">
        <v>0.59711000000000003</v>
      </c>
      <c r="B18">
        <v>6.6250000000000003E-2</v>
      </c>
      <c r="C18">
        <v>4.0160000000000001E-2</v>
      </c>
      <c r="E18">
        <f xml:space="preserve"> MIN(A15:C18)</f>
        <v>1.325E-2</v>
      </c>
      <c r="F18">
        <f>MAX(A15:C18)</f>
        <v>0.61453000000000002</v>
      </c>
    </row>
    <row r="37" spans="1:6" x14ac:dyDescent="0.3">
      <c r="A37">
        <v>4.9110000000000001E-2</v>
      </c>
      <c r="B37">
        <v>3.0370000000000001E-2</v>
      </c>
      <c r="C37">
        <v>4.2090000000000002E-2</v>
      </c>
      <c r="E37" t="s">
        <v>1</v>
      </c>
      <c r="F37" t="s">
        <v>2</v>
      </c>
    </row>
    <row r="38" spans="1:6" x14ac:dyDescent="0.3">
      <c r="A38">
        <v>0.10775</v>
      </c>
      <c r="B38">
        <v>9.2689999999999995E-2</v>
      </c>
      <c r="C38">
        <v>2.9499999999999998E-2</v>
      </c>
      <c r="E38">
        <f>GEOMEAN(A37:C40)</f>
        <v>5.8575515507603412E-2</v>
      </c>
      <c r="F38">
        <f>STDEV(A37:C40)</f>
        <v>5.4389803745878249E-2</v>
      </c>
    </row>
    <row r="39" spans="1:6" x14ac:dyDescent="0.3">
      <c r="A39">
        <v>0.18534999999999999</v>
      </c>
      <c r="B39">
        <v>3.7810000000000003E-2</v>
      </c>
      <c r="C39">
        <v>4.4080000000000001E-2</v>
      </c>
      <c r="E39" t="s">
        <v>3</v>
      </c>
      <c r="F39" t="s">
        <v>4</v>
      </c>
    </row>
    <row r="40" spans="1:6" x14ac:dyDescent="0.3">
      <c r="A40">
        <v>8.4190000000000001E-2</v>
      </c>
      <c r="B40">
        <v>0.16338</v>
      </c>
      <c r="C40">
        <v>2.0760000000000001E-2</v>
      </c>
      <c r="E40">
        <f xml:space="preserve"> MIN(A37:C40)</f>
        <v>2.0760000000000001E-2</v>
      </c>
      <c r="F40">
        <f>MAX(A37:C40)</f>
        <v>0.18534999999999999</v>
      </c>
    </row>
    <row r="64" spans="1:1" x14ac:dyDescent="0.3">
      <c r="A64" t="s">
        <v>9</v>
      </c>
    </row>
    <row r="65" spans="1:15" x14ac:dyDescent="0.3">
      <c r="A65" t="s">
        <v>6</v>
      </c>
      <c r="H65" t="s">
        <v>8</v>
      </c>
      <c r="O65" t="s">
        <v>7</v>
      </c>
    </row>
    <row r="66" spans="1:15" x14ac:dyDescent="0.3">
      <c r="A66">
        <v>2.32E-3</v>
      </c>
      <c r="B66">
        <v>2.879E-2</v>
      </c>
      <c r="C66">
        <v>5.21E-2</v>
      </c>
      <c r="E66" t="s">
        <v>1</v>
      </c>
      <c r="F66" t="s">
        <v>2</v>
      </c>
      <c r="H66">
        <v>2.47E-2</v>
      </c>
      <c r="I66">
        <v>3.4119999999999998E-2</v>
      </c>
      <c r="J66">
        <v>1.8270000000000002E-2</v>
      </c>
      <c r="L66" t="s">
        <v>1</v>
      </c>
      <c r="M66" t="s">
        <v>2</v>
      </c>
      <c r="O66">
        <v>3.8519999999999999E-2</v>
      </c>
    </row>
    <row r="67" spans="1:15" x14ac:dyDescent="0.3">
      <c r="A67">
        <v>3.943E-2</v>
      </c>
      <c r="B67">
        <v>1.5869999999999999E-2</v>
      </c>
      <c r="C67">
        <v>2.316E-2</v>
      </c>
      <c r="E67">
        <f>GEOMEAN(A66:C69)</f>
        <v>4.3458940716087142E-2</v>
      </c>
      <c r="F67">
        <f>STDEV(A66:C69)</f>
        <v>0.16516024418910882</v>
      </c>
      <c r="H67">
        <v>1.7219999999999999E-2</v>
      </c>
      <c r="I67">
        <v>3.4250000000000003E-2</v>
      </c>
      <c r="J67">
        <v>1.1469999999999999E-2</v>
      </c>
      <c r="L67">
        <f>GEOMEAN(H66:J69)</f>
        <v>2.2422033620120688E-2</v>
      </c>
      <c r="M67">
        <f>STDEV(H66:J69)</f>
        <v>2.418573939641943E-2</v>
      </c>
      <c r="O67">
        <v>0.23863000000000001</v>
      </c>
    </row>
    <row r="68" spans="1:15" x14ac:dyDescent="0.3">
      <c r="A68">
        <v>0.31840000000000002</v>
      </c>
      <c r="B68">
        <v>3.8609999999999998E-2</v>
      </c>
      <c r="C68">
        <v>0.2873</v>
      </c>
      <c r="E68" t="s">
        <v>3</v>
      </c>
      <c r="F68" t="s">
        <v>4</v>
      </c>
      <c r="H68">
        <v>1.393E-2</v>
      </c>
      <c r="I68">
        <v>2.2839999999999999E-2</v>
      </c>
      <c r="J68">
        <v>9.6479999999999996E-2</v>
      </c>
      <c r="L68" t="s">
        <v>3</v>
      </c>
      <c r="M68" t="s">
        <v>4</v>
      </c>
      <c r="O68">
        <v>0.61575000000000002</v>
      </c>
    </row>
    <row r="69" spans="1:15" x14ac:dyDescent="0.3">
      <c r="A69">
        <v>2.2370000000000001E-2</v>
      </c>
      <c r="B69">
        <v>2.223E-2</v>
      </c>
      <c r="C69">
        <v>0.51241999999999999</v>
      </c>
      <c r="E69">
        <f xml:space="preserve"> MIN(A66:C69)</f>
        <v>2.32E-3</v>
      </c>
      <c r="F69">
        <f>MAX(A66:C69)</f>
        <v>0.51241999999999999</v>
      </c>
      <c r="H69">
        <v>4.6899999999999997E-3</v>
      </c>
      <c r="I69">
        <v>2.257E-2</v>
      </c>
      <c r="J69">
        <v>4.7710000000000002E-2</v>
      </c>
      <c r="L69">
        <f xml:space="preserve"> MIN(H66:J69)</f>
        <v>4.6899999999999997E-3</v>
      </c>
      <c r="M69">
        <f>MAX(H66:J69)</f>
        <v>9.6479999999999996E-2</v>
      </c>
    </row>
    <row r="71" spans="1:15" x14ac:dyDescent="0.3">
      <c r="A71" t="s">
        <v>10</v>
      </c>
    </row>
    <row r="72" spans="1:15" x14ac:dyDescent="0.3">
      <c r="A72" t="s">
        <v>6</v>
      </c>
      <c r="H72" t="s">
        <v>8</v>
      </c>
    </row>
    <row r="73" spans="1:15" x14ac:dyDescent="0.3">
      <c r="A73">
        <v>2.401E-2</v>
      </c>
      <c r="B73">
        <v>5.8700000000000002E-3</v>
      </c>
      <c r="C73">
        <v>6.43E-3</v>
      </c>
      <c r="E73" t="s">
        <v>1</v>
      </c>
      <c r="F73" t="s">
        <v>2</v>
      </c>
      <c r="H73">
        <v>2.359E-2</v>
      </c>
      <c r="I73">
        <v>1.7069999999999998E-2</v>
      </c>
      <c r="J73">
        <v>4.7070000000000001E-2</v>
      </c>
      <c r="L73" t="s">
        <v>1</v>
      </c>
      <c r="M73" t="s">
        <v>2</v>
      </c>
    </row>
    <row r="74" spans="1:15" x14ac:dyDescent="0.3">
      <c r="A74">
        <v>1.136E-2</v>
      </c>
      <c r="B74">
        <v>2.0129999999999999E-2</v>
      </c>
      <c r="C74">
        <v>3.7399999999999998E-3</v>
      </c>
      <c r="E74">
        <f>GEOMEAN(A73:C76)</f>
        <v>1.6357978399344844E-2</v>
      </c>
      <c r="F74">
        <f>STDEV(A73:C76)</f>
        <v>0.1155873717118026</v>
      </c>
      <c r="H74">
        <v>1.507E-2</v>
      </c>
      <c r="I74">
        <v>2.8920000000000001E-2</v>
      </c>
      <c r="J74">
        <v>2.545E-2</v>
      </c>
      <c r="L74">
        <f>GEOMEAN(H73:J76)</f>
        <v>1.6661663326715283E-2</v>
      </c>
      <c r="M74">
        <f>STDEV(H73:J76)</f>
        <v>4.4443660786336089E-2</v>
      </c>
    </row>
    <row r="75" spans="1:15" x14ac:dyDescent="0.3">
      <c r="A75">
        <v>0.40011999999999998</v>
      </c>
      <c r="B75">
        <v>5.96E-3</v>
      </c>
      <c r="C75">
        <v>0.15028</v>
      </c>
      <c r="E75" t="s">
        <v>3</v>
      </c>
      <c r="F75" t="s">
        <v>4</v>
      </c>
      <c r="H75">
        <v>1.048E-2</v>
      </c>
      <c r="I75">
        <v>2.5999999999999999E-3</v>
      </c>
      <c r="J75">
        <v>1.1509999999999999E-2</v>
      </c>
      <c r="L75" t="s">
        <v>3</v>
      </c>
      <c r="M75" t="s">
        <v>4</v>
      </c>
    </row>
    <row r="76" spans="1:15" x14ac:dyDescent="0.3">
      <c r="A76">
        <v>3.517E-2</v>
      </c>
      <c r="B76">
        <v>1.2200000000000001E-2</v>
      </c>
      <c r="C76">
        <v>3.0799999999999998E-3</v>
      </c>
      <c r="E76">
        <f xml:space="preserve"> MIN(A73:C76)</f>
        <v>3.0799999999999998E-3</v>
      </c>
      <c r="F76">
        <f>MAX(A73:C76)</f>
        <v>0.40011999999999998</v>
      </c>
      <c r="H76">
        <v>0.16616</v>
      </c>
      <c r="I76">
        <v>2.8500000000000001E-3</v>
      </c>
      <c r="J76">
        <v>1.4659999999999999E-2</v>
      </c>
      <c r="L76">
        <f xml:space="preserve"> MIN(H73:J76)</f>
        <v>2.5999999999999999E-3</v>
      </c>
      <c r="M76">
        <f>MAX(H73:J76)</f>
        <v>0.16616</v>
      </c>
    </row>
    <row r="78" spans="1:15" x14ac:dyDescent="0.3">
      <c r="A78" t="s">
        <v>11</v>
      </c>
    </row>
    <row r="79" spans="1:15" x14ac:dyDescent="0.3">
      <c r="H79" t="s">
        <v>8</v>
      </c>
    </row>
    <row r="80" spans="1:15" x14ac:dyDescent="0.3">
      <c r="H80">
        <v>2.2159999999999999E-2</v>
      </c>
      <c r="I80">
        <v>2.4070000000000001E-2</v>
      </c>
      <c r="J80">
        <v>8.0799999999999997E-2</v>
      </c>
      <c r="L80" t="s">
        <v>1</v>
      </c>
      <c r="M80" t="s">
        <v>2</v>
      </c>
    </row>
    <row r="81" spans="8:13" x14ac:dyDescent="0.3">
      <c r="H81">
        <v>4.6699999999999997E-3</v>
      </c>
      <c r="I81">
        <v>2.2270000000000002E-2</v>
      </c>
      <c r="J81">
        <v>1.238E-2</v>
      </c>
      <c r="L81">
        <f>GEOMEAN(H80:J83)</f>
        <v>1.5121668562504265E-2</v>
      </c>
      <c r="M81">
        <f>STDEV(H80:J83)</f>
        <v>2.1125904176454255E-2</v>
      </c>
    </row>
    <row r="82" spans="8:13" x14ac:dyDescent="0.3">
      <c r="H82">
        <v>1.7590000000000001E-2</v>
      </c>
      <c r="I82">
        <v>2.8600000000000001E-3</v>
      </c>
      <c r="J82">
        <v>1.523E-2</v>
      </c>
      <c r="L82" t="s">
        <v>3</v>
      </c>
      <c r="M82" t="s">
        <v>4</v>
      </c>
    </row>
    <row r="83" spans="8:13" x14ac:dyDescent="0.3">
      <c r="H83">
        <v>3.9489999999999997E-2</v>
      </c>
      <c r="I83">
        <v>6.13E-3</v>
      </c>
      <c r="J83">
        <v>1.389E-2</v>
      </c>
      <c r="L83">
        <f xml:space="preserve"> MIN(H80:J83)</f>
        <v>2.8600000000000001E-3</v>
      </c>
      <c r="M83">
        <f>MAX(H80:J83)</f>
        <v>8.0799999999999997E-2</v>
      </c>
    </row>
    <row r="97" spans="1:11" x14ac:dyDescent="0.3">
      <c r="A97" t="s">
        <v>12</v>
      </c>
    </row>
    <row r="98" spans="1:11" x14ac:dyDescent="0.3">
      <c r="A98" t="s">
        <v>6</v>
      </c>
      <c r="H98" t="s">
        <v>8</v>
      </c>
    </row>
    <row r="99" spans="1:11" x14ac:dyDescent="0.3">
      <c r="A99">
        <v>5.3499999999999997E-3</v>
      </c>
    </row>
    <row r="100" spans="1:11" x14ac:dyDescent="0.3">
      <c r="A100">
        <v>7.3600000000000002E-3</v>
      </c>
    </row>
    <row r="101" spans="1:11" x14ac:dyDescent="0.3">
      <c r="A101">
        <v>0.11173</v>
      </c>
    </row>
    <row r="103" spans="1:11" x14ac:dyDescent="0.3">
      <c r="A103" t="s">
        <v>11</v>
      </c>
    </row>
    <row r="104" spans="1:11" x14ac:dyDescent="0.3">
      <c r="A104" t="s">
        <v>6</v>
      </c>
      <c r="H104" t="s">
        <v>8</v>
      </c>
    </row>
    <row r="105" spans="1:11" x14ac:dyDescent="0.3">
      <c r="A105">
        <v>1.474E-2</v>
      </c>
      <c r="B105">
        <v>5.2319999999999998E-2</v>
      </c>
      <c r="H105">
        <v>3.8E-3</v>
      </c>
    </row>
    <row r="106" spans="1:11" x14ac:dyDescent="0.3">
      <c r="A106">
        <v>1.1800000000000001E-3</v>
      </c>
    </row>
    <row r="107" spans="1:11" x14ac:dyDescent="0.3">
      <c r="A107">
        <v>1.7430000000000001E-2</v>
      </c>
    </row>
    <row r="108" spans="1:11" x14ac:dyDescent="0.3">
      <c r="A108">
        <v>5.8500000000000003E-2</v>
      </c>
    </row>
    <row r="111" spans="1:11" x14ac:dyDescent="0.3">
      <c r="A111" t="s">
        <v>9</v>
      </c>
    </row>
    <row r="112" spans="1:11" x14ac:dyDescent="0.3">
      <c r="A112" t="s">
        <v>6</v>
      </c>
      <c r="F112" t="s">
        <v>8</v>
      </c>
      <c r="J112" t="s">
        <v>1</v>
      </c>
      <c r="K112" t="s">
        <v>2</v>
      </c>
    </row>
    <row r="113" spans="1:11" x14ac:dyDescent="0.3">
      <c r="A113">
        <v>5.4309999999999997E-2</v>
      </c>
      <c r="F113">
        <v>7.1260000000000004E-2</v>
      </c>
      <c r="G113">
        <v>2.8420000000000001E-2</v>
      </c>
      <c r="H113">
        <v>0.18190999999999999</v>
      </c>
      <c r="J113">
        <f>GEOMEAN(F112:H115)</f>
        <v>4.0308820293427139E-2</v>
      </c>
      <c r="K113">
        <f>STDEV(F112:H115)</f>
        <v>0.19843031063266967</v>
      </c>
    </row>
    <row r="114" spans="1:11" x14ac:dyDescent="0.3">
      <c r="A114">
        <v>5.5669999999999997E-2</v>
      </c>
      <c r="F114">
        <v>0.62053000000000003</v>
      </c>
      <c r="G114">
        <v>3.4970000000000001E-2</v>
      </c>
      <c r="H114">
        <v>6.6E-3</v>
      </c>
      <c r="J114" t="s">
        <v>3</v>
      </c>
      <c r="K114" t="s">
        <v>4</v>
      </c>
    </row>
    <row r="115" spans="1:11" x14ac:dyDescent="0.3">
      <c r="A115">
        <v>8.0499999999999999E-3</v>
      </c>
      <c r="F115">
        <v>1.094E-2</v>
      </c>
      <c r="G115">
        <v>1.421E-2</v>
      </c>
      <c r="H115">
        <v>3.4250000000000003E-2</v>
      </c>
      <c r="J115">
        <f xml:space="preserve"> MIN(F112:H115)</f>
        <v>6.6E-3</v>
      </c>
      <c r="K115">
        <f>MAX(F112:H115)</f>
        <v>0.62053000000000003</v>
      </c>
    </row>
    <row r="116" spans="1:11" x14ac:dyDescent="0.3">
      <c r="A116">
        <v>7.7410000000000007E-2</v>
      </c>
      <c r="F116">
        <v>1.0359999999999999E-2</v>
      </c>
      <c r="G116">
        <v>1.421E-2</v>
      </c>
      <c r="H116">
        <v>2.0109999999999999E-2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1" sqref="E21"/>
    </sheetView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workbookViewId="0">
      <selection activeCell="A26" sqref="A26"/>
    </sheetView>
  </sheetViews>
  <sheetFormatPr defaultRowHeight="15" x14ac:dyDescent="0.3"/>
  <cols>
    <col min="8" max="9" width="9" customWidth="1"/>
  </cols>
  <sheetData>
    <row r="1" spans="1:1" x14ac:dyDescent="0.3">
      <c r="A1" t="s">
        <v>5</v>
      </c>
    </row>
    <row r="19" spans="1:21" x14ac:dyDescent="0.3">
      <c r="A19" t="s">
        <v>6</v>
      </c>
      <c r="H19" t="s">
        <v>8</v>
      </c>
      <c r="L19" t="s">
        <v>1</v>
      </c>
      <c r="M19" t="s">
        <v>2</v>
      </c>
      <c r="P19" t="s">
        <v>7</v>
      </c>
      <c r="T19" t="s">
        <v>1</v>
      </c>
      <c r="U19" t="s">
        <v>2</v>
      </c>
    </row>
    <row r="20" spans="1:21" x14ac:dyDescent="0.3">
      <c r="A20">
        <v>2.0799999999999998E-3</v>
      </c>
      <c r="B20">
        <v>0.51990999999999998</v>
      </c>
      <c r="C20">
        <v>2.33E-3</v>
      </c>
      <c r="H20">
        <v>2.9299999999999999E-3</v>
      </c>
      <c r="I20">
        <v>3.1280000000000002E-2</v>
      </c>
      <c r="J20">
        <v>1.4599999999999999E-3</v>
      </c>
      <c r="L20">
        <f>GEOMEAN(H20:J23)</f>
        <v>1.6760374269895837E-3</v>
      </c>
      <c r="M20">
        <f>STDEV(H20:J23)</f>
        <v>1.028394199122048E-2</v>
      </c>
      <c r="P20">
        <v>8.1600000000000006E-3</v>
      </c>
      <c r="Q20">
        <v>9.8099999999999993E-3</v>
      </c>
      <c r="R20">
        <v>5.9800000000000001E-3</v>
      </c>
      <c r="T20">
        <f>GEOMEAN(P20:R23)</f>
        <v>5.5490865599480089E-3</v>
      </c>
      <c r="U20">
        <f>STDEV(P20:R23)</f>
        <v>8.2667454938812578E-3</v>
      </c>
    </row>
    <row r="21" spans="1:21" x14ac:dyDescent="0.3">
      <c r="A21">
        <v>7.8300000000000002E-3</v>
      </c>
      <c r="B21">
        <v>8.8900000000000003E-3</v>
      </c>
      <c r="H21">
        <v>3.5599999999999998E-3</v>
      </c>
      <c r="I21" s="2">
        <v>8.0000000000000007E-5</v>
      </c>
      <c r="J21">
        <v>2.7E-4</v>
      </c>
      <c r="L21" t="s">
        <v>3</v>
      </c>
      <c r="M21" t="s">
        <v>4</v>
      </c>
      <c r="P21">
        <v>7.7999999999999999E-4</v>
      </c>
      <c r="Q21">
        <v>1.669E-2</v>
      </c>
      <c r="R21">
        <v>2.0899999999999998E-3</v>
      </c>
      <c r="T21" t="s">
        <v>3</v>
      </c>
      <c r="U21" t="s">
        <v>4</v>
      </c>
    </row>
    <row r="22" spans="1:21" x14ac:dyDescent="0.3">
      <c r="A22">
        <v>3.5799999999999998E-3</v>
      </c>
      <c r="B22">
        <v>2.4459999999999999E-2</v>
      </c>
      <c r="H22">
        <v>2.401E-2</v>
      </c>
      <c r="I22">
        <v>2.0000000000000001E-4</v>
      </c>
      <c r="J22">
        <v>5.1000000000000004E-4</v>
      </c>
      <c r="L22">
        <f xml:space="preserve"> MIN(H20:J23)</f>
        <v>8.0000000000000007E-5</v>
      </c>
      <c r="M22">
        <f>MAX(H20:J23)</f>
        <v>3.1280000000000002E-2</v>
      </c>
      <c r="P22">
        <v>1.2449999999999999E-2</v>
      </c>
      <c r="Q22">
        <v>8.0999999999999996E-4</v>
      </c>
      <c r="R22">
        <v>3.0339999999999999E-2</v>
      </c>
      <c r="T22">
        <f xml:space="preserve"> MIN(P20:R23)</f>
        <v>7.7999999999999999E-4</v>
      </c>
      <c r="U22">
        <f>MAX(P20:R23)</f>
        <v>3.0339999999999999E-2</v>
      </c>
    </row>
    <row r="23" spans="1:21" x14ac:dyDescent="0.3">
      <c r="A23">
        <v>4.0999999999999999E-4</v>
      </c>
      <c r="B23">
        <v>6.1999999999999998E-3</v>
      </c>
      <c r="H23">
        <v>4.4999999999999997E-3</v>
      </c>
      <c r="I23">
        <v>2.7599999999999999E-3</v>
      </c>
      <c r="J23">
        <v>1.57E-3</v>
      </c>
      <c r="M23" t="s">
        <v>13</v>
      </c>
      <c r="P23">
        <v>8.3199999999999993E-3</v>
      </c>
      <c r="Q23">
        <v>3.7100000000000002E-3</v>
      </c>
      <c r="R23">
        <v>6.9300000000000004E-3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topLeftCell="A18" workbookViewId="0">
      <selection activeCell="A30" sqref="A30"/>
    </sheetView>
  </sheetViews>
  <sheetFormatPr defaultRowHeight="15" x14ac:dyDescent="0.3"/>
  <cols>
    <col min="8" max="8" width="9.75" bestFit="1" customWidth="1"/>
  </cols>
  <sheetData>
    <row r="1" spans="1:1" x14ac:dyDescent="0.3">
      <c r="A1" t="s">
        <v>5</v>
      </c>
    </row>
    <row r="19" spans="1:16" x14ac:dyDescent="0.3">
      <c r="A19" t="s">
        <v>6</v>
      </c>
      <c r="H19" t="s">
        <v>8</v>
      </c>
      <c r="P19" t="s">
        <v>7</v>
      </c>
    </row>
    <row r="20" spans="1:16" x14ac:dyDescent="0.3">
      <c r="H20" t="s">
        <v>16</v>
      </c>
    </row>
    <row r="21" spans="1:16" x14ac:dyDescent="0.3">
      <c r="H21" t="s">
        <v>17</v>
      </c>
    </row>
    <row r="22" spans="1:16" x14ac:dyDescent="0.3">
      <c r="H22" t="s">
        <v>18</v>
      </c>
    </row>
    <row r="23" spans="1:16" x14ac:dyDescent="0.3">
      <c r="H23" t="s">
        <v>19</v>
      </c>
    </row>
    <row r="24" spans="1:16" x14ac:dyDescent="0.3">
      <c r="H24" s="3" t="s">
        <v>20</v>
      </c>
    </row>
    <row r="25" spans="1:16" x14ac:dyDescent="0.3">
      <c r="H25" s="3" t="s">
        <v>21</v>
      </c>
    </row>
    <row r="26" spans="1:16" x14ac:dyDescent="0.3">
      <c r="H26">
        <v>31</v>
      </c>
    </row>
    <row r="30" spans="1:16" x14ac:dyDescent="0.3">
      <c r="A30" t="s">
        <v>22</v>
      </c>
    </row>
    <row r="47" spans="8:12" x14ac:dyDescent="0.3">
      <c r="H47" t="s">
        <v>23</v>
      </c>
      <c r="L47" t="s">
        <v>1</v>
      </c>
    </row>
    <row r="48" spans="8:12" x14ac:dyDescent="0.3">
      <c r="H48">
        <v>22</v>
      </c>
      <c r="I48">
        <v>22</v>
      </c>
      <c r="J48">
        <v>27</v>
      </c>
      <c r="L48">
        <f>GEOMEAN(H48:J51)</f>
        <v>20.314156634750212</v>
      </c>
    </row>
    <row r="49" spans="8:10" x14ac:dyDescent="0.3">
      <c r="H49">
        <v>18</v>
      </c>
      <c r="I49">
        <v>15</v>
      </c>
      <c r="J49">
        <v>29</v>
      </c>
    </row>
    <row r="50" spans="8:10" x14ac:dyDescent="0.3">
      <c r="H50">
        <v>20</v>
      </c>
      <c r="I50">
        <v>16</v>
      </c>
      <c r="J50">
        <v>18</v>
      </c>
    </row>
    <row r="51" spans="8:10" x14ac:dyDescent="0.3">
      <c r="H51">
        <v>21</v>
      </c>
      <c r="I51">
        <v>21</v>
      </c>
      <c r="J51">
        <v>19</v>
      </c>
    </row>
    <row r="52" spans="8:10" x14ac:dyDescent="0.3">
      <c r="H52" s="3"/>
    </row>
    <row r="53" spans="8:10" x14ac:dyDescent="0.3">
      <c r="H5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tabSelected="1" workbookViewId="0">
      <selection activeCell="K16" sqref="K16"/>
    </sheetView>
  </sheetViews>
  <sheetFormatPr defaultRowHeight="15" x14ac:dyDescent="0.3"/>
  <cols>
    <col min="2" max="2" width="11.625" bestFit="1" customWidth="1"/>
    <col min="5" max="5" width="9.625" bestFit="1" customWidth="1"/>
  </cols>
  <sheetData>
    <row r="1" spans="1:6" x14ac:dyDescent="0.3">
      <c r="A1" t="s">
        <v>14</v>
      </c>
    </row>
    <row r="2" spans="1:6" x14ac:dyDescent="0.3">
      <c r="A2" t="s">
        <v>15</v>
      </c>
    </row>
    <row r="3" spans="1:6" x14ac:dyDescent="0.3">
      <c r="A3" t="s">
        <v>22</v>
      </c>
    </row>
    <row r="5" spans="1:6" x14ac:dyDescent="0.3">
      <c r="A5">
        <v>8.1229999999999997E-2</v>
      </c>
      <c r="B5">
        <v>2.1530000000000001E-2</v>
      </c>
      <c r="C5">
        <v>1.372E-2</v>
      </c>
      <c r="E5" t="s">
        <v>1</v>
      </c>
      <c r="F5" t="s">
        <v>2</v>
      </c>
    </row>
    <row r="6" spans="1:6" x14ac:dyDescent="0.3">
      <c r="A6">
        <v>4.1000000000000003E-3</v>
      </c>
      <c r="B6">
        <v>0</v>
      </c>
      <c r="C6">
        <v>1.66E-3</v>
      </c>
      <c r="E6">
        <f>AVEDEV(A5:C8)</f>
        <v>1.5267777777777774E-2</v>
      </c>
      <c r="F6">
        <f>STDEV(A5:C8)</f>
        <v>2.2822994916743437E-2</v>
      </c>
    </row>
    <row r="7" spans="1:6" x14ac:dyDescent="0.3">
      <c r="A7">
        <v>2.8899999999999999E-2</v>
      </c>
      <c r="B7">
        <v>1.093E-2</v>
      </c>
      <c r="C7">
        <v>2.2849999999999999E-2</v>
      </c>
      <c r="E7" t="s">
        <v>3</v>
      </c>
      <c r="F7" t="s">
        <v>4</v>
      </c>
    </row>
    <row r="8" spans="1:6" x14ac:dyDescent="0.3">
      <c r="A8">
        <v>2.3429999999999999E-2</v>
      </c>
      <c r="B8">
        <v>1.5820000000000001E-2</v>
      </c>
      <c r="C8">
        <v>4.9029999999999997E-2</v>
      </c>
      <c r="E8">
        <f xml:space="preserve"> MIN(A5:C8)</f>
        <v>0</v>
      </c>
      <c r="F8">
        <f>MAX(A5:C8)</f>
        <v>8.1229999999999997E-2</v>
      </c>
    </row>
    <row r="10" spans="1:6" x14ac:dyDescent="0.3">
      <c r="A10" t="s">
        <v>5</v>
      </c>
    </row>
    <row r="12" spans="1:6" x14ac:dyDescent="0.3">
      <c r="A12">
        <v>4.1050000000000003E-2</v>
      </c>
      <c r="B12">
        <v>8.3999999999999995E-3</v>
      </c>
      <c r="C12">
        <v>3.2190000000000003E-2</v>
      </c>
      <c r="E12" t="s">
        <v>1</v>
      </c>
      <c r="F12" t="s">
        <v>2</v>
      </c>
    </row>
    <row r="13" spans="1:6" x14ac:dyDescent="0.3">
      <c r="A13">
        <v>1.617E-2</v>
      </c>
      <c r="B13">
        <v>8.9800000000000001E-3</v>
      </c>
      <c r="C13">
        <v>2.9350000000000001E-2</v>
      </c>
      <c r="E13">
        <f>AVEDEV(A12:C15)</f>
        <v>1.1042500000000002E-2</v>
      </c>
      <c r="F13">
        <f>STDEV(A12:C15)</f>
        <v>1.2644580675314845E-2</v>
      </c>
    </row>
    <row r="14" spans="1:6" x14ac:dyDescent="0.3">
      <c r="A14">
        <v>3.1E-2</v>
      </c>
      <c r="B14">
        <v>3.2190000000000003E-2</v>
      </c>
      <c r="C14">
        <v>1.1000000000000001E-3</v>
      </c>
      <c r="E14" t="s">
        <v>3</v>
      </c>
      <c r="F14" t="s">
        <v>4</v>
      </c>
    </row>
    <row r="15" spans="1:6" x14ac:dyDescent="0.3">
      <c r="A15">
        <v>1.9709999999999998E-2</v>
      </c>
      <c r="B15">
        <v>3.2190000000000003E-2</v>
      </c>
      <c r="C15">
        <v>1.11E-2</v>
      </c>
      <c r="E15">
        <f xml:space="preserve"> MIN(A12:C15)</f>
        <v>1.1000000000000001E-3</v>
      </c>
      <c r="F15">
        <f>MAX(A12:C15)</f>
        <v>4.1050000000000003E-2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DE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0910286003</cp:lastModifiedBy>
  <dcterms:created xsi:type="dcterms:W3CDTF">2015-06-05T18:17:20Z</dcterms:created>
  <dcterms:modified xsi:type="dcterms:W3CDTF">2022-09-07T07:45:44Z</dcterms:modified>
</cp:coreProperties>
</file>