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/Downloads/"/>
    </mc:Choice>
  </mc:AlternateContent>
  <xr:revisionPtr revIDLastSave="0" documentId="13_ncr:1_{9AEF8075-DBDD-034C-9E3F-844B104F51F3}" xr6:coauthVersionLast="45" xr6:coauthVersionMax="45" xr10:uidLastSave="{00000000-0000-0000-0000-000000000000}"/>
  <bookViews>
    <workbookView xWindow="8020" yWindow="460" windowWidth="20780" windowHeight="16480" xr2:uid="{00000000-000D-0000-FFFF-FFFF00000000}"/>
  </bookViews>
  <sheets>
    <sheet name="MobileUNET(final)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0" l="1"/>
  <c r="H40" i="20"/>
  <c r="J40" i="20"/>
  <c r="G41" i="20"/>
  <c r="J41" i="20" s="1"/>
  <c r="J58" i="20" s="1"/>
  <c r="H41" i="20"/>
  <c r="G42" i="20"/>
  <c r="J42" i="20" s="1"/>
  <c r="H42" i="20"/>
  <c r="G43" i="20"/>
  <c r="H43" i="20"/>
  <c r="J43" i="20"/>
  <c r="G44" i="20"/>
  <c r="H44" i="20"/>
  <c r="J44" i="20"/>
  <c r="G45" i="20"/>
  <c r="J45" i="20" s="1"/>
  <c r="H45" i="20"/>
  <c r="G46" i="20"/>
  <c r="J46" i="20" s="1"/>
  <c r="H46" i="20"/>
  <c r="G47" i="20"/>
  <c r="H47" i="20"/>
  <c r="J47" i="20"/>
  <c r="G48" i="20"/>
  <c r="H48" i="20"/>
  <c r="J48" i="20"/>
  <c r="G49" i="20"/>
  <c r="J49" i="20" s="1"/>
  <c r="H49" i="20"/>
  <c r="G50" i="20"/>
  <c r="J50" i="20" s="1"/>
  <c r="H50" i="20"/>
  <c r="G51" i="20"/>
  <c r="H51" i="20"/>
  <c r="J51" i="20"/>
  <c r="G52" i="20"/>
  <c r="H52" i="20"/>
  <c r="J52" i="20"/>
  <c r="G53" i="20"/>
  <c r="J53" i="20" s="1"/>
  <c r="H53" i="20"/>
  <c r="G54" i="20"/>
  <c r="J54" i="20" s="1"/>
  <c r="H54" i="20"/>
  <c r="G55" i="20"/>
  <c r="H55" i="20"/>
  <c r="J55" i="20"/>
  <c r="G56" i="20"/>
  <c r="H56" i="20"/>
  <c r="J56" i="20"/>
  <c r="G57" i="20"/>
  <c r="J57" i="20" s="1"/>
  <c r="H57" i="20"/>
  <c r="G69" i="20"/>
  <c r="F69" i="20"/>
  <c r="G68" i="20"/>
  <c r="F68" i="20"/>
  <c r="I68" i="20" s="1"/>
  <c r="G67" i="20"/>
  <c r="I67" i="20" s="1"/>
  <c r="F67" i="20"/>
  <c r="G66" i="20"/>
  <c r="F66" i="20"/>
  <c r="I66" i="20" s="1"/>
  <c r="G63" i="20"/>
  <c r="F63" i="20"/>
  <c r="G62" i="20"/>
  <c r="F62" i="20"/>
  <c r="I62" i="20" s="1"/>
  <c r="G61" i="20"/>
  <c r="F61" i="20"/>
  <c r="G60" i="20"/>
  <c r="F60" i="20"/>
  <c r="I60" i="20" s="1"/>
  <c r="G37" i="20"/>
  <c r="F37" i="20"/>
  <c r="G36" i="20"/>
  <c r="F36" i="20"/>
  <c r="J36" i="20" s="1"/>
  <c r="G35" i="20"/>
  <c r="J35" i="20" s="1"/>
  <c r="F35" i="20"/>
  <c r="G34" i="20"/>
  <c r="F34" i="20"/>
  <c r="G33" i="20"/>
  <c r="F33" i="20"/>
  <c r="G32" i="20"/>
  <c r="F32" i="20"/>
  <c r="J32" i="20" s="1"/>
  <c r="G31" i="20"/>
  <c r="F31" i="20"/>
  <c r="G30" i="20"/>
  <c r="F30" i="20"/>
  <c r="J30" i="20" s="1"/>
  <c r="G29" i="20"/>
  <c r="F29" i="20"/>
  <c r="G28" i="20"/>
  <c r="F28" i="20"/>
  <c r="J28" i="20" s="1"/>
  <c r="G27" i="20"/>
  <c r="J27" i="20" s="1"/>
  <c r="F27" i="20"/>
  <c r="G26" i="20"/>
  <c r="F26" i="20"/>
  <c r="G25" i="20"/>
  <c r="F25" i="20"/>
  <c r="G24" i="20"/>
  <c r="F24" i="20"/>
  <c r="J24" i="20" s="1"/>
  <c r="G23" i="20"/>
  <c r="J23" i="20" s="1"/>
  <c r="F23" i="20"/>
  <c r="G22" i="20"/>
  <c r="F22" i="20"/>
  <c r="J22" i="20" s="1"/>
  <c r="G21" i="20"/>
  <c r="F21" i="20"/>
  <c r="G20" i="20"/>
  <c r="F20" i="20"/>
  <c r="J20" i="20" s="1"/>
  <c r="G19" i="20"/>
  <c r="J19" i="20" s="1"/>
  <c r="F19" i="20"/>
  <c r="G18" i="20"/>
  <c r="F18" i="20"/>
  <c r="G17" i="20"/>
  <c r="F17" i="20"/>
  <c r="G16" i="20"/>
  <c r="J16" i="20" s="1"/>
  <c r="F16" i="20"/>
  <c r="G15" i="20"/>
  <c r="F15" i="20"/>
  <c r="G14" i="20"/>
  <c r="F14" i="20"/>
  <c r="G13" i="20"/>
  <c r="F13" i="20"/>
  <c r="J13" i="20" s="1"/>
  <c r="G12" i="20"/>
  <c r="J12" i="20" s="1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G2" i="20"/>
  <c r="F2" i="20"/>
  <c r="J3" i="20" l="1"/>
  <c r="J7" i="20"/>
  <c r="J11" i="20"/>
  <c r="J29" i="20"/>
  <c r="J4" i="20"/>
  <c r="J6" i="20"/>
  <c r="J8" i="20"/>
  <c r="J14" i="20"/>
  <c r="J37" i="20"/>
  <c r="I63" i="20"/>
  <c r="J10" i="20"/>
  <c r="J15" i="20"/>
  <c r="J17" i="20"/>
  <c r="J26" i="20"/>
  <c r="J31" i="20"/>
  <c r="J33" i="20"/>
  <c r="J5" i="20"/>
  <c r="J21" i="20"/>
  <c r="J2" i="20"/>
  <c r="J9" i="20"/>
  <c r="J18" i="20"/>
  <c r="J25" i="20"/>
  <c r="J34" i="20"/>
  <c r="I61" i="20"/>
  <c r="I64" i="20" s="1"/>
  <c r="I69" i="20"/>
  <c r="I70" i="20" s="1"/>
  <c r="J38" i="20" l="1"/>
  <c r="I72" i="20"/>
</calcChain>
</file>

<file path=xl/sharedStrings.xml><?xml version="1.0" encoding="utf-8"?>
<sst xmlns="http://schemas.openxmlformats.org/spreadsheetml/2006/main" count="108" uniqueCount="85">
  <si>
    <t>conv</t>
    <phoneticPr fontId="2" type="noConversion"/>
  </si>
  <si>
    <t>xi</t>
    <phoneticPr fontId="2" type="noConversion"/>
  </si>
  <si>
    <t>yi</t>
    <phoneticPr fontId="2" type="noConversion"/>
  </si>
  <si>
    <t>k</t>
    <phoneticPr fontId="2" type="noConversion"/>
  </si>
  <si>
    <t>s</t>
    <phoneticPr fontId="2" type="noConversion"/>
  </si>
  <si>
    <t>xo</t>
    <phoneticPr fontId="2" type="noConversion"/>
  </si>
  <si>
    <t>yo</t>
    <phoneticPr fontId="2" type="noConversion"/>
  </si>
  <si>
    <t>fi</t>
    <phoneticPr fontId="2" type="noConversion"/>
  </si>
  <si>
    <t>fo</t>
    <phoneticPr fontId="2" type="noConversion"/>
  </si>
  <si>
    <t>total</t>
    <phoneticPr fontId="2" type="noConversion"/>
  </si>
  <si>
    <t>p</t>
    <phoneticPr fontId="2" type="noConversion"/>
  </si>
  <si>
    <t>f</t>
    <phoneticPr fontId="2" type="noConversion"/>
  </si>
  <si>
    <t>maxpool1</t>
    <phoneticPr fontId="2" type="noConversion"/>
  </si>
  <si>
    <t>maxpool2</t>
  </si>
  <si>
    <t>maxpool3</t>
  </si>
  <si>
    <t>maxpool4</t>
  </si>
  <si>
    <t>all total</t>
    <phoneticPr fontId="2" type="noConversion"/>
  </si>
  <si>
    <t>macs</t>
    <phoneticPr fontId="1" type="noConversion"/>
  </si>
  <si>
    <t>conv1-2(DW)</t>
    <phoneticPr fontId="2" type="noConversion"/>
  </si>
  <si>
    <t>conv2-2(DW)</t>
    <phoneticPr fontId="1" type="noConversion"/>
  </si>
  <si>
    <t>conv3-2(DW)</t>
    <phoneticPr fontId="1" type="noConversion"/>
  </si>
  <si>
    <t>conv4-2(DW)</t>
    <phoneticPr fontId="1" type="noConversion"/>
  </si>
  <si>
    <t>conv5-2(DW)</t>
    <phoneticPr fontId="1" type="noConversion"/>
  </si>
  <si>
    <t>conv6-2(DW)</t>
    <phoneticPr fontId="1" type="noConversion"/>
  </si>
  <si>
    <t>conv7-2(DW)</t>
    <phoneticPr fontId="1" type="noConversion"/>
  </si>
  <si>
    <t>conv8-2(DW)</t>
    <phoneticPr fontId="1" type="noConversion"/>
  </si>
  <si>
    <t>conv9-2(DW)</t>
    <phoneticPr fontId="1" type="noConversion"/>
  </si>
  <si>
    <t>conv10-2(DW)</t>
    <phoneticPr fontId="1" type="noConversion"/>
  </si>
  <si>
    <t>conv11-2(DW)</t>
    <phoneticPr fontId="1" type="noConversion"/>
  </si>
  <si>
    <t>conv12-2(DW)</t>
    <phoneticPr fontId="1" type="noConversion"/>
  </si>
  <si>
    <t>conv13-2(DW)</t>
    <phoneticPr fontId="1" type="noConversion"/>
  </si>
  <si>
    <t>conv14-2(DW)</t>
    <phoneticPr fontId="1" type="noConversion"/>
  </si>
  <si>
    <t>conv15-2(DW)</t>
    <phoneticPr fontId="1" type="noConversion"/>
  </si>
  <si>
    <t>conv16-2(DW)</t>
    <phoneticPr fontId="1" type="noConversion"/>
  </si>
  <si>
    <t>conv17-2(DW)</t>
    <phoneticPr fontId="1" type="noConversion"/>
  </si>
  <si>
    <t>conv18-2(DW)</t>
    <phoneticPr fontId="1" type="noConversion"/>
  </si>
  <si>
    <t>upconv1</t>
    <phoneticPr fontId="2" type="noConversion"/>
  </si>
  <si>
    <t>upconv2</t>
    <phoneticPr fontId="1" type="noConversion"/>
  </si>
  <si>
    <t>upconv3</t>
  </si>
  <si>
    <t>upconv4</t>
  </si>
  <si>
    <t>conv1-1(PW)</t>
    <phoneticPr fontId="2" type="noConversion"/>
  </si>
  <si>
    <t>conv1-3(PW)</t>
    <phoneticPr fontId="2" type="noConversion"/>
  </si>
  <si>
    <t>conv2-1(PW)</t>
    <phoneticPr fontId="2" type="noConversion"/>
  </si>
  <si>
    <t>conv2-3(PW)</t>
    <phoneticPr fontId="2" type="noConversion"/>
  </si>
  <si>
    <t>conv3-1(PW)</t>
    <phoneticPr fontId="2" type="noConversion"/>
  </si>
  <si>
    <t>conv3-3(PW)</t>
    <phoneticPr fontId="2" type="noConversion"/>
  </si>
  <si>
    <t>conv4-1(PW)</t>
    <phoneticPr fontId="2" type="noConversion"/>
  </si>
  <si>
    <t>conv4-3(PW)</t>
    <phoneticPr fontId="2" type="noConversion"/>
  </si>
  <si>
    <t>conv5-1(PW)</t>
    <phoneticPr fontId="2" type="noConversion"/>
  </si>
  <si>
    <t>conv5-3(PW)</t>
    <phoneticPr fontId="2" type="noConversion"/>
  </si>
  <si>
    <t>conv6-1(PW)</t>
    <phoneticPr fontId="2" type="noConversion"/>
  </si>
  <si>
    <t>conv6-3(PW)</t>
    <phoneticPr fontId="2" type="noConversion"/>
  </si>
  <si>
    <t>conv7-1(PW)</t>
    <phoneticPr fontId="2" type="noConversion"/>
  </si>
  <si>
    <t>conv7-3(PW)</t>
    <phoneticPr fontId="2" type="noConversion"/>
  </si>
  <si>
    <t>conv8-1(PW)</t>
    <phoneticPr fontId="2" type="noConversion"/>
  </si>
  <si>
    <t>conv8-3(PW)</t>
    <phoneticPr fontId="2" type="noConversion"/>
  </si>
  <si>
    <t>conv9-1(PW)</t>
    <phoneticPr fontId="2" type="noConversion"/>
  </si>
  <si>
    <t>conv9-3(PW)</t>
    <phoneticPr fontId="2" type="noConversion"/>
  </si>
  <si>
    <t>conv10-1(PW)</t>
    <phoneticPr fontId="2" type="noConversion"/>
  </si>
  <si>
    <t>conv10-3(PW)</t>
    <phoneticPr fontId="2" type="noConversion"/>
  </si>
  <si>
    <t>conv11-1(PW)</t>
    <phoneticPr fontId="2" type="noConversion"/>
  </si>
  <si>
    <t>conv11-3(PW)</t>
    <phoneticPr fontId="2" type="noConversion"/>
  </si>
  <si>
    <t>conv12-1(PW)</t>
    <phoneticPr fontId="2" type="noConversion"/>
  </si>
  <si>
    <t>conv12-3(PW)</t>
    <phoneticPr fontId="2" type="noConversion"/>
  </si>
  <si>
    <t>conv13-1(PW)</t>
    <phoneticPr fontId="2" type="noConversion"/>
  </si>
  <si>
    <t>conv13-3(PW)</t>
    <phoneticPr fontId="2" type="noConversion"/>
  </si>
  <si>
    <t>conv14-1(PW)</t>
    <phoneticPr fontId="2" type="noConversion"/>
  </si>
  <si>
    <t>conv14-3(PW)</t>
    <phoneticPr fontId="2" type="noConversion"/>
  </si>
  <si>
    <t>conv15-1(PW)</t>
    <phoneticPr fontId="2" type="noConversion"/>
  </si>
  <si>
    <t>conv15-3(PW)</t>
    <phoneticPr fontId="2" type="noConversion"/>
  </si>
  <si>
    <t>conv16-1(PW)</t>
    <phoneticPr fontId="2" type="noConversion"/>
  </si>
  <si>
    <t>conv16-3(PW)</t>
    <phoneticPr fontId="2" type="noConversion"/>
  </si>
  <si>
    <t>conv17-1(PW)</t>
    <phoneticPr fontId="2" type="noConversion"/>
  </si>
  <si>
    <t>conv17-3(PW)</t>
    <phoneticPr fontId="2" type="noConversion"/>
  </si>
  <si>
    <t>conv18-1(PW)</t>
    <phoneticPr fontId="2" type="noConversion"/>
  </si>
  <si>
    <t>conv18-3(PW)</t>
    <phoneticPr fontId="2" type="noConversion"/>
  </si>
  <si>
    <t>comment1</t>
    <phoneticPr fontId="1" type="noConversion"/>
  </si>
  <si>
    <t xml:space="preserve">p：pad numbers of convolution layer
</t>
    <phoneticPr fontId="1" type="noConversion"/>
  </si>
  <si>
    <t>xi：input feature Map's width of the layer</t>
    <phoneticPr fontId="1" type="noConversion"/>
  </si>
  <si>
    <t>yi: input feature Maps's height</t>
    <phoneticPr fontId="1" type="noConversion"/>
  </si>
  <si>
    <t>Fo：output feature Map's channel</t>
    <phoneticPr fontId="1" type="noConversion"/>
  </si>
  <si>
    <t>K：conv kernel's width (width equal to height)</t>
    <phoneticPr fontId="1" type="noConversion"/>
  </si>
  <si>
    <t>S：conv stride</t>
    <phoneticPr fontId="1" type="noConversion"/>
  </si>
  <si>
    <t>f：feature Map's channel (c)</t>
    <phoneticPr fontId="1" type="noConversion"/>
  </si>
  <si>
    <t>xo/yo: output feature map's width/height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</si>
</sst>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D4F0-4F99-744C-A417-9618DBEAE49E}">
  <dimension ref="A1:J81"/>
  <sheetViews>
    <sheetView tabSelected="1" topLeftCell="A50" workbookViewId="0">
      <selection activeCell="F85" sqref="F85"/>
    </sheetView>
  </sheetViews>
  <sheetFormatPr baseColWidth="10" defaultRowHeight="16"/>
  <cols>
    <col min="1" max="1" width="13.83203125" style="4" bestFit="1" customWidth="1"/>
    <col min="2" max="8" width="10.83203125" style="4"/>
    <col min="9" max="9" width="13" style="4" bestFit="1" customWidth="1"/>
    <col min="10" max="10" width="12" style="4" bestFit="1" customWidth="1"/>
    <col min="11" max="16384" width="10.83203125" style="4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17</v>
      </c>
    </row>
    <row r="2" spans="1:10">
      <c r="A2" s="4" t="s">
        <v>40</v>
      </c>
      <c r="B2" s="4">
        <v>3840</v>
      </c>
      <c r="C2" s="4">
        <v>2160</v>
      </c>
      <c r="D2" s="4">
        <v>1</v>
      </c>
      <c r="E2" s="4">
        <v>1</v>
      </c>
      <c r="F2" s="4">
        <f>(B2-D2)/E2+1</f>
        <v>3840</v>
      </c>
      <c r="G2" s="4">
        <f>(C2-D2)/E2+1</f>
        <v>2160</v>
      </c>
      <c r="H2" s="4">
        <v>4</v>
      </c>
      <c r="I2" s="4">
        <v>8</v>
      </c>
      <c r="J2" s="4">
        <f>H2*I2*D2*D2*F2*G2</f>
        <v>265420800</v>
      </c>
    </row>
    <row r="3" spans="1:10">
      <c r="A3" s="4" t="s">
        <v>41</v>
      </c>
      <c r="B3" s="4">
        <v>3840</v>
      </c>
      <c r="C3" s="4">
        <v>2160</v>
      </c>
      <c r="D3" s="4">
        <v>1</v>
      </c>
      <c r="E3" s="4">
        <v>1</v>
      </c>
      <c r="F3" s="4">
        <f>(B3-D3)/E3+1</f>
        <v>3840</v>
      </c>
      <c r="G3" s="4">
        <f>(C3-D3)/E3+1</f>
        <v>2160</v>
      </c>
      <c r="H3" s="4">
        <v>8</v>
      </c>
      <c r="I3" s="4">
        <v>4</v>
      </c>
      <c r="J3" s="4">
        <f>H3*I3*D3*D3*F3*G3</f>
        <v>265420800</v>
      </c>
    </row>
    <row r="4" spans="1:10">
      <c r="A4" s="4" t="s">
        <v>42</v>
      </c>
      <c r="B4" s="4">
        <v>3840</v>
      </c>
      <c r="C4" s="4">
        <v>2160</v>
      </c>
      <c r="D4" s="4">
        <v>1</v>
      </c>
      <c r="E4" s="4">
        <v>1</v>
      </c>
      <c r="F4" s="4">
        <f>(B4-D4)/E4+1</f>
        <v>3840</v>
      </c>
      <c r="G4" s="4">
        <f>(C4-D4)/E4+1</f>
        <v>2160</v>
      </c>
      <c r="H4" s="4">
        <v>4</v>
      </c>
      <c r="I4" s="4">
        <v>8</v>
      </c>
      <c r="J4" s="4">
        <f>H4*I4*D4*D4*F4*G4</f>
        <v>265420800</v>
      </c>
    </row>
    <row r="5" spans="1:10">
      <c r="A5" s="4" t="s">
        <v>43</v>
      </c>
      <c r="B5" s="4">
        <v>3840</v>
      </c>
      <c r="C5" s="4">
        <v>2160</v>
      </c>
      <c r="D5" s="4">
        <v>1</v>
      </c>
      <c r="E5" s="4">
        <v>1</v>
      </c>
      <c r="F5" s="4">
        <f>(B5-D5)/E5+1</f>
        <v>3840</v>
      </c>
      <c r="G5" s="4">
        <f>(C5-D5)/E5+1</f>
        <v>2160</v>
      </c>
      <c r="H5" s="4">
        <v>8</v>
      </c>
      <c r="I5" s="4">
        <v>4</v>
      </c>
      <c r="J5" s="4">
        <f>H5*I5*D5*D5*F5*G5</f>
        <v>265420800</v>
      </c>
    </row>
    <row r="6" spans="1:10">
      <c r="A6" s="4" t="s">
        <v>44</v>
      </c>
      <c r="B6" s="4">
        <v>1918</v>
      </c>
      <c r="C6" s="4">
        <v>1078</v>
      </c>
      <c r="D6" s="4">
        <v>1</v>
      </c>
      <c r="E6" s="4">
        <v>1</v>
      </c>
      <c r="F6" s="4">
        <f>(B6-D6)/E6+1</f>
        <v>1918</v>
      </c>
      <c r="G6" s="4">
        <f>(C6-D6)/E6+1</f>
        <v>1078</v>
      </c>
      <c r="H6" s="4">
        <v>4</v>
      </c>
      <c r="I6" s="4">
        <v>8</v>
      </c>
      <c r="J6" s="4">
        <f>H6*I6*D6*D6*F6*G6</f>
        <v>66163328</v>
      </c>
    </row>
    <row r="7" spans="1:10">
      <c r="A7" s="4" t="s">
        <v>45</v>
      </c>
      <c r="B7" s="4">
        <v>1918</v>
      </c>
      <c r="C7" s="4">
        <v>1078</v>
      </c>
      <c r="D7" s="4">
        <v>1</v>
      </c>
      <c r="E7" s="4">
        <v>1</v>
      </c>
      <c r="F7" s="4">
        <f>(B7-D7)/E7+1</f>
        <v>1918</v>
      </c>
      <c r="G7" s="4">
        <f>(C7-D7)/E7+1</f>
        <v>1078</v>
      </c>
      <c r="H7" s="4">
        <v>8</v>
      </c>
      <c r="I7" s="4">
        <v>8</v>
      </c>
      <c r="J7" s="4">
        <f>H7*I7*D7*D7*F7*G7</f>
        <v>132326656</v>
      </c>
    </row>
    <row r="8" spans="1:10">
      <c r="A8" s="4" t="s">
        <v>46</v>
      </c>
      <c r="B8" s="4">
        <v>1918</v>
      </c>
      <c r="C8" s="4">
        <v>1078</v>
      </c>
      <c r="D8" s="4">
        <v>1</v>
      </c>
      <c r="E8" s="4">
        <v>1</v>
      </c>
      <c r="F8" s="4">
        <f>(B8-D8)/E8+1</f>
        <v>1918</v>
      </c>
      <c r="G8" s="4">
        <f>(C8-D8)/E8+1</f>
        <v>1078</v>
      </c>
      <c r="H8" s="4">
        <v>8</v>
      </c>
      <c r="I8" s="4">
        <v>16</v>
      </c>
      <c r="J8" s="4">
        <f>H8*I8*D8*D8*F8*G8</f>
        <v>264653312</v>
      </c>
    </row>
    <row r="9" spans="1:10">
      <c r="A9" s="4" t="s">
        <v>47</v>
      </c>
      <c r="B9" s="4">
        <v>1918</v>
      </c>
      <c r="C9" s="4">
        <v>1078</v>
      </c>
      <c r="D9" s="4">
        <v>1</v>
      </c>
      <c r="E9" s="4">
        <v>1</v>
      </c>
      <c r="F9" s="4">
        <f>(B9-D9)/E9+1</f>
        <v>1918</v>
      </c>
      <c r="G9" s="4">
        <f>(C9-D9)/E9+1</f>
        <v>1078</v>
      </c>
      <c r="H9" s="4">
        <v>16</v>
      </c>
      <c r="I9" s="4">
        <v>8</v>
      </c>
      <c r="J9" s="4">
        <f>H9*I9*D9*D9*F9*G9</f>
        <v>264653312</v>
      </c>
    </row>
    <row r="10" spans="1:10">
      <c r="A10" s="4" t="s">
        <v>48</v>
      </c>
      <c r="B10" s="4">
        <v>957</v>
      </c>
      <c r="C10" s="4">
        <v>537</v>
      </c>
      <c r="D10" s="4">
        <v>1</v>
      </c>
      <c r="E10" s="4">
        <v>1</v>
      </c>
      <c r="F10" s="4">
        <f>(B10-D10)/E10+1</f>
        <v>957</v>
      </c>
      <c r="G10" s="4">
        <f>(C10-D10)/E10+1</f>
        <v>537</v>
      </c>
      <c r="H10" s="4">
        <v>8</v>
      </c>
      <c r="I10" s="4">
        <v>16</v>
      </c>
      <c r="J10" s="4">
        <f>H10*I10*D10*D10*F10*G10</f>
        <v>65780352</v>
      </c>
    </row>
    <row r="11" spans="1:10">
      <c r="A11" s="4" t="s">
        <v>49</v>
      </c>
      <c r="B11" s="4">
        <v>957</v>
      </c>
      <c r="C11" s="4">
        <v>537</v>
      </c>
      <c r="D11" s="4">
        <v>1</v>
      </c>
      <c r="E11" s="4">
        <v>1</v>
      </c>
      <c r="F11" s="4">
        <f>(B11-D11)/E11+1</f>
        <v>957</v>
      </c>
      <c r="G11" s="4">
        <f>(C11-D11)/E11+1</f>
        <v>537</v>
      </c>
      <c r="H11" s="4">
        <v>16</v>
      </c>
      <c r="I11" s="4">
        <v>16</v>
      </c>
      <c r="J11" s="4">
        <f>H11*I11*D11*D11*F11*G11</f>
        <v>131560704</v>
      </c>
    </row>
    <row r="12" spans="1:10">
      <c r="A12" s="4" t="s">
        <v>50</v>
      </c>
      <c r="B12" s="4">
        <v>957</v>
      </c>
      <c r="C12" s="4">
        <v>537</v>
      </c>
      <c r="D12" s="4">
        <v>1</v>
      </c>
      <c r="E12" s="4">
        <v>1</v>
      </c>
      <c r="F12" s="4">
        <f>(B12-D12)/E12+1</f>
        <v>957</v>
      </c>
      <c r="G12" s="4">
        <f>(C12-D12)/E12+1</f>
        <v>537</v>
      </c>
      <c r="H12" s="4">
        <v>16</v>
      </c>
      <c r="I12" s="4">
        <v>32</v>
      </c>
      <c r="J12" s="4">
        <f>H12*I12*D12*D12*F12*G12</f>
        <v>263121408</v>
      </c>
    </row>
    <row r="13" spans="1:10">
      <c r="A13" s="4" t="s">
        <v>51</v>
      </c>
      <c r="B13" s="4">
        <v>957</v>
      </c>
      <c r="C13" s="4">
        <v>537</v>
      </c>
      <c r="D13" s="4">
        <v>1</v>
      </c>
      <c r="E13" s="4">
        <v>1</v>
      </c>
      <c r="F13" s="4">
        <f>(B13-D13)/E13+1</f>
        <v>957</v>
      </c>
      <c r="G13" s="4">
        <f>(C13-D13)/E13+1</f>
        <v>537</v>
      </c>
      <c r="H13" s="4">
        <v>32</v>
      </c>
      <c r="I13" s="4">
        <v>16</v>
      </c>
      <c r="J13" s="4">
        <f>H13*I13*D13*D13*F13*G13</f>
        <v>263121408</v>
      </c>
    </row>
    <row r="14" spans="1:10">
      <c r="A14" s="4" t="s">
        <v>52</v>
      </c>
      <c r="B14" s="4">
        <v>477</v>
      </c>
      <c r="C14" s="4">
        <v>267</v>
      </c>
      <c r="D14" s="4">
        <v>1</v>
      </c>
      <c r="E14" s="4">
        <v>1</v>
      </c>
      <c r="F14" s="4">
        <f>(B14-D14)/E14+1</f>
        <v>477</v>
      </c>
      <c r="G14" s="4">
        <f>(C14-D14)/E14+1</f>
        <v>267</v>
      </c>
      <c r="H14" s="4">
        <v>16</v>
      </c>
      <c r="I14" s="4">
        <v>32</v>
      </c>
      <c r="J14" s="4">
        <f>H14*I14*D14*D14*F14*G14</f>
        <v>65207808</v>
      </c>
    </row>
    <row r="15" spans="1:10">
      <c r="A15" s="4" t="s">
        <v>53</v>
      </c>
      <c r="B15" s="4">
        <v>477</v>
      </c>
      <c r="C15" s="4">
        <v>267</v>
      </c>
      <c r="D15" s="4">
        <v>1</v>
      </c>
      <c r="E15" s="4">
        <v>1</v>
      </c>
      <c r="F15" s="4">
        <f>(B15-D15)/E15+1</f>
        <v>477</v>
      </c>
      <c r="G15" s="4">
        <f>(C15-D15)/E15+1</f>
        <v>267</v>
      </c>
      <c r="H15" s="4">
        <v>32</v>
      </c>
      <c r="I15" s="4">
        <v>32</v>
      </c>
      <c r="J15" s="4">
        <f>H15*I15*D15*D15*F15*G15</f>
        <v>130415616</v>
      </c>
    </row>
    <row r="16" spans="1:10">
      <c r="A16" s="4" t="s">
        <v>54</v>
      </c>
      <c r="B16" s="4">
        <v>477</v>
      </c>
      <c r="C16" s="4">
        <v>267</v>
      </c>
      <c r="D16" s="4">
        <v>1</v>
      </c>
      <c r="E16" s="4">
        <v>1</v>
      </c>
      <c r="F16" s="4">
        <f>(B16-D16)/E16+1</f>
        <v>477</v>
      </c>
      <c r="G16" s="4">
        <f>(C16-D16)/E16+1</f>
        <v>267</v>
      </c>
      <c r="H16" s="4">
        <v>32</v>
      </c>
      <c r="I16" s="4">
        <v>64</v>
      </c>
      <c r="J16" s="4">
        <f>H16*I16*D16*D16*F16*G16</f>
        <v>260831232</v>
      </c>
    </row>
    <row r="17" spans="1:10">
      <c r="A17" s="4" t="s">
        <v>55</v>
      </c>
      <c r="B17" s="4">
        <v>477</v>
      </c>
      <c r="C17" s="4">
        <v>267</v>
      </c>
      <c r="D17" s="4">
        <v>1</v>
      </c>
      <c r="E17" s="4">
        <v>1</v>
      </c>
      <c r="F17" s="4">
        <f>(B17-D17)/E17+1</f>
        <v>477</v>
      </c>
      <c r="G17" s="4">
        <f>(C17-D17)/E17+1</f>
        <v>267</v>
      </c>
      <c r="H17" s="4">
        <v>64</v>
      </c>
      <c r="I17" s="4">
        <v>32</v>
      </c>
      <c r="J17" s="4">
        <f>H17*I17*D17*D17*F17*G17</f>
        <v>260831232</v>
      </c>
    </row>
    <row r="18" spans="1:10">
      <c r="A18" s="4" t="s">
        <v>56</v>
      </c>
      <c r="B18" s="4">
        <v>238</v>
      </c>
      <c r="C18" s="4">
        <v>132</v>
      </c>
      <c r="D18" s="4">
        <v>1</v>
      </c>
      <c r="E18" s="4">
        <v>1</v>
      </c>
      <c r="F18" s="4">
        <f>(B18-D18)/E18+1</f>
        <v>238</v>
      </c>
      <c r="G18" s="4">
        <f>(C18-D18)/E18+1</f>
        <v>132</v>
      </c>
      <c r="H18" s="4">
        <v>32</v>
      </c>
      <c r="I18" s="4">
        <v>64</v>
      </c>
      <c r="J18" s="4">
        <f>H18*I18*D18*D18*F18*G18</f>
        <v>64339968</v>
      </c>
    </row>
    <row r="19" spans="1:10">
      <c r="A19" s="4" t="s">
        <v>57</v>
      </c>
      <c r="B19" s="4">
        <v>238</v>
      </c>
      <c r="C19" s="4">
        <v>132</v>
      </c>
      <c r="D19" s="4">
        <v>1</v>
      </c>
      <c r="E19" s="4">
        <v>1</v>
      </c>
      <c r="F19" s="4">
        <f>(B19-D19)/E19+1</f>
        <v>238</v>
      </c>
      <c r="G19" s="4">
        <f>(C19-D19)/E19+1</f>
        <v>132</v>
      </c>
      <c r="H19" s="4">
        <v>64</v>
      </c>
      <c r="I19" s="4">
        <v>64</v>
      </c>
      <c r="J19" s="4">
        <f>H19*I19*D19*D19*F19*G19</f>
        <v>128679936</v>
      </c>
    </row>
    <row r="20" spans="1:10">
      <c r="A20" s="4" t="s">
        <v>58</v>
      </c>
      <c r="B20" s="4">
        <v>238</v>
      </c>
      <c r="C20" s="4">
        <v>132</v>
      </c>
      <c r="D20" s="4">
        <v>1</v>
      </c>
      <c r="E20" s="4">
        <v>1</v>
      </c>
      <c r="F20" s="4">
        <f>(B20-D20)/E20+1</f>
        <v>238</v>
      </c>
      <c r="G20" s="4">
        <f>(C20-D20)/E20+1</f>
        <v>132</v>
      </c>
      <c r="H20" s="4">
        <v>64</v>
      </c>
      <c r="I20" s="4">
        <v>128</v>
      </c>
      <c r="J20" s="4">
        <f>H20*I20*D20*D20*F20*G20</f>
        <v>257359872</v>
      </c>
    </row>
    <row r="21" spans="1:10">
      <c r="A21" s="4" t="s">
        <v>59</v>
      </c>
      <c r="B21" s="4">
        <v>238</v>
      </c>
      <c r="C21" s="4">
        <v>132</v>
      </c>
      <c r="D21" s="4">
        <v>1</v>
      </c>
      <c r="E21" s="4">
        <v>1</v>
      </c>
      <c r="F21" s="4">
        <f>(B21-D21)/E21+1</f>
        <v>238</v>
      </c>
      <c r="G21" s="4">
        <f>(C21-D21)/E21+1</f>
        <v>132</v>
      </c>
      <c r="H21" s="4">
        <v>128</v>
      </c>
      <c r="I21" s="4">
        <v>64</v>
      </c>
      <c r="J21" s="4">
        <f>H21*I21*D21*D21*F21*G21</f>
        <v>257359872</v>
      </c>
    </row>
    <row r="22" spans="1:10">
      <c r="A22" s="4" t="s">
        <v>60</v>
      </c>
      <c r="B22" s="4">
        <v>471</v>
      </c>
      <c r="C22" s="4">
        <v>255</v>
      </c>
      <c r="D22" s="4">
        <v>1</v>
      </c>
      <c r="E22" s="4">
        <v>1</v>
      </c>
      <c r="F22" s="4">
        <f>(B22-D22)/E22+1</f>
        <v>471</v>
      </c>
      <c r="G22" s="4">
        <f>(C22-D22)/E22+1</f>
        <v>255</v>
      </c>
      <c r="H22" s="4">
        <v>64</v>
      </c>
      <c r="I22" s="4">
        <v>64</v>
      </c>
      <c r="J22" s="4">
        <f>H22*I22*D22*D22*F22*G22</f>
        <v>491950080</v>
      </c>
    </row>
    <row r="23" spans="1:10">
      <c r="A23" s="4" t="s">
        <v>61</v>
      </c>
      <c r="B23" s="4">
        <v>471</v>
      </c>
      <c r="C23" s="4">
        <v>255</v>
      </c>
      <c r="D23" s="4">
        <v>1</v>
      </c>
      <c r="E23" s="4">
        <v>1</v>
      </c>
      <c r="F23" s="4">
        <f>(B23-D23)/E23+1</f>
        <v>471</v>
      </c>
      <c r="G23" s="4">
        <f>(C23-D23)/E23+1</f>
        <v>255</v>
      </c>
      <c r="H23" s="4">
        <v>64</v>
      </c>
      <c r="I23" s="4">
        <v>32</v>
      </c>
      <c r="J23" s="4">
        <f>H23*I23*D23*D23*F23*G23</f>
        <v>245975040</v>
      </c>
    </row>
    <row r="24" spans="1:10">
      <c r="A24" s="4" t="s">
        <v>62</v>
      </c>
      <c r="B24" s="4">
        <v>471</v>
      </c>
      <c r="C24" s="4">
        <v>255</v>
      </c>
      <c r="D24" s="4">
        <v>1</v>
      </c>
      <c r="E24" s="4">
        <v>1</v>
      </c>
      <c r="F24" s="4">
        <f>(B24-D24)/E24+1</f>
        <v>471</v>
      </c>
      <c r="G24" s="4">
        <f>(C24-D24)/E24+1</f>
        <v>255</v>
      </c>
      <c r="H24" s="4">
        <v>32</v>
      </c>
      <c r="I24" s="4">
        <v>64</v>
      </c>
      <c r="J24" s="4">
        <f>H24*I24*D24*D24*F24*G24</f>
        <v>245975040</v>
      </c>
    </row>
    <row r="25" spans="1:10">
      <c r="A25" s="4" t="s">
        <v>63</v>
      </c>
      <c r="B25" s="4">
        <v>471</v>
      </c>
      <c r="C25" s="4">
        <v>255</v>
      </c>
      <c r="D25" s="4">
        <v>1</v>
      </c>
      <c r="E25" s="4">
        <v>1</v>
      </c>
      <c r="F25" s="4">
        <f>(B25-D25)/E25+1</f>
        <v>471</v>
      </c>
      <c r="G25" s="4">
        <f>(C25-D25)/E25+1</f>
        <v>255</v>
      </c>
      <c r="H25" s="4">
        <v>64</v>
      </c>
      <c r="I25" s="4">
        <v>32</v>
      </c>
      <c r="J25" s="4">
        <f>H25*I25*D25*D25*F25*G25</f>
        <v>245975040</v>
      </c>
    </row>
    <row r="26" spans="1:10">
      <c r="A26" s="4" t="s">
        <v>64</v>
      </c>
      <c r="B26" s="4">
        <v>933</v>
      </c>
      <c r="C26" s="4">
        <v>501</v>
      </c>
      <c r="D26" s="4">
        <v>1</v>
      </c>
      <c r="E26" s="4">
        <v>1</v>
      </c>
      <c r="F26" s="4">
        <f>(B26-D26)/E26+1</f>
        <v>933</v>
      </c>
      <c r="G26" s="4">
        <f>(C26-D26)/E26+1</f>
        <v>501</v>
      </c>
      <c r="H26" s="4">
        <v>32</v>
      </c>
      <c r="I26" s="4">
        <v>32</v>
      </c>
      <c r="J26" s="4">
        <f>H26*I26*D26*D26*F26*G26</f>
        <v>478651392</v>
      </c>
    </row>
    <row r="27" spans="1:10">
      <c r="A27" s="4" t="s">
        <v>65</v>
      </c>
      <c r="B27" s="4">
        <v>933</v>
      </c>
      <c r="C27" s="4">
        <v>501</v>
      </c>
      <c r="D27" s="4">
        <v>1</v>
      </c>
      <c r="E27" s="4">
        <v>1</v>
      </c>
      <c r="F27" s="4">
        <f>(B27-D27)/E27+1</f>
        <v>933</v>
      </c>
      <c r="G27" s="4">
        <f>(C27-D27)/E27+1</f>
        <v>501</v>
      </c>
      <c r="H27" s="4">
        <v>32</v>
      </c>
      <c r="I27" s="4">
        <v>16</v>
      </c>
      <c r="J27" s="4">
        <f>H27*I27*D27*D27*F27*G27</f>
        <v>239325696</v>
      </c>
    </row>
    <row r="28" spans="1:10">
      <c r="A28" s="4" t="s">
        <v>66</v>
      </c>
      <c r="B28" s="4">
        <v>933</v>
      </c>
      <c r="C28" s="4">
        <v>501</v>
      </c>
      <c r="D28" s="4">
        <v>1</v>
      </c>
      <c r="E28" s="4">
        <v>1</v>
      </c>
      <c r="F28" s="4">
        <f>(B28-D28)/E28+1</f>
        <v>933</v>
      </c>
      <c r="G28" s="4">
        <f>(C28-D28)/E28+1</f>
        <v>501</v>
      </c>
      <c r="H28" s="4">
        <v>16</v>
      </c>
      <c r="I28" s="4">
        <v>32</v>
      </c>
      <c r="J28" s="4">
        <f>H28*I28*D28*D28*F28*G28</f>
        <v>239325696</v>
      </c>
    </row>
    <row r="29" spans="1:10">
      <c r="A29" s="4" t="s">
        <v>67</v>
      </c>
      <c r="B29" s="4">
        <v>933</v>
      </c>
      <c r="C29" s="4">
        <v>501</v>
      </c>
      <c r="D29" s="4">
        <v>1</v>
      </c>
      <c r="E29" s="4">
        <v>1</v>
      </c>
      <c r="F29" s="4">
        <f>(B29-D29)/E29+1</f>
        <v>933</v>
      </c>
      <c r="G29" s="4">
        <f>(C29-D29)/E29+1</f>
        <v>501</v>
      </c>
      <c r="H29" s="4">
        <v>32</v>
      </c>
      <c r="I29" s="4">
        <v>16</v>
      </c>
      <c r="J29" s="4">
        <f>H29*I29*D29*D29*F29*G29</f>
        <v>239325696</v>
      </c>
    </row>
    <row r="30" spans="1:10">
      <c r="A30" s="4" t="s">
        <v>68</v>
      </c>
      <c r="B30" s="4">
        <v>1857</v>
      </c>
      <c r="C30" s="4">
        <v>993</v>
      </c>
      <c r="D30" s="4">
        <v>1</v>
      </c>
      <c r="E30" s="4">
        <v>1</v>
      </c>
      <c r="F30" s="4">
        <f>(B30-D30)/E30+1</f>
        <v>1857</v>
      </c>
      <c r="G30" s="4">
        <f>(C30-D30)/E30+1</f>
        <v>993</v>
      </c>
      <c r="H30" s="4">
        <v>16</v>
      </c>
      <c r="I30" s="4">
        <v>16</v>
      </c>
      <c r="J30" s="4">
        <f>H30*I30*D30*D30*F30*G30</f>
        <v>472064256</v>
      </c>
    </row>
    <row r="31" spans="1:10">
      <c r="A31" s="4" t="s">
        <v>69</v>
      </c>
      <c r="B31" s="4">
        <v>1857</v>
      </c>
      <c r="C31" s="4">
        <v>993</v>
      </c>
      <c r="D31" s="4">
        <v>1</v>
      </c>
      <c r="E31" s="4">
        <v>1</v>
      </c>
      <c r="F31" s="4">
        <f>(B31-D31)/E31+1</f>
        <v>1857</v>
      </c>
      <c r="G31" s="4">
        <f>(C31-D31)/E31+1</f>
        <v>993</v>
      </c>
      <c r="H31" s="4">
        <v>16</v>
      </c>
      <c r="I31" s="4">
        <v>8</v>
      </c>
      <c r="J31" s="4">
        <f>H31*I31*D31*D31*F31*G31</f>
        <v>236032128</v>
      </c>
    </row>
    <row r="32" spans="1:10">
      <c r="A32" s="4" t="s">
        <v>70</v>
      </c>
      <c r="B32" s="4">
        <v>1857</v>
      </c>
      <c r="C32" s="4">
        <v>993</v>
      </c>
      <c r="D32" s="4">
        <v>1</v>
      </c>
      <c r="E32" s="4">
        <v>1</v>
      </c>
      <c r="F32" s="4">
        <f>(B32-D32)/E32+1</f>
        <v>1857</v>
      </c>
      <c r="G32" s="4">
        <f>(C32-D32)/E32+1</f>
        <v>993</v>
      </c>
      <c r="H32" s="4">
        <v>8</v>
      </c>
      <c r="I32" s="4">
        <v>16</v>
      </c>
      <c r="J32" s="4">
        <f>H32*I32*D32*D32*F32*G32</f>
        <v>236032128</v>
      </c>
    </row>
    <row r="33" spans="1:10">
      <c r="A33" s="4" t="s">
        <v>71</v>
      </c>
      <c r="B33" s="4">
        <v>1857</v>
      </c>
      <c r="C33" s="4">
        <v>993</v>
      </c>
      <c r="D33" s="4">
        <v>1</v>
      </c>
      <c r="E33" s="4">
        <v>1</v>
      </c>
      <c r="F33" s="4">
        <f>(B33-D33)/E33+1</f>
        <v>1857</v>
      </c>
      <c r="G33" s="4">
        <f>(C33-D33)/E33+1</f>
        <v>993</v>
      </c>
      <c r="H33" s="4">
        <v>16</v>
      </c>
      <c r="I33" s="4">
        <v>8</v>
      </c>
      <c r="J33" s="4">
        <f>H33*I33*D33*D33*F33*G33</f>
        <v>236032128</v>
      </c>
    </row>
    <row r="34" spans="1:10">
      <c r="A34" s="4" t="s">
        <v>72</v>
      </c>
      <c r="B34" s="4">
        <v>3705</v>
      </c>
      <c r="C34" s="4">
        <v>1977</v>
      </c>
      <c r="D34" s="4">
        <v>1</v>
      </c>
      <c r="E34" s="4">
        <v>1</v>
      </c>
      <c r="F34" s="4">
        <f>(B34-D34)/E34+1</f>
        <v>3705</v>
      </c>
      <c r="G34" s="4">
        <f>(C34-D34)/E34+1</f>
        <v>1977</v>
      </c>
      <c r="H34" s="4">
        <v>8</v>
      </c>
      <c r="I34" s="4">
        <v>8</v>
      </c>
      <c r="J34" s="4">
        <f>H34*I34*D34*D34*F34*G34</f>
        <v>468786240</v>
      </c>
    </row>
    <row r="35" spans="1:10">
      <c r="A35" s="4" t="s">
        <v>73</v>
      </c>
      <c r="B35" s="4">
        <v>3705</v>
      </c>
      <c r="C35" s="4">
        <v>1977</v>
      </c>
      <c r="D35" s="4">
        <v>1</v>
      </c>
      <c r="E35" s="4">
        <v>1</v>
      </c>
      <c r="F35" s="4">
        <f>(B35-D35)/E35+1</f>
        <v>3705</v>
      </c>
      <c r="G35" s="4">
        <f>(C35-D35)/E35+1</f>
        <v>1977</v>
      </c>
      <c r="H35" s="4">
        <v>8</v>
      </c>
      <c r="I35" s="4">
        <v>4</v>
      </c>
      <c r="J35" s="4">
        <f>H35*I35*D35*D35*F35*G35</f>
        <v>234393120</v>
      </c>
    </row>
    <row r="36" spans="1:10">
      <c r="A36" s="4" t="s">
        <v>74</v>
      </c>
      <c r="B36" s="4">
        <v>3705</v>
      </c>
      <c r="C36" s="4">
        <v>1977</v>
      </c>
      <c r="D36" s="4">
        <v>1</v>
      </c>
      <c r="E36" s="4">
        <v>1</v>
      </c>
      <c r="F36" s="4">
        <f>(B36-D36)/E36+1</f>
        <v>3705</v>
      </c>
      <c r="G36" s="4">
        <f>(C36-D36)/E36+1</f>
        <v>1977</v>
      </c>
      <c r="H36" s="4">
        <v>4</v>
      </c>
      <c r="I36" s="4">
        <v>8</v>
      </c>
      <c r="J36" s="4">
        <f>H36*I36*D36*D36*F36*G36</f>
        <v>234393120</v>
      </c>
    </row>
    <row r="37" spans="1:10">
      <c r="A37" s="4" t="s">
        <v>75</v>
      </c>
      <c r="B37" s="4">
        <v>3705</v>
      </c>
      <c r="C37" s="4">
        <v>1977</v>
      </c>
      <c r="D37" s="4">
        <v>1</v>
      </c>
      <c r="E37" s="4">
        <v>1</v>
      </c>
      <c r="F37" s="4">
        <f>(B37-D37)/E37+1</f>
        <v>3705</v>
      </c>
      <c r="G37" s="4">
        <f>(C37-D37)/E37+1</f>
        <v>1977</v>
      </c>
      <c r="H37" s="4">
        <v>8</v>
      </c>
      <c r="I37" s="4">
        <v>2</v>
      </c>
      <c r="J37" s="4">
        <f>H37*I37*D37*D37*F37*G37</f>
        <v>117196560</v>
      </c>
    </row>
    <row r="38" spans="1:10">
      <c r="I38" s="4" t="s">
        <v>9</v>
      </c>
      <c r="J38" s="4">
        <f>SUM(J2:J37)</f>
        <v>8599522576</v>
      </c>
    </row>
    <row r="39" spans="1:10">
      <c r="B39" s="4" t="s">
        <v>1</v>
      </c>
      <c r="C39" s="4" t="s">
        <v>2</v>
      </c>
      <c r="D39" s="4" t="s">
        <v>3</v>
      </c>
      <c r="E39" s="4" t="s">
        <v>4</v>
      </c>
      <c r="F39" s="4" t="s">
        <v>10</v>
      </c>
      <c r="G39" s="4" t="s">
        <v>5</v>
      </c>
      <c r="H39" s="4" t="s">
        <v>6</v>
      </c>
      <c r="I39" s="4" t="s">
        <v>11</v>
      </c>
    </row>
    <row r="40" spans="1:10">
      <c r="A40" s="4" t="s">
        <v>18</v>
      </c>
      <c r="B40" s="4">
        <v>3840</v>
      </c>
      <c r="C40" s="4">
        <v>2160</v>
      </c>
      <c r="D40" s="4">
        <v>3</v>
      </c>
      <c r="E40" s="4">
        <v>1</v>
      </c>
      <c r="F40" s="4">
        <v>1</v>
      </c>
      <c r="G40" s="4">
        <f>(B40+F40*2-D40)/E40+1</f>
        <v>3840</v>
      </c>
      <c r="H40" s="4">
        <f>(C40+F40*2-D40)/E40+1</f>
        <v>2160</v>
      </c>
      <c r="I40" s="4">
        <v>8</v>
      </c>
      <c r="J40" s="4">
        <f>G40*I40*D40*D40*H40</f>
        <v>597196800</v>
      </c>
    </row>
    <row r="41" spans="1:10">
      <c r="A41" s="4" t="s">
        <v>19</v>
      </c>
      <c r="B41" s="4">
        <v>3840</v>
      </c>
      <c r="C41" s="4">
        <v>2160</v>
      </c>
      <c r="D41" s="4">
        <v>3</v>
      </c>
      <c r="E41" s="4">
        <v>1</v>
      </c>
      <c r="F41" s="4">
        <v>1</v>
      </c>
      <c r="G41" s="4">
        <f>(B41+F41*2-D41)/E41+1</f>
        <v>3840</v>
      </c>
      <c r="H41" s="4">
        <f>(C41+F41*2-D41)/E41+1</f>
        <v>2160</v>
      </c>
      <c r="I41" s="4">
        <v>8</v>
      </c>
      <c r="J41" s="4">
        <f>G41*I41*D41*D41*H41</f>
        <v>597196800</v>
      </c>
    </row>
    <row r="42" spans="1:10">
      <c r="A42" s="4" t="s">
        <v>20</v>
      </c>
      <c r="B42" s="4">
        <v>1918</v>
      </c>
      <c r="C42" s="4">
        <v>1078</v>
      </c>
      <c r="D42" s="4">
        <v>3</v>
      </c>
      <c r="E42" s="4">
        <v>1</v>
      </c>
      <c r="F42" s="4">
        <v>1</v>
      </c>
      <c r="G42" s="4">
        <f>(B42+F42*2-D42)/E42+1</f>
        <v>1918</v>
      </c>
      <c r="H42" s="4">
        <f>(C42+F42*2-D42)/E42+1</f>
        <v>1078</v>
      </c>
      <c r="I42" s="4">
        <v>8</v>
      </c>
      <c r="J42" s="4">
        <f>G42*I42*D42*D42*H42</f>
        <v>148867488</v>
      </c>
    </row>
    <row r="43" spans="1:10">
      <c r="A43" s="4" t="s">
        <v>21</v>
      </c>
      <c r="B43" s="4">
        <v>1918</v>
      </c>
      <c r="C43" s="4">
        <v>1078</v>
      </c>
      <c r="D43" s="4">
        <v>3</v>
      </c>
      <c r="E43" s="4">
        <v>1</v>
      </c>
      <c r="F43" s="4">
        <v>1</v>
      </c>
      <c r="G43" s="4">
        <f>(B43+F43*2-D43)/E43+1</f>
        <v>1918</v>
      </c>
      <c r="H43" s="4">
        <f>(C43+F43*2-D43)/E43+1</f>
        <v>1078</v>
      </c>
      <c r="I43" s="4">
        <v>16</v>
      </c>
      <c r="J43" s="4">
        <f>G43*I43*D43*D43*H43</f>
        <v>297734976</v>
      </c>
    </row>
    <row r="44" spans="1:10">
      <c r="A44" s="4" t="s">
        <v>22</v>
      </c>
      <c r="B44" s="4">
        <v>957</v>
      </c>
      <c r="C44" s="4">
        <v>537</v>
      </c>
      <c r="D44" s="4">
        <v>3</v>
      </c>
      <c r="E44" s="4">
        <v>1</v>
      </c>
      <c r="F44" s="4">
        <v>1</v>
      </c>
      <c r="G44" s="4">
        <f>(B44+F44*2-D44)/E44+1</f>
        <v>957</v>
      </c>
      <c r="H44" s="4">
        <f>(C44+F44*2-D44)/E44+1</f>
        <v>537</v>
      </c>
      <c r="I44" s="4">
        <v>16</v>
      </c>
      <c r="J44" s="4">
        <f>G44*I44*D44*D44*H44</f>
        <v>74002896</v>
      </c>
    </row>
    <row r="45" spans="1:10">
      <c r="A45" s="4" t="s">
        <v>23</v>
      </c>
      <c r="B45" s="4">
        <v>957</v>
      </c>
      <c r="C45" s="4">
        <v>537</v>
      </c>
      <c r="D45" s="4">
        <v>3</v>
      </c>
      <c r="E45" s="4">
        <v>1</v>
      </c>
      <c r="F45" s="4">
        <v>1</v>
      </c>
      <c r="G45" s="4">
        <f>(B45+F45*2-D45)/E45+1</f>
        <v>957</v>
      </c>
      <c r="H45" s="4">
        <f>(C45+F45*2-D45)/E45+1</f>
        <v>537</v>
      </c>
      <c r="I45" s="4">
        <v>32</v>
      </c>
      <c r="J45" s="4">
        <f>G45*I45*D45*D45*H45</f>
        <v>148005792</v>
      </c>
    </row>
    <row r="46" spans="1:10">
      <c r="A46" s="4" t="s">
        <v>24</v>
      </c>
      <c r="B46" s="4">
        <v>477</v>
      </c>
      <c r="C46" s="4">
        <v>267</v>
      </c>
      <c r="D46" s="4">
        <v>3</v>
      </c>
      <c r="E46" s="4">
        <v>1</v>
      </c>
      <c r="F46" s="4">
        <v>1</v>
      </c>
      <c r="G46" s="4">
        <f>(B46+F46*2-D46)/E46+1</f>
        <v>477</v>
      </c>
      <c r="H46" s="4">
        <f>(C46+F46*2-D46)/E46+1</f>
        <v>267</v>
      </c>
      <c r="I46" s="4">
        <v>32</v>
      </c>
      <c r="J46" s="4">
        <f>G46*I46*D46*D46*H46</f>
        <v>36679392</v>
      </c>
    </row>
    <row r="47" spans="1:10">
      <c r="A47" s="4" t="s">
        <v>25</v>
      </c>
      <c r="B47" s="4">
        <v>477</v>
      </c>
      <c r="C47" s="4">
        <v>267</v>
      </c>
      <c r="D47" s="4">
        <v>3</v>
      </c>
      <c r="E47" s="4">
        <v>1</v>
      </c>
      <c r="F47" s="4">
        <v>1</v>
      </c>
      <c r="G47" s="4">
        <f>(B47+F47*2-D47)/E47+1</f>
        <v>477</v>
      </c>
      <c r="H47" s="4">
        <f>(C47+F47*2-D47)/E47+1</f>
        <v>267</v>
      </c>
      <c r="I47" s="4">
        <v>64</v>
      </c>
      <c r="J47" s="4">
        <f>G47*I47*D47*D47*H47</f>
        <v>73358784</v>
      </c>
    </row>
    <row r="48" spans="1:10">
      <c r="A48" s="4" t="s">
        <v>26</v>
      </c>
      <c r="B48" s="4">
        <v>238</v>
      </c>
      <c r="C48" s="4">
        <v>132</v>
      </c>
      <c r="D48" s="4">
        <v>3</v>
      </c>
      <c r="E48" s="4">
        <v>1</v>
      </c>
      <c r="F48" s="4">
        <v>1</v>
      </c>
      <c r="G48" s="4">
        <f>(B48+F48*2-D48)/E48+1</f>
        <v>238</v>
      </c>
      <c r="H48" s="4">
        <f>(C48+F48*2-D48)/E48+1</f>
        <v>132</v>
      </c>
      <c r="I48" s="4">
        <v>64</v>
      </c>
      <c r="J48" s="4">
        <f>G48*I48*D48*D48*H48</f>
        <v>18095616</v>
      </c>
    </row>
    <row r="49" spans="1:10">
      <c r="A49" s="4" t="s">
        <v>27</v>
      </c>
      <c r="B49" s="4">
        <v>238</v>
      </c>
      <c r="C49" s="4">
        <v>132</v>
      </c>
      <c r="D49" s="4">
        <v>3</v>
      </c>
      <c r="E49" s="4">
        <v>1</v>
      </c>
      <c r="F49" s="4">
        <v>1</v>
      </c>
      <c r="G49" s="4">
        <f>(B49+F49*2-D49)/E49+1</f>
        <v>238</v>
      </c>
      <c r="H49" s="4">
        <f>(C49+F49*2-D49)/E49+1</f>
        <v>132</v>
      </c>
      <c r="I49" s="4">
        <v>128</v>
      </c>
      <c r="J49" s="4">
        <f>G49*I49*D49*D49*H49</f>
        <v>36191232</v>
      </c>
    </row>
    <row r="50" spans="1:10">
      <c r="A50" s="4" t="s">
        <v>28</v>
      </c>
      <c r="B50" s="4">
        <v>471</v>
      </c>
      <c r="C50" s="4">
        <v>255</v>
      </c>
      <c r="D50" s="4">
        <v>3</v>
      </c>
      <c r="E50" s="4">
        <v>1</v>
      </c>
      <c r="F50" s="4">
        <v>1</v>
      </c>
      <c r="G50" s="4">
        <f>(B50+F50*2-D50)/E50+1</f>
        <v>471</v>
      </c>
      <c r="H50" s="4">
        <f>(C50+F50*2-D50)/E50+1</f>
        <v>255</v>
      </c>
      <c r="I50" s="4">
        <v>64</v>
      </c>
      <c r="J50" s="4">
        <f>G50*I50*D50*D50*H50</f>
        <v>69180480</v>
      </c>
    </row>
    <row r="51" spans="1:10">
      <c r="A51" s="4" t="s">
        <v>29</v>
      </c>
      <c r="B51" s="4">
        <v>471</v>
      </c>
      <c r="C51" s="4">
        <v>255</v>
      </c>
      <c r="D51" s="4">
        <v>3</v>
      </c>
      <c r="E51" s="4">
        <v>1</v>
      </c>
      <c r="F51" s="4">
        <v>1</v>
      </c>
      <c r="G51" s="4">
        <f>(B51+F51*2-D51)/E51+1</f>
        <v>471</v>
      </c>
      <c r="H51" s="4">
        <f>(C51+F51*2-D51)/E51+1</f>
        <v>255</v>
      </c>
      <c r="I51" s="4">
        <v>64</v>
      </c>
      <c r="J51" s="4">
        <f>G51*I51*D51*D51*H51</f>
        <v>69180480</v>
      </c>
    </row>
    <row r="52" spans="1:10">
      <c r="A52" s="4" t="s">
        <v>30</v>
      </c>
      <c r="B52" s="4">
        <v>933</v>
      </c>
      <c r="C52" s="4">
        <v>501</v>
      </c>
      <c r="D52" s="4">
        <v>3</v>
      </c>
      <c r="E52" s="4">
        <v>1</v>
      </c>
      <c r="F52" s="4">
        <v>1</v>
      </c>
      <c r="G52" s="4">
        <f>(B52+F52*2-D52)/E52+1</f>
        <v>933</v>
      </c>
      <c r="H52" s="4">
        <f>(C52+F52*2-D52)/E52+1</f>
        <v>501</v>
      </c>
      <c r="I52" s="4">
        <v>32</v>
      </c>
      <c r="J52" s="4">
        <f>G52*I52*D52*D52*H52</f>
        <v>134620704</v>
      </c>
    </row>
    <row r="53" spans="1:10">
      <c r="A53" s="4" t="s">
        <v>31</v>
      </c>
      <c r="B53" s="4">
        <v>933</v>
      </c>
      <c r="C53" s="4">
        <v>501</v>
      </c>
      <c r="D53" s="4">
        <v>3</v>
      </c>
      <c r="E53" s="4">
        <v>1</v>
      </c>
      <c r="F53" s="4">
        <v>1</v>
      </c>
      <c r="G53" s="4">
        <f>(B53+F53*2-D53)/E53+1</f>
        <v>933</v>
      </c>
      <c r="H53" s="4">
        <f>(C53+F53*2-D53)/E53+1</f>
        <v>501</v>
      </c>
      <c r="I53" s="4">
        <v>32</v>
      </c>
      <c r="J53" s="4">
        <f>G53*I53*D53*D53*H53</f>
        <v>134620704</v>
      </c>
    </row>
    <row r="54" spans="1:10">
      <c r="A54" s="4" t="s">
        <v>32</v>
      </c>
      <c r="B54" s="4">
        <v>1857</v>
      </c>
      <c r="C54" s="4">
        <v>993</v>
      </c>
      <c r="D54" s="4">
        <v>3</v>
      </c>
      <c r="E54" s="4">
        <v>1</v>
      </c>
      <c r="F54" s="4">
        <v>1</v>
      </c>
      <c r="G54" s="4">
        <f>(B54+F54*2-D54)/E54+1</f>
        <v>1857</v>
      </c>
      <c r="H54" s="4">
        <f>(C54+F54*2-D54)/E54+1</f>
        <v>993</v>
      </c>
      <c r="I54" s="4">
        <v>16</v>
      </c>
      <c r="J54" s="4">
        <f>G54*I54*D54*D54*H54</f>
        <v>265536144</v>
      </c>
    </row>
    <row r="55" spans="1:10">
      <c r="A55" s="4" t="s">
        <v>33</v>
      </c>
      <c r="B55" s="4">
        <v>1857</v>
      </c>
      <c r="C55" s="4">
        <v>993</v>
      </c>
      <c r="D55" s="4">
        <v>3</v>
      </c>
      <c r="E55" s="4">
        <v>1</v>
      </c>
      <c r="F55" s="4">
        <v>1</v>
      </c>
      <c r="G55" s="4">
        <f>(B55+F55*2-D55)/E55+1</f>
        <v>1857</v>
      </c>
      <c r="H55" s="4">
        <f>(C55+F55*2-D55)/E55+1</f>
        <v>993</v>
      </c>
      <c r="I55" s="4">
        <v>16</v>
      </c>
      <c r="J55" s="4">
        <f>G55*I55*D55*D55*H55</f>
        <v>265536144</v>
      </c>
    </row>
    <row r="56" spans="1:10">
      <c r="A56" s="4" t="s">
        <v>34</v>
      </c>
      <c r="B56" s="4">
        <v>3705</v>
      </c>
      <c r="C56" s="4">
        <v>1977</v>
      </c>
      <c r="D56" s="4">
        <v>3</v>
      </c>
      <c r="E56" s="4">
        <v>1</v>
      </c>
      <c r="F56" s="4">
        <v>1</v>
      </c>
      <c r="G56" s="4">
        <f>(B56+F56*2-D56)/E56+1</f>
        <v>3705</v>
      </c>
      <c r="H56" s="4">
        <f>(C56+F56*2-D56)/E56+1</f>
        <v>1977</v>
      </c>
      <c r="I56" s="4">
        <v>8</v>
      </c>
      <c r="J56" s="4">
        <f>G56*I56*D56*D56*H56</f>
        <v>527384520</v>
      </c>
    </row>
    <row r="57" spans="1:10">
      <c r="A57" s="4" t="s">
        <v>35</v>
      </c>
      <c r="B57" s="4">
        <v>3705</v>
      </c>
      <c r="C57" s="4">
        <v>1977</v>
      </c>
      <c r="D57" s="4">
        <v>3</v>
      </c>
      <c r="E57" s="4">
        <v>1</v>
      </c>
      <c r="F57" s="4">
        <v>1</v>
      </c>
      <c r="G57" s="4">
        <f>(B57+F57*2-D57)/E57+1</f>
        <v>3705</v>
      </c>
      <c r="H57" s="4">
        <f>(C57+F57*2-D57)/E57+1</f>
        <v>1977</v>
      </c>
      <c r="I57" s="4">
        <v>8</v>
      </c>
      <c r="J57" s="4">
        <f>G57*I57*D57*D57*H57</f>
        <v>527384520</v>
      </c>
    </row>
    <row r="58" spans="1:10">
      <c r="I58" s="4" t="s">
        <v>9</v>
      </c>
      <c r="J58" s="4">
        <f>SUM(J40:J57)</f>
        <v>4020773472</v>
      </c>
    </row>
    <row r="59" spans="1:10">
      <c r="B59" s="4" t="s">
        <v>1</v>
      </c>
      <c r="C59" s="4" t="s">
        <v>2</v>
      </c>
      <c r="D59" s="4" t="s">
        <v>3</v>
      </c>
      <c r="E59" s="4" t="s">
        <v>4</v>
      </c>
      <c r="F59" s="4" t="s">
        <v>5</v>
      </c>
      <c r="G59" s="4" t="s">
        <v>6</v>
      </c>
      <c r="H59" s="4" t="s">
        <v>11</v>
      </c>
    </row>
    <row r="60" spans="1:10">
      <c r="A60" s="4" t="s">
        <v>12</v>
      </c>
      <c r="B60" s="4">
        <v>3840</v>
      </c>
      <c r="C60" s="4">
        <v>2156</v>
      </c>
      <c r="D60" s="4">
        <v>2</v>
      </c>
      <c r="E60" s="4">
        <v>2</v>
      </c>
      <c r="F60" s="4">
        <f>(B60-D60)/E60+1</f>
        <v>1920</v>
      </c>
      <c r="G60" s="4">
        <f>(C60-D60)/E60+1</f>
        <v>1078</v>
      </c>
      <c r="H60" s="4">
        <v>8</v>
      </c>
      <c r="I60" s="4">
        <f>H60*F60*G60*D60*D60</f>
        <v>66232320</v>
      </c>
    </row>
    <row r="61" spans="1:10">
      <c r="A61" s="4" t="s">
        <v>13</v>
      </c>
      <c r="B61" s="4">
        <v>1918</v>
      </c>
      <c r="C61" s="4">
        <v>1074</v>
      </c>
      <c r="D61" s="4">
        <v>2</v>
      </c>
      <c r="E61" s="4">
        <v>2</v>
      </c>
      <c r="F61" s="4">
        <f t="shared" ref="F61:F63" si="0">(B61-D61)/E61+1</f>
        <v>959</v>
      </c>
      <c r="G61" s="4">
        <f t="shared" ref="G61:G63" si="1">(C61-D61)/E61+1</f>
        <v>537</v>
      </c>
      <c r="H61" s="4">
        <v>16</v>
      </c>
      <c r="I61" s="4">
        <f t="shared" ref="I61:I63" si="2">H61*F61*G61*D61*D61</f>
        <v>32958912</v>
      </c>
    </row>
    <row r="62" spans="1:10">
      <c r="A62" s="4" t="s">
        <v>14</v>
      </c>
      <c r="B62" s="4">
        <v>957</v>
      </c>
      <c r="C62" s="4">
        <v>533</v>
      </c>
      <c r="D62" s="4">
        <v>2</v>
      </c>
      <c r="E62" s="4">
        <v>2</v>
      </c>
      <c r="F62" s="4">
        <f t="shared" si="0"/>
        <v>478.5</v>
      </c>
      <c r="G62" s="4">
        <f t="shared" si="1"/>
        <v>266.5</v>
      </c>
      <c r="H62" s="4">
        <v>32</v>
      </c>
      <c r="I62" s="4">
        <f t="shared" si="2"/>
        <v>16322592</v>
      </c>
    </row>
    <row r="63" spans="1:10">
      <c r="A63" s="4" t="s">
        <v>15</v>
      </c>
      <c r="B63" s="4">
        <v>477</v>
      </c>
      <c r="C63" s="4">
        <v>263</v>
      </c>
      <c r="D63" s="4">
        <v>2</v>
      </c>
      <c r="E63" s="4">
        <v>2</v>
      </c>
      <c r="F63" s="4">
        <f t="shared" si="0"/>
        <v>238.5</v>
      </c>
      <c r="G63" s="4">
        <f t="shared" si="1"/>
        <v>131.5</v>
      </c>
      <c r="H63" s="4">
        <v>64</v>
      </c>
      <c r="I63" s="4">
        <f t="shared" si="2"/>
        <v>8028864</v>
      </c>
    </row>
    <row r="64" spans="1:10">
      <c r="H64" s="4" t="s">
        <v>9</v>
      </c>
      <c r="I64" s="4">
        <f>SUM(I60:I63)</f>
        <v>123542688</v>
      </c>
    </row>
    <row r="65" spans="1:10">
      <c r="B65" s="4" t="s">
        <v>1</v>
      </c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  <c r="H65" s="4" t="s">
        <v>11</v>
      </c>
    </row>
    <row r="66" spans="1:10">
      <c r="A66" s="4" t="s">
        <v>36</v>
      </c>
      <c r="B66" s="4">
        <v>472</v>
      </c>
      <c r="C66" s="4">
        <v>256</v>
      </c>
      <c r="D66" s="4">
        <v>2</v>
      </c>
      <c r="E66" s="4">
        <v>1</v>
      </c>
      <c r="F66" s="4">
        <f>B66-1</f>
        <v>471</v>
      </c>
      <c r="G66" s="4">
        <f>C66-1</f>
        <v>255</v>
      </c>
      <c r="H66" s="4">
        <v>128</v>
      </c>
      <c r="I66" s="4">
        <f>F66*G66*H66*H66*D66*D66/2</f>
        <v>3935600640</v>
      </c>
    </row>
    <row r="67" spans="1:10">
      <c r="A67" s="4" t="s">
        <v>37</v>
      </c>
      <c r="B67" s="4">
        <v>934</v>
      </c>
      <c r="C67" s="4">
        <v>502</v>
      </c>
      <c r="D67" s="4">
        <v>2</v>
      </c>
      <c r="E67" s="4">
        <v>1</v>
      </c>
      <c r="F67" s="4">
        <f t="shared" ref="F67:G69" si="3">B67-1</f>
        <v>933</v>
      </c>
      <c r="G67" s="4">
        <f t="shared" si="3"/>
        <v>501</v>
      </c>
      <c r="H67" s="4">
        <v>64</v>
      </c>
      <c r="I67" s="4">
        <f t="shared" ref="I67:I69" si="4">F67*G67*H67*H67*D67*D67/2</f>
        <v>3829211136</v>
      </c>
    </row>
    <row r="68" spans="1:10">
      <c r="A68" s="4" t="s">
        <v>38</v>
      </c>
      <c r="B68" s="4">
        <v>1858</v>
      </c>
      <c r="C68" s="4">
        <v>994</v>
      </c>
      <c r="D68" s="4">
        <v>2</v>
      </c>
      <c r="E68" s="4">
        <v>1</v>
      </c>
      <c r="F68" s="4">
        <f t="shared" si="3"/>
        <v>1857</v>
      </c>
      <c r="G68" s="4">
        <f t="shared" si="3"/>
        <v>993</v>
      </c>
      <c r="H68" s="4">
        <v>32</v>
      </c>
      <c r="I68" s="4">
        <f t="shared" si="4"/>
        <v>3776514048</v>
      </c>
    </row>
    <row r="69" spans="1:10">
      <c r="A69" s="4" t="s">
        <v>39</v>
      </c>
      <c r="B69" s="4">
        <v>3706</v>
      </c>
      <c r="C69" s="4">
        <v>1978</v>
      </c>
      <c r="D69" s="4">
        <v>2</v>
      </c>
      <c r="E69" s="4">
        <v>1</v>
      </c>
      <c r="F69" s="4">
        <f t="shared" si="3"/>
        <v>3705</v>
      </c>
      <c r="G69" s="4">
        <f t="shared" si="3"/>
        <v>1977</v>
      </c>
      <c r="H69" s="4">
        <v>16</v>
      </c>
      <c r="I69" s="4">
        <f t="shared" si="4"/>
        <v>3750289920</v>
      </c>
    </row>
    <row r="70" spans="1:10">
      <c r="H70" s="4" t="s">
        <v>9</v>
      </c>
      <c r="I70" s="4">
        <f>SUM(I66:I69)</f>
        <v>15291615744</v>
      </c>
    </row>
    <row r="72" spans="1:10">
      <c r="H72" s="4" t="s">
        <v>16</v>
      </c>
      <c r="I72" s="4">
        <f>(J58+J38+I64+I70)*(10^-9)*2</f>
        <v>56.070908960000004</v>
      </c>
    </row>
    <row r="74" spans="1:10" customFormat="1">
      <c r="A74" s="3" t="s">
        <v>76</v>
      </c>
      <c r="B74" t="s">
        <v>77</v>
      </c>
      <c r="I74" s="1"/>
      <c r="J74" s="2"/>
    </row>
    <row r="75" spans="1:10" customFormat="1">
      <c r="A75" s="3"/>
      <c r="B75" t="s">
        <v>78</v>
      </c>
      <c r="J75" s="2"/>
    </row>
    <row r="76" spans="1:10" customFormat="1">
      <c r="A76" s="3"/>
      <c r="B76" t="s">
        <v>79</v>
      </c>
      <c r="J76" s="2"/>
    </row>
    <row r="77" spans="1:10" customFormat="1">
      <c r="A77" s="3"/>
      <c r="B77" t="s">
        <v>83</v>
      </c>
      <c r="J77" s="2"/>
    </row>
    <row r="78" spans="1:10" customFormat="1">
      <c r="A78" s="3"/>
      <c r="B78" t="s">
        <v>80</v>
      </c>
      <c r="J78" s="2"/>
    </row>
    <row r="79" spans="1:10" customFormat="1">
      <c r="A79" s="3"/>
      <c r="B79" t="s">
        <v>81</v>
      </c>
      <c r="J79" s="2"/>
    </row>
    <row r="80" spans="1:10" customFormat="1">
      <c r="A80" s="3"/>
      <c r="B80" t="s">
        <v>82</v>
      </c>
      <c r="J80" s="2"/>
    </row>
    <row r="81" spans="1:10" customFormat="1">
      <c r="A81" s="3"/>
      <c r="B81" t="s">
        <v>84</v>
      </c>
      <c r="J81" s="2"/>
    </row>
  </sheetData>
  <mergeCells count="1">
    <mergeCell ref="A74:A8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MobileUNET(final)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Yong</dc:creator>
  <cp:lastModifiedBy>Yu Yong</cp:lastModifiedBy>
  <dcterms:created xsi:type="dcterms:W3CDTF">2020-02-29T06:36:43Z</dcterms:created>
  <dcterms:modified xsi:type="dcterms:W3CDTF">2020-04-14T08:30:47Z</dcterms:modified>
</cp:coreProperties>
</file>