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813" firstSheet="5" activeTab="12"/>
  </bookViews>
  <sheets>
    <sheet name="填表注意事项" sheetId="15" r:id="rId1"/>
    <sheet name="基本素质发展" sheetId="1" r:id="rId2"/>
    <sheet name="成长记录之班主任评语" sheetId="2" r:id="rId3"/>
    <sheet name="成长记录之学生自我反思与评价" sheetId="3" r:id="rId4"/>
    <sheet name="成长记录之家长反馈意见" sheetId="4" r:id="rId5"/>
    <sheet name="成长记录之其他事项记录" sheetId="5" r:id="rId6"/>
    <sheet name="研究性学习活动" sheetId="6" r:id="rId7"/>
    <sheet name="社区服务" sheetId="7" r:id="rId8"/>
    <sheet name="社会实践活动" sheetId="8" r:id="rId9"/>
    <sheet name="毕业评价" sheetId="10" r:id="rId10"/>
    <sheet name="身体成长评价" sheetId="11" r:id="rId11"/>
    <sheet name="基本素质评价" sheetId="14" r:id="rId12"/>
    <sheet name="个性发展评价" sheetId="12" r:id="rId13"/>
    <sheet name="成长材料" sheetId="13" state="hidden" r:id="rId14"/>
  </sheets>
  <calcPr calcId="124519" iterate="1"/>
</workbook>
</file>

<file path=xl/calcChain.xml><?xml version="1.0" encoding="utf-8"?>
<calcChain xmlns="http://schemas.openxmlformats.org/spreadsheetml/2006/main">
  <c r="I14" i="14"/>
  <c r="J14" s="1"/>
  <c r="I15"/>
  <c r="I16"/>
  <c r="I17"/>
  <c r="J17" s="1"/>
  <c r="I18"/>
  <c r="I19"/>
  <c r="I20"/>
  <c r="I21"/>
  <c r="I22"/>
  <c r="J22"/>
  <c r="I23"/>
  <c r="I24"/>
  <c r="I25"/>
  <c r="J25"/>
  <c r="I26"/>
  <c r="I27"/>
  <c r="I28"/>
  <c r="J28"/>
  <c r="I29"/>
  <c r="I30"/>
  <c r="J30" s="1"/>
  <c r="I31"/>
  <c r="I32"/>
  <c r="I33"/>
  <c r="J33" s="1"/>
  <c r="I34"/>
  <c r="I35"/>
  <c r="J35" s="1"/>
  <c r="I36"/>
  <c r="I37"/>
  <c r="J37" s="1"/>
  <c r="I38"/>
  <c r="I39"/>
  <c r="J39"/>
  <c r="I40"/>
  <c r="I41"/>
  <c r="J41" s="1"/>
  <c r="I42"/>
  <c r="I43"/>
  <c r="J43" s="1"/>
  <c r="I44"/>
  <c r="J44" s="1"/>
  <c r="I45"/>
  <c r="J45"/>
  <c r="F4" i="8"/>
  <c r="F14"/>
  <c r="F24"/>
  <c r="F4" i="7"/>
  <c r="F11"/>
  <c r="F20"/>
  <c r="F27"/>
  <c r="F36"/>
  <c r="F43"/>
  <c r="F52"/>
  <c r="F59"/>
  <c r="F68"/>
  <c r="F75"/>
  <c r="K35" i="14" l="1"/>
  <c r="L35" s="1"/>
  <c r="K14"/>
  <c r="L14" s="1"/>
  <c r="K43"/>
  <c r="L43" s="1"/>
  <c r="K28"/>
  <c r="L28" s="1"/>
</calcChain>
</file>

<file path=xl/sharedStrings.xml><?xml version="1.0" encoding="utf-8"?>
<sst xmlns="http://schemas.openxmlformats.org/spreadsheetml/2006/main" count="952" uniqueCount="319">
  <si>
    <t>填报注意事项</t>
  </si>
  <si>
    <t>1.本表用于填写高中综合素质评价记录。</t>
  </si>
  <si>
    <t>2.填入内容需严格按照“基本素质评价指标的要素与内容”要求填写。</t>
  </si>
  <si>
    <t>3.本表内容将用于学生电子档案，请认真如实填写。</t>
  </si>
  <si>
    <t>4.请勿修改表格格式，表格名称，文件名，否则会导致档案信息错误。</t>
  </si>
  <si>
    <t>5.请按表格提示要求填写相应内容，没有要求的单元格请按具体情况如实填写。</t>
  </si>
  <si>
    <t>6.表格中的结束时间是根据开始时间和天数计算出来的,未填之前显示为“###”是正常的。</t>
  </si>
  <si>
    <t>7.根据相关文件要求，研究性学习活动总学分为15分，社会实践活动总学分为6分。填写时请注意这两项的学分，各项合计不要超过规定上限。</t>
  </si>
  <si>
    <t>8.每项记录的填写字数小于600个字，超过系统将自动截取前600个字。</t>
  </si>
  <si>
    <t>9.日期的填写格式为“2011-5-6”或“2011/5/6”,表中的日期如不填的话，默认设为转换日期。</t>
  </si>
  <si>
    <t>10.既往病史中，如果学生有此项病史，就在空格中填上病名；没有的话就不填。</t>
  </si>
  <si>
    <t>云南省普通高中学生成长记录——基本素质发展（高一年级）</t>
  </si>
  <si>
    <t xml:space="preserve">发展方向 </t>
  </si>
  <si>
    <t>二级指标</t>
  </si>
  <si>
    <t>三级指标</t>
  </si>
  <si>
    <t>个人发展目标</t>
  </si>
  <si>
    <t>上学期个人记录</t>
  </si>
  <si>
    <t>上学期教师记录</t>
  </si>
  <si>
    <t>下学期个人记录</t>
  </si>
  <si>
    <t>下学期教师记录</t>
  </si>
  <si>
    <t>一、公民素养</t>
  </si>
  <si>
    <t>公民品质</t>
  </si>
  <si>
    <t>公民意识</t>
  </si>
  <si>
    <t>公民态度</t>
  </si>
  <si>
    <t>公民行为</t>
  </si>
  <si>
    <t>思想道德</t>
  </si>
  <si>
    <t>道德意识</t>
  </si>
  <si>
    <t>道德行为</t>
  </si>
  <si>
    <t>“三生”教育</t>
  </si>
  <si>
    <t>生命意识</t>
  </si>
  <si>
    <t>生存能力</t>
  </si>
  <si>
    <t>生活态度</t>
  </si>
  <si>
    <t>二、学习态度与能力</t>
  </si>
  <si>
    <t>学习情感</t>
  </si>
  <si>
    <t>学习态度</t>
  </si>
  <si>
    <t>学习愿望</t>
  </si>
  <si>
    <t>学习目的</t>
  </si>
  <si>
    <t>学习能力</t>
  </si>
  <si>
    <t>发现与解决问题</t>
  </si>
  <si>
    <t>信息处理</t>
  </si>
  <si>
    <t>独立探究</t>
  </si>
  <si>
    <t>合作学习</t>
  </si>
  <si>
    <t>反思</t>
  </si>
  <si>
    <t>学习方法</t>
  </si>
  <si>
    <t>目标</t>
  </si>
  <si>
    <t>习惯</t>
  </si>
  <si>
    <t>方法</t>
  </si>
  <si>
    <t>学习表现</t>
  </si>
  <si>
    <t>课堂表现</t>
  </si>
  <si>
    <t>作业质量</t>
  </si>
  <si>
    <t>学业成绩</t>
  </si>
  <si>
    <t>三、交流与合作</t>
  </si>
  <si>
    <t>认识自我</t>
  </si>
  <si>
    <t>自我认识</t>
  </si>
  <si>
    <t>自我约束</t>
  </si>
  <si>
    <t>认识同伴与交流</t>
  </si>
  <si>
    <t>认识同伴</t>
  </si>
  <si>
    <t>正常交往</t>
  </si>
  <si>
    <t>善于交流</t>
  </si>
  <si>
    <t>理解与合作</t>
  </si>
  <si>
    <t>尊重同伴</t>
  </si>
  <si>
    <t>容易合作</t>
  </si>
  <si>
    <t>四、运动与健康</t>
  </si>
  <si>
    <t>体育锻炼</t>
  </si>
  <si>
    <t>卫生与保健</t>
  </si>
  <si>
    <t>卫生习惯</t>
  </si>
  <si>
    <t>保健意识</t>
  </si>
  <si>
    <t>体质健康</t>
  </si>
  <si>
    <t>身体机能</t>
  </si>
  <si>
    <t>健康水平</t>
  </si>
  <si>
    <t>心理健康</t>
  </si>
  <si>
    <t>适应环境</t>
  </si>
  <si>
    <t>承受挫折</t>
  </si>
  <si>
    <t>五、审美与表现</t>
  </si>
  <si>
    <t>感受美</t>
  </si>
  <si>
    <t>欣赏美</t>
  </si>
  <si>
    <t>表现美</t>
  </si>
  <si>
    <t>云南省普通高中学生成长记录——基本素质发展（高二年级）</t>
  </si>
  <si>
    <t>云南省普通高中学生成长记录——基本素质发展（高三年级）</t>
  </si>
  <si>
    <t>云南省普通高中学生成长记录——班主任评语表</t>
  </si>
  <si>
    <t>高一年级上学期</t>
  </si>
  <si>
    <t>签名：</t>
  </si>
  <si>
    <t>日期：</t>
  </si>
  <si>
    <t>高一年级下学期</t>
  </si>
  <si>
    <t>高二年级上学期</t>
  </si>
  <si>
    <t>高二年级下学期</t>
  </si>
  <si>
    <t>高三年级上学期</t>
  </si>
  <si>
    <t>云南省普通高中学生成长记录——学生自我反思与评价</t>
  </si>
  <si>
    <t>云南省普通高中学生成长记录——家长反馈意见表</t>
  </si>
  <si>
    <t>云南省普通高中学生成长记录——其他事项记录</t>
  </si>
  <si>
    <t>云南省普通高中学生成长记录——研究性学习活动登记表
（高一年级上学期）</t>
  </si>
  <si>
    <t>课题名称</t>
  </si>
  <si>
    <t>指导教师</t>
  </si>
  <si>
    <t>参加者</t>
  </si>
  <si>
    <t>学习课时</t>
  </si>
  <si>
    <t>学分</t>
  </si>
  <si>
    <t>活动成果描述</t>
  </si>
  <si>
    <t>体验与收获（自评）</t>
  </si>
  <si>
    <t>同学评价</t>
  </si>
  <si>
    <t>指导教师评价</t>
  </si>
  <si>
    <t>指导教师：</t>
  </si>
  <si>
    <t>云南省普通高中学生成长记录——研究性学习活动登记表
（高一年级下学期）</t>
  </si>
  <si>
    <t>云南省普通高中学生成长记录——研究性学习活动登记表
（高二年级上学期）</t>
  </si>
  <si>
    <t>云南省普通高中学生成长记录——研究性学习活动登记表
（高二年级下学期）</t>
  </si>
  <si>
    <t>云南省普通高中学生成长记录——研究性学习活动登记表
（高三年级上学期）</t>
  </si>
  <si>
    <t>云南省普通高中学生成长记录——研究性学习活动登记表
（高三年级下学期）</t>
  </si>
  <si>
    <t>云南省普通高中学生成长记录——社区服务登记表
（高一年级上学期）</t>
  </si>
  <si>
    <t>服务内容</t>
  </si>
  <si>
    <t>服务地点</t>
  </si>
  <si>
    <t xml:space="preserve">开始日期： </t>
  </si>
  <si>
    <t>结束日期：</t>
  </si>
  <si>
    <t>合计天数：</t>
  </si>
  <si>
    <t>服务对象评价</t>
  </si>
  <si>
    <t>云南省普通高中学生成长记录——社区服务登记表
（高一年级下学期）</t>
  </si>
  <si>
    <t>云南省普通高中学生成长记录——社区服务登记表
（高二年级上学期）</t>
  </si>
  <si>
    <t>云南省普通高中学生成长记录——社区服务登记表
（高二年级下学期）</t>
  </si>
  <si>
    <t>云南省普通高中学生成长记录——社区服务登记表
（高三年级上学期）</t>
  </si>
  <si>
    <t>云南省普通高中学生成长记录——社会实践活动登记表
（高一年级）</t>
  </si>
  <si>
    <t>实践内容</t>
  </si>
  <si>
    <t>实践地点</t>
  </si>
  <si>
    <t>学分：</t>
  </si>
  <si>
    <t>单位或教师评价</t>
  </si>
  <si>
    <t>班主任评价</t>
  </si>
  <si>
    <t>云南省普通高中学生成长记录——社会实践活动登记表
（高二年级）</t>
  </si>
  <si>
    <t>云南省普通高中学生成长记录——社会实践活动登记表
（高三年级）</t>
  </si>
  <si>
    <t>云南省普通高中学生成长记录——学生自我毕业评价</t>
  </si>
  <si>
    <t>云南省普通高中学生成长记录——班主任毕业评价</t>
  </si>
  <si>
    <t>云南省普通高中学生成长记录——家长毕业评价</t>
  </si>
  <si>
    <t>云南省普通高中学生综合素质评价——身体成长评价表</t>
  </si>
  <si>
    <t>既往病史：</t>
  </si>
  <si>
    <t>肝炎</t>
  </si>
  <si>
    <t>肺结核</t>
  </si>
  <si>
    <t>先天心脏病</t>
  </si>
  <si>
    <t>肾炎</t>
  </si>
  <si>
    <t>风湿病：</t>
  </si>
  <si>
    <t>地方病（病名）</t>
  </si>
  <si>
    <t>其他（病名）：</t>
  </si>
  <si>
    <t>诊断日期：</t>
  </si>
  <si>
    <t>高一年级</t>
  </si>
  <si>
    <t>高二年级</t>
  </si>
  <si>
    <t>高三年级</t>
  </si>
  <si>
    <t>裸眼视力</t>
  </si>
  <si>
    <t>左</t>
  </si>
  <si>
    <t>右</t>
  </si>
  <si>
    <t>矫正视力</t>
  </si>
  <si>
    <t>矫正度数</t>
  </si>
  <si>
    <t>听力</t>
  </si>
  <si>
    <t>五官科</t>
  </si>
  <si>
    <t>沙眼</t>
  </si>
  <si>
    <t>色觉</t>
  </si>
  <si>
    <t>龋齿</t>
  </si>
  <si>
    <t>牙周病</t>
  </si>
  <si>
    <t>恒牙数</t>
  </si>
  <si>
    <t>扁桃体</t>
  </si>
  <si>
    <t>内科</t>
  </si>
  <si>
    <t>心</t>
  </si>
  <si>
    <t>肺</t>
  </si>
  <si>
    <t>肝</t>
  </si>
  <si>
    <t>脾</t>
  </si>
  <si>
    <t>外科</t>
  </si>
  <si>
    <t>脊柱</t>
  </si>
  <si>
    <t>四肢</t>
  </si>
  <si>
    <t>皮肤</t>
  </si>
  <si>
    <t>平足</t>
  </si>
  <si>
    <t>淋巴结</t>
  </si>
  <si>
    <t>形态</t>
  </si>
  <si>
    <t>身高(cm)</t>
  </si>
  <si>
    <t>体重(kg)</t>
  </si>
  <si>
    <t>胸围(cm)</t>
  </si>
  <si>
    <t>生理机能</t>
  </si>
  <si>
    <t>血压(mmHg)</t>
  </si>
  <si>
    <t>脉搏(分/次)</t>
  </si>
  <si>
    <t>肺活量(ml)</t>
  </si>
  <si>
    <t>化验</t>
  </si>
  <si>
    <t>结核菌素试验</t>
  </si>
  <si>
    <t>肝功能</t>
  </si>
  <si>
    <t>血红蛋白(g/l)</t>
  </si>
  <si>
    <t>蛔虫卵</t>
  </si>
  <si>
    <t>医生签字</t>
  </si>
  <si>
    <t>乙肝疫苗</t>
  </si>
  <si>
    <t>甲肝疫苗</t>
  </si>
  <si>
    <t>风疹疫苗</t>
  </si>
  <si>
    <t>百白破疫苗</t>
  </si>
  <si>
    <t>伤寒疫苗</t>
  </si>
  <si>
    <t>胸透</t>
  </si>
  <si>
    <t>检查结论</t>
  </si>
  <si>
    <t>正常</t>
  </si>
  <si>
    <t>需复查项目</t>
  </si>
  <si>
    <t>初步诊断</t>
  </si>
  <si>
    <t>主检医生签名</t>
  </si>
  <si>
    <t>云南省普通高中学生成长记录—基本素质评价表（表一）</t>
  </si>
  <si>
    <t xml:space="preserve"> 一级指标</t>
  </si>
  <si>
    <t>学生自评</t>
  </si>
  <si>
    <t>同学互评</t>
  </si>
  <si>
    <t>教师评价</t>
  </si>
  <si>
    <t>云南省普通高中学生成长记录—基本素质评价表（表二）</t>
  </si>
  <si>
    <t>评价分值（0—10分）</t>
  </si>
  <si>
    <t>总 评</t>
  </si>
  <si>
    <t>等第</t>
  </si>
  <si>
    <t>自评</t>
  </si>
  <si>
    <t>互评</t>
  </si>
  <si>
    <t>家长</t>
  </si>
  <si>
    <t>教师</t>
  </si>
  <si>
    <t>班主任</t>
  </si>
  <si>
    <t>一级指标</t>
  </si>
  <si>
    <r>
      <t>注：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．同学互评分值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每个同学的评分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人数，教师评价分值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任课教师的评分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人数。</t>
    </r>
  </si>
  <si>
    <r>
      <t xml:space="preserve">    2</t>
    </r>
    <r>
      <rPr>
        <sz val="12"/>
        <rFont val="宋体"/>
        <charset val="134"/>
      </rPr>
      <t>．三级指标分值</t>
    </r>
    <r>
      <rPr>
        <sz val="12"/>
        <rFont val="Times New Roman"/>
        <family val="1"/>
      </rPr>
      <t>=0.25x</t>
    </r>
    <r>
      <rPr>
        <sz val="12"/>
        <rFont val="宋体"/>
        <charset val="134"/>
      </rPr>
      <t>自评分值</t>
    </r>
    <r>
      <rPr>
        <sz val="12"/>
        <rFont val="Times New Roman"/>
        <family val="1"/>
      </rPr>
      <t>+0.2x</t>
    </r>
    <r>
      <rPr>
        <sz val="12"/>
        <rFont val="宋体"/>
        <charset val="134"/>
      </rPr>
      <t>互评分值</t>
    </r>
    <r>
      <rPr>
        <sz val="12"/>
        <rFont val="Times New Roman"/>
        <family val="1"/>
      </rPr>
      <t>+0.1x</t>
    </r>
    <r>
      <rPr>
        <sz val="12"/>
        <rFont val="宋体"/>
        <charset val="134"/>
      </rPr>
      <t>家长分值</t>
    </r>
    <r>
      <rPr>
        <sz val="12"/>
        <rFont val="Times New Roman"/>
        <family val="1"/>
      </rPr>
      <t>+0.20x</t>
    </r>
    <r>
      <rPr>
        <sz val="12"/>
        <rFont val="宋体"/>
        <charset val="134"/>
      </rPr>
      <t>教师分值</t>
    </r>
    <r>
      <rPr>
        <sz val="12"/>
        <rFont val="Times New Roman"/>
        <family val="1"/>
      </rPr>
      <t>+0.25x</t>
    </r>
    <r>
      <rPr>
        <sz val="12"/>
        <rFont val="宋体"/>
        <charset val="134"/>
      </rPr>
      <t>班主任分值。</t>
    </r>
  </si>
  <si>
    <r>
      <t xml:space="preserve">    3</t>
    </r>
    <r>
      <rPr>
        <sz val="12"/>
        <rFont val="宋体"/>
        <charset val="134"/>
      </rPr>
      <t>．二级指标分值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三级指标分值</t>
    </r>
    <r>
      <rPr>
        <sz val="12"/>
        <rFont val="Times New Roman"/>
        <family val="1"/>
      </rPr>
      <t>X</t>
    </r>
    <r>
      <rPr>
        <sz val="12"/>
        <rFont val="宋体"/>
        <charset val="134"/>
      </rPr>
      <t>权重。</t>
    </r>
  </si>
  <si>
    <r>
      <t xml:space="preserve">    4</t>
    </r>
    <r>
      <rPr>
        <sz val="12"/>
        <rFont val="宋体"/>
        <charset val="134"/>
      </rPr>
      <t>．一级指标分值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二级指标分值</t>
    </r>
    <r>
      <rPr>
        <sz val="12"/>
        <rFont val="Times New Roman"/>
        <family val="1"/>
      </rPr>
      <t>X</t>
    </r>
    <r>
      <rPr>
        <sz val="12"/>
        <rFont val="宋体"/>
        <charset val="134"/>
      </rPr>
      <t>权重。</t>
    </r>
  </si>
  <si>
    <t>云南省普通高中学生成长记录——个性发展评价表（表三）</t>
  </si>
  <si>
    <t>学生描述</t>
  </si>
  <si>
    <t>老师评价意见</t>
  </si>
  <si>
    <t>相关证明材料</t>
  </si>
  <si>
    <t>一、个性特长</t>
  </si>
  <si>
    <t>学科特长</t>
  </si>
  <si>
    <t>体育特长</t>
  </si>
  <si>
    <t>文艺特长</t>
  </si>
  <si>
    <t>二、个性成果</t>
  </si>
  <si>
    <t>三、自主选择</t>
  </si>
  <si>
    <t>学生成长、特长、个性发展材料目录</t>
  </si>
  <si>
    <t>序号</t>
  </si>
  <si>
    <t>内   容</t>
  </si>
  <si>
    <t>备注</t>
  </si>
  <si>
    <t>页码</t>
  </si>
  <si>
    <t>总页码</t>
  </si>
  <si>
    <t>有法律意识，公德意识，环境保护意识，有社会责任感，遵纪守法，尊敬师长，礼貌待人，主动积极，健康地实现生命价值。</t>
    <phoneticPr fontId="2" type="noConversion"/>
  </si>
  <si>
    <t>遵纪守法，尊敬师长，礼貌待人，主动积极，健康地实现生命价值。有正确地生活观。</t>
    <phoneticPr fontId="2" type="noConversion"/>
  </si>
  <si>
    <t>尊敬师长，礼貌待人，遵纪守法，主动积极，健康地实现生命价值。有正确地生活观。</t>
    <phoneticPr fontId="2" type="noConversion"/>
  </si>
  <si>
    <t>遵纪守法，尊敬师长，礼貌待人，主动积极，健康地实现生命价值。有正确地生活观。</t>
  </si>
  <si>
    <t>尊敬师长，礼貌待人，遵纪守法，主动积极，健康地实现生命价值，有正确地生活观。</t>
    <phoneticPr fontId="2" type="noConversion"/>
  </si>
  <si>
    <t>各科均衡发展，制定高效有用的学习计划，善于在学习中总结，乐于听取他人意见，取得了优异的成绩。</t>
    <phoneticPr fontId="2" type="noConversion"/>
  </si>
  <si>
    <t>有团队精神，乐于参加集体活动，关心集体，爱护同学，自省自律，勤奋自勉。</t>
    <phoneticPr fontId="2" type="noConversion"/>
  </si>
  <si>
    <t>要德智体美劳的全面发展，热爱生活，作息规律，重视各项体育锻炼，积极，认真的参加学习的体育课程。</t>
    <phoneticPr fontId="2" type="noConversion"/>
  </si>
  <si>
    <t>具有健康的审美观念,能够比较敏锐地感受、体验生活中各种各样的美。</t>
    <phoneticPr fontId="2" type="noConversion"/>
  </si>
  <si>
    <t>有明确的地学习，认真严谨的学习态度，有良好的人学习心理，努力克服学习中的障碍，有良好的的学习态度，各科均衡发展，制定高效有用的学习计划，善于在学习中总结，乐于听取他人意见。认真对待每一次的考试，在学校期间，将积极在平时的学习过程中，主动阅读各类书籍。</t>
    <phoneticPr fontId="2" type="noConversion"/>
  </si>
  <si>
    <t>各科均衡发展，制定高效有用的学习计划，善于在学习中总结，乐于听取他人意见。认真对待每一次的考试，在学校期间，在平时的学习过程中，主动阅读各类书籍。也已经自主完成学习，在各个考试中取得了优异的成绩。</t>
    <phoneticPr fontId="2" type="noConversion"/>
  </si>
  <si>
    <t>有科学保健意识方法，尊重同伴的优缺点，理解同伴出境，有团队精神，要认识自我的自我约束，主动参加集体活动，当与别人的观点不同时，邀约朋友一起交流分享，有团队精神，善于与人交流。</t>
    <phoneticPr fontId="2" type="noConversion"/>
  </si>
  <si>
    <t>本人关心集体，爱护同学，自省自律，勤奋自勉，有学习交流与与人合作的兴趣，能与他人一同建立目标，共同实现相互促进，共同进步。</t>
    <phoneticPr fontId="2" type="noConversion"/>
  </si>
  <si>
    <t>不仅要认真学习，还要德智体美劳的全面发展，热爱生活，作息规律，重视各项体育锻炼，积极，认真的参加学习的体育课程，面对困难和挫折，日常积极主动的安排进行锻炼，是自己在学习过程中也可以拥有一个健康的体魄，开朗的性格。</t>
    <phoneticPr fontId="2" type="noConversion"/>
  </si>
  <si>
    <t>本人作为班级体育委员，在自己平日运动的情况下也带领了同学们一起参加体育竞技活动，在高中的学习中发展了多项体育活动技能，让自己拥有了一个健康地体魄。</t>
    <phoneticPr fontId="2" type="noConversion"/>
  </si>
  <si>
    <t>德智体美劳的全面发展，热爱生活，作息规律，重视各项体育锻炼，积极，认真的参加学习的体育课程。</t>
    <phoneticPr fontId="2" type="noConversion"/>
  </si>
  <si>
    <t>本人作为班级体育委员，在自己平日运动的情况下也带领了同学们一起参加体育竞技活动，在高中的学习中发展了多项体育活动技能，让自己拥有了一个健康地体魄。</t>
  </si>
  <si>
    <t>认真对待学校安排的各项音乐，美术与学习的鉴赏课程。有一个良好的中学生审美标准与认知。</t>
    <phoneticPr fontId="2" type="noConversion"/>
  </si>
  <si>
    <t>在感受美，欣赏美的过程中自我的审美水平也有所提高，从自我内心中所获得的的良好的审美标准。</t>
    <phoneticPr fontId="2" type="noConversion"/>
  </si>
  <si>
    <t>在感受美，欣赏美的过程中自我的审美水平也有所提高，从自我内心中所获得的的良好的审美标准。</t>
  </si>
  <si>
    <t>有法律意识，公德意识，环境保护意识，有社会责任感，遵纪守法，尊敬师长，礼貌待人，主动积极，健康地实现生命价值。</t>
  </si>
  <si>
    <t>有明确的地学习，认真严谨的学习态度，有良好的人学习心理，努力克服学习中的障碍，有良好的的学习态度，各科均衡发展，制定高校有用的学习计划，善于在学习中总结，乐于听取他人意见。认真对待每一次的考试，在学校期间，司将积极没在平时的学习过程中，主动阅读各类书籍。</t>
  </si>
  <si>
    <t>各科均衡发展，制定高校有用的学习计划，善于在学习中总结，乐于听取他人意见。认真对待每一次的考试，在学校期间，司将积极没在平时的学习过程中，主动阅读各类书籍。也已经自主完成学习，在各个考试中取得了优异的成绩。</t>
  </si>
  <si>
    <t>有科学保健意识方法，尊重同伴的优缺点，理解同伴出境，有团队精神，要认识自我的自我约束，主动乐于参加集体活动，当与别人的观点不同时，邀约朋友一起交流分享，有团队精神，善于与人交流。</t>
  </si>
  <si>
    <t>本人关心集体，爱护同学，自省自律，勤奋工自勉，有学习交流与与人合作的兴趣，能与他人一同建立目标，共同实现相互促进，共同进步。</t>
  </si>
  <si>
    <t>不仅要认真学习，还要德智体美劳的全面发展，热爱生活，作息规律，重视各项体育锻炼，积极，认真的参加学习的体育课程，面对困难和挫折，日常积极主动的安排进行锻炼，是自己在学习过程中也可以拥有一个健康的体魄，开朗的性格。</t>
  </si>
  <si>
    <t>认真对待学校安排的各项音乐，美术与学习的鉴赏课程。有一个良好的中学生审美标准与认知。</t>
  </si>
  <si>
    <t>在校关心同学，乐于助人，富有爱心，与同学和谐相处关系融洽，遵守班级纪律，积极参加各项有益活动，上课认真听讲，作业及时完成，学习目的性明确。</t>
    <phoneticPr fontId="2" type="noConversion"/>
  </si>
  <si>
    <t>杨平</t>
    <phoneticPr fontId="34" type="noConversion"/>
  </si>
  <si>
    <t>在校表现较好，能自觉遵守学校的各项规章制度，待人真诚，人际关系融洽，上课专心听讲，积极思考，学习成绩优良。</t>
    <phoneticPr fontId="2" type="noConversion"/>
  </si>
  <si>
    <t>该生在校上课认真听课，作业独立完成，尊敬师长，积极参加劳动，有较强的表现能力，学业成绩较好，望今后再接再励，争取更好的成绩。</t>
    <phoneticPr fontId="2" type="noConversion"/>
  </si>
  <si>
    <t>学习踏实认真，成绩优秀，遵守校纪班规，待人热情，能和同学友好相处，深受老师的喜爱，是同学们学习的好榜样。</t>
    <phoneticPr fontId="2" type="noConversion"/>
  </si>
  <si>
    <t>尊敬老师，与同学相处愉快，热爱学校生活，集体荣誉感强，遵守学校纪律，不迟到，不早退，喜欢参加课外活动，自觉锻炼身体，爱劳动，有责任心，有上进心，能虚心接受他人意见，学习较主动，能吃苦，成绩优良。</t>
    <phoneticPr fontId="2" type="noConversion"/>
  </si>
  <si>
    <t>本人在此学期，一直遵守学校的各项规章制度，具有良好的思想道德品质，各方面表现优秀，有强烈的集体荣誉感和工作责任心，坚持实事求是的原则。 在学习上，本人学习态度端正，善于借鉴和运用科学的学习方法，同时注重独立思考，勇于探究。 在思想品德上，本人有良好道德修养，并有坚定的政治方向。在课余时间，本人积极参加体育锻炼，尽心为班级建设服务，并认真履行学生会干部职责，为学校生活丰富多彩出力，注重个人全面发展。努力学习，有自己的规划目标。</t>
  </si>
  <si>
    <t>本人坚信通过不断地学习和努力，能使自己成为一个有理想、有道德、有文化、有纪律的学生，以优异的成绩和综合素质迎接挑战，为社会主义建设贡献我毕生的力量。在最后一次结束自己的学习生涯，给自己一个完美的青春句号。不负未来。</t>
  </si>
  <si>
    <t>赵烜赫</t>
    <phoneticPr fontId="34" type="noConversion"/>
  </si>
  <si>
    <t>作为家长，在这个学期我发现孩子比起以前有了很大的改进，这都要感谢学习的各位领导，班主任，科任老师的悉心教导，对孩子的关心与培养，感谢老师们的辛勤劳动和对我们孩子的耐心教育。孩子刚刚进入高中的学习生活，在很多的方面都不是很适应，希望老师们再接再厉，对孩子多加鼓励，启发孩子的兴趣，潜力和奋斗精神，而在这第一个学期中作为家长可以看出你们对孩子们用心。也希望老师可以多与我们家长惊喜沟通交流，报告孩子们的情况。作为家长我们也会及时配合各位老师们的工作。</t>
  </si>
  <si>
    <t>作为家长，在这个阶段中孩子的心理变化很复杂，他们正处于青春的叛逆阶段，但是在学校与老师们的安抚与领导下，孩子在各方面我都觉得表现的十分不错，成绩上，各科成绩均在稳步上升，性格方面也在不断的努力中变得越来越自信、而在孩子的成长过程中难免会遇到一些叛逆和困难，也希望通过老师这一扇窗可以来对孩子有一个全面的了解。孩子的健康成长也离不开各位老师的领导，希望我们家长与老师可以一起努力，让孩子在高中阶段可以健康成长，有更大的收获。</t>
  </si>
  <si>
    <t>本学期，你真正意识到了学习的重要性，你比以前更努力了，老师感到很欣慰。老师对你的要求特别严格，你也不能放松对自己的要求，形势对你来说比较严峻，你应该在这有限的时间里不懈地努力，明年高考才能一鸣惊人!老师会尽力帮助你的。你做事沉稳，思维敏捷，但是妈妈又总觉得你缺乏学习的激情。你是否发觉期中考试之后，你的学习不进反退了?这说明你真的缺乏拼劲和韧性，要知道“宝剑锋从磨砺出，梅花香自苦寒来”，不要再浪费时间了，努力吧!老师期待你的爆发!</t>
  </si>
  <si>
    <t>马上就要步入成人世界的你，妈妈真的希望你可以成为一个独立，自强，认真，踏实的女孩，面对着成人世界的绚烂，希望你可以依然保持着你的初心，保持着你的梦想，不论未来有多么的困难与艰辛都要坚持下去。相信你一定会给你深爱你的父母一个惊喜，你要相信你也一定会成为一个品学兼优的好姑娘。</t>
  </si>
  <si>
    <t>蒋娇杨</t>
    <phoneticPr fontId="34" type="noConversion"/>
  </si>
  <si>
    <t>英语的发展历程</t>
  </si>
  <si>
    <t>高金艳</t>
    <phoneticPr fontId="34" type="noConversion"/>
  </si>
  <si>
    <t>观看英语发展史纪律片，了解欧洲的扩张变化。</t>
  </si>
  <si>
    <t>了解了英语的发展历程，同时也伴随着全球的变化，了解了英语怎么样变成了全球通用的语音。</t>
  </si>
  <si>
    <t>昆明美食</t>
  </si>
  <si>
    <t>林辉</t>
    <phoneticPr fontId="34" type="noConversion"/>
  </si>
  <si>
    <t>游走昆明各个老街区寻找品尝美食。</t>
  </si>
  <si>
    <t>同在一个地方，但却有着不同的口味，人们的不同口味，也与人们的行为习惯，生活环境有关。</t>
  </si>
  <si>
    <t>品尝各色美食。</t>
  </si>
  <si>
    <t>共同学习，一起回顾历史的演变。</t>
  </si>
  <si>
    <t>在同学们的思考中也获得了许多的新思路。</t>
  </si>
  <si>
    <t>滇池污水处理排放系统</t>
  </si>
  <si>
    <t>陈鸟</t>
    <phoneticPr fontId="34" type="noConversion"/>
  </si>
  <si>
    <t>在滇池的周围进行了解污水处理系统的大概情况，参观滇池污水处理厂。</t>
  </si>
  <si>
    <t>滇池污水的问题在政府的大力改造下已经有了很大的改善。</t>
  </si>
  <si>
    <t>我们应该一起来保护我们的滇池。</t>
  </si>
  <si>
    <t>棋牌玩法</t>
  </si>
  <si>
    <t>收集不同的棋牌，并了解玩法。</t>
  </si>
  <si>
    <t>中国文化博大精深，在不同地区孕育出来了不同的棋牌玩法。</t>
  </si>
  <si>
    <t>杨平</t>
    <phoneticPr fontId="34" type="noConversion"/>
  </si>
  <si>
    <t>增加了日常生活中的兴趣活动，拓宽了知识。</t>
  </si>
  <si>
    <t>现代科技5G技术</t>
  </si>
  <si>
    <t>唐晓怡</t>
    <phoneticPr fontId="34" type="noConversion"/>
  </si>
  <si>
    <t>观看移动网络技术发展历程纪录片</t>
  </si>
  <si>
    <t>科技需要许多的文话知识奠基。</t>
  </si>
  <si>
    <t>5G技术发展迅速</t>
  </si>
  <si>
    <t>中国的朝代更替</t>
  </si>
  <si>
    <t>段德瑜</t>
    <phoneticPr fontId="34" type="noConversion"/>
  </si>
  <si>
    <t>观看历史纪录片</t>
  </si>
  <si>
    <t>以古人的失败为参考</t>
  </si>
  <si>
    <t>回顾古代历史</t>
  </si>
  <si>
    <t>探望养老院</t>
  </si>
  <si>
    <t>大观楼养老院</t>
  </si>
  <si>
    <t>了解老人们在养老院的生活，给他们带去温暖，为他们带去精美的节目。</t>
  </si>
  <si>
    <t>很感谢孩子们为我们所做的一切，在养老院也感受到了温暖。</t>
  </si>
  <si>
    <t>探望养老院</t>
    <phoneticPr fontId="34" type="noConversion"/>
  </si>
  <si>
    <t>军训</t>
    <phoneticPr fontId="2" type="noConversion"/>
  </si>
  <si>
    <t>昆明八中</t>
    <phoneticPr fontId="2" type="noConversion"/>
  </si>
  <si>
    <t>我积极、认真地投入了这一周的军训。在军训生活中,洗衣、叠被、整理内务等事务使我的自理能力得到了提高,在小组值日的过程中,我还明白了:“做事有热情固然重要,开动脑筋找出最高效的方法也是绝对必要的”。在军训中,我经常帮助同学做些自己力所能及的事情、安慰生病的同学,同时,也得到了老师和同学们的关心和帮助,体会到了家的温暖。总之,军训磨练了我的意志,提高了我的生活能力,也让我体会到了爱与被爱的幸福,那段经历虽然短暂,但它留给我的美好记忆和精神财富会使我受益终生。</t>
    <phoneticPr fontId="2" type="noConversion"/>
  </si>
  <si>
    <t>军训让学生们学会自立、自强、自尊、自爱，让学生们稚嫩的心灵变得充盈成熟，让学生们们走出他人精心编织的暖巢，勇敢地站出来同风雨挑战。</t>
    <phoneticPr fontId="2" type="noConversion"/>
  </si>
  <si>
    <t>清理滇池周围的垃圾</t>
  </si>
  <si>
    <t>昆明环湖东路</t>
  </si>
  <si>
    <t>在与同学们一起在环湖东路共同清理周边垃圾，为春城的美丽提供一份小小的努力，实现了个人对于社会的价值，社会环境也我们每一个人都有关系。</t>
  </si>
  <si>
    <t>带领孩子们一同餐参与公益活动，在忙碌的学习中放松心情，让孩子们增强个人社会责任感。</t>
  </si>
  <si>
    <t>带领孩子们一同餐参与公益活动，在忙碌的学习中放松心情，让孩子们增强个人社会责任感。</t>
    <phoneticPr fontId="34" type="noConversion"/>
  </si>
  <si>
    <t>在高中三年的学习过程中我收获了很多在课余时间，本人积极参加体育锻炼，尽心为班级建设服务，并认真履行学生会干部职责，为学校生活丰富多彩出力，注重个人全面发展，在课余时间，本人积极参加体育锻炼，尽心为班级建设服务，并认真履行学生会干部职责，为学校生活丰富多彩出力，注重个人全面发展。本人坚信通过不断地学习和努力，能使自己成为一个有理想、有道德、有文化、有纪律的学生，以优异的成绩和综合素质迎接挑战，为社会主义建设贡献我毕生的力量。你拥有成功的昨天，但那毕竟已经成为历史。只有不断地努力，才能不断地进步，千万不要躺在过去的功劳簿上睡大觉!诚实纯朴的你已经扬起了理想的风帆。只要乘风破浪，勇往直前，就一定能够到达成功的彼岸! 努力，努力，再努力;优秀，优秀，更优秀!学习是快乐的，成长是快乐的。当然我也深刻认识到自己的不足，字写的不是很好，有时候做事情会只有三分钟热情，我相信只要克服这些问题，我就能做的更好。积极参加各项活动，关心热爱集体，乐于帮助别人，劳动积极肯干，自觉锻炼身体，经常参加并组织班级学校组织的各种课内外活动。本人品德兼优、性格开朗、热爱生活，有较强的实践能力和组织能力。学习之余，走出校门，本人珍惜每次锻炼的机会，与不同的人相处，让自己近距离地接触社会，感受人生，品味生活的酸甜苦辣。思想方面，我追求上进，思想觉悟有了很大的提高。我热爱祖国,热爱人民,坚决拥护共产党领导和社会主义制度。我觉得一个人的价值是由他对社会对别人所做的贡献来衡量的。我认真学习党的各种理论，并努力把他们付之于实践，对党有了更加清晰的认识。学习方面，我觉得大学生的首要任务还是学好文化知识，所以在学习上我踏踏实实，一点也不放松。我认为好的学习方法对学好知识很有帮助，所以在每次考试后，我都会总结一下学习经验。一份耕耘一分收获，每每看到自己可喜的成绩，我就会感叹只要你有决心，没有什么事是不可能的。对于我们计算机相关专业的学生来说，光光学好书本上的知识是远远不够的。我还在课外阅读了许多周刊来提高自己的课外知识。</t>
    <phoneticPr fontId="34" type="noConversion"/>
  </si>
  <si>
    <t>作为家长看见自己的孩子一步步的的成长。看见你踏实、勤奋、刻苦的学习精神可以成为任何人的榜样，锲而不舍一丝不苟的学习态度更是你成绩稳步上升的重要保障。人生最需要的是拼搏，最难得的是坚持。你思想纯朴，待人随和、诚恳，热爱集体，乐意助人是你的美德。对待同学总是谦虚友好，对待学习总是毫不怠慢，你学习上的进步，老师和同学们都看在眼里，同样也为你感到高兴。看着你在成长中的足迹，有欢笑，有泪水，有成功，有失败，有进步。不论在将来你会面对什么，你现在要做好的就是要树立正确的价值观，人生观，世界观，明确未来的目标，端正对于生活的态度，你是一个品行优秀的人，一步一个脚印地认认真真的走路。</t>
    <phoneticPr fontId="34" type="noConversion"/>
  </si>
  <si>
    <t>有法律意识，公德意识，环境保护意识，有社会责任感，遵纪守法，尊敬师长，礼貌待人，主动积极，健康地实现生命价值。有良好的品德，对待生命态度正确。</t>
  </si>
  <si>
    <t>你是一个十分刻苦努力的女孩，永远的那么认真对待每一件事情。</t>
  </si>
  <si>
    <t>尊敬师长，礼貌待人，遵纪守法，主动积极，健康地实现生命价值，有正确地生活观。</t>
    <phoneticPr fontId="38" type="noConversion"/>
  </si>
  <si>
    <t>数学</t>
    <phoneticPr fontId="34" type="noConversion"/>
  </si>
  <si>
    <t>篮球、羽毛球</t>
    <phoneticPr fontId="34" type="noConversion"/>
  </si>
  <si>
    <t>马上就要步入成人世界的你，妈妈真的希望你可以成为一个独立，自强，认真，踏实的女孩，面对着成人世界的绚烂，希望你可以依然保持着你的初心，保持着你的梦想，不论未来有多么的困难与艰辛都要坚持下去。相信你一定会给你深爱你的父母一个惊喜，你要相信你也一定会成为一个品学兼优的好孩子。</t>
  </si>
</sst>
</file>

<file path=xl/styles.xml><?xml version="1.0" encoding="utf-8"?>
<styleSheet xmlns="http://schemas.openxmlformats.org/spreadsheetml/2006/main">
  <numFmts count="2">
    <numFmt numFmtId="178" formatCode="yyyy/m/d;@"/>
    <numFmt numFmtId="179" formatCode="0_ "/>
  </numFmts>
  <fonts count="41">
    <font>
      <sz val="12"/>
      <name val="宋体"/>
      <charset val="134"/>
    </font>
    <font>
      <sz val="12"/>
      <name val="Times New Roman"/>
      <family val="1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仿宋_GB2312"/>
      <charset val="134"/>
    </font>
    <font>
      <sz val="14"/>
      <name val="仿宋_GB2312"/>
      <charset val="134"/>
    </font>
    <font>
      <sz val="14"/>
      <name val="宋体"/>
      <charset val="134"/>
    </font>
    <font>
      <sz val="16"/>
      <name val="仿宋_GB2312"/>
      <charset val="134"/>
    </font>
    <font>
      <sz val="22"/>
      <name val="宋体"/>
      <charset val="134"/>
    </font>
    <font>
      <u/>
      <sz val="12"/>
      <name val="宋体"/>
      <charset val="134"/>
    </font>
    <font>
      <b/>
      <sz val="16"/>
      <name val="仿宋_GB2312"/>
      <charset val="134"/>
    </font>
    <font>
      <sz val="18"/>
      <name val="宋体"/>
      <charset val="134"/>
    </font>
    <font>
      <sz val="18"/>
      <color indexed="60"/>
      <name val="宋体"/>
      <charset val="134"/>
    </font>
    <font>
      <b/>
      <sz val="36"/>
      <name val="宋体"/>
      <charset val="134"/>
    </font>
    <font>
      <b/>
      <sz val="22"/>
      <name val="宋体"/>
      <charset val="134"/>
    </font>
    <font>
      <b/>
      <sz val="22"/>
      <name val="仿宋_GB2312"/>
      <charset val="134"/>
    </font>
    <font>
      <sz val="14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仿宋_GB2312"/>
      <family val="3"/>
      <charset val="134"/>
    </font>
    <font>
      <sz val="14"/>
      <name val="仿宋_GB2312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仿宋_GB2312"/>
      <family val="3"/>
      <charset val="134"/>
    </font>
    <font>
      <b/>
      <sz val="16"/>
      <name val="仿宋_GB2312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22"/>
      </patternFill>
    </fill>
    <fill>
      <patternFill patternType="gray0625">
        <fgColor indexed="23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33" fillId="23" borderId="9" applyNumberFormat="0" applyFont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24" borderId="0" xfId="0" applyNumberFormat="1" applyFill="1" applyBorder="1" applyAlignment="1" applyProtection="1">
      <alignment horizontal="center" vertical="center"/>
    </xf>
    <xf numFmtId="49" fontId="0" fillId="24" borderId="0" xfId="0" applyNumberFormat="1" applyFill="1" applyBorder="1" applyAlignment="1" applyProtection="1">
      <alignment horizontal="center" vertical="center" wrapText="1"/>
    </xf>
    <xf numFmtId="49" fontId="20" fillId="24" borderId="10" xfId="0" applyNumberFormat="1" applyFont="1" applyFill="1" applyBorder="1" applyAlignment="1" applyProtection="1">
      <alignment horizontal="center" vertical="center" wrapText="1"/>
    </xf>
    <xf numFmtId="49" fontId="20" fillId="24" borderId="10" xfId="26" applyNumberFormat="1" applyFont="1" applyFill="1" applyBorder="1" applyAlignment="1" applyProtection="1">
      <alignment horizontal="center" vertical="center" wrapText="1"/>
    </xf>
    <xf numFmtId="49" fontId="0" fillId="24" borderId="10" xfId="0" applyNumberFormat="1" applyFont="1" applyFill="1" applyBorder="1" applyAlignment="1" applyProtection="1">
      <alignment horizontal="center" vertical="center" wrapText="1"/>
    </xf>
    <xf numFmtId="49" fontId="21" fillId="24" borderId="10" xfId="26" applyNumberFormat="1" applyFont="1" applyFill="1" applyBorder="1" applyAlignment="1" applyProtection="1">
      <alignment horizontal="center" vertical="center" wrapText="1"/>
    </xf>
    <xf numFmtId="49" fontId="22" fillId="24" borderId="10" xfId="0" applyNumberFormat="1" applyFont="1" applyFill="1" applyBorder="1" applyAlignment="1" applyProtection="1">
      <alignment horizontal="center" vertical="center" wrapText="1"/>
    </xf>
    <xf numFmtId="49" fontId="22" fillId="24" borderId="0" xfId="0" applyNumberFormat="1" applyFont="1" applyFill="1" applyBorder="1" applyAlignment="1" applyProtection="1">
      <alignment horizontal="center" vertical="center"/>
    </xf>
    <xf numFmtId="0" fontId="0" fillId="24" borderId="0" xfId="0" applyFill="1">
      <alignment vertical="center"/>
    </xf>
    <xf numFmtId="49" fontId="22" fillId="24" borderId="10" xfId="0" applyNumberFormat="1" applyFont="1" applyFill="1" applyBorder="1">
      <alignment vertical="center"/>
    </xf>
    <xf numFmtId="49" fontId="22" fillId="24" borderId="10" xfId="0" applyNumberFormat="1" applyFont="1" applyFill="1" applyBorder="1" applyAlignment="1">
      <alignment horizontal="center" vertical="center"/>
    </xf>
    <xf numFmtId="49" fontId="22" fillId="0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49" fontId="0" fillId="24" borderId="0" xfId="0" applyNumberFormat="1" applyFill="1" applyAlignment="1">
      <alignment horizontal="center" vertical="center"/>
    </xf>
    <xf numFmtId="49" fontId="0" fillId="24" borderId="0" xfId="0" applyNumberFormat="1" applyFill="1" applyAlignment="1" applyProtection="1">
      <alignment horizontal="center" vertical="center"/>
    </xf>
    <xf numFmtId="49" fontId="21" fillId="24" borderId="10" xfId="35" applyNumberFormat="1" applyFont="1" applyFill="1" applyBorder="1" applyAlignment="1" applyProtection="1">
      <alignment horizontal="center" vertical="center" wrapText="1"/>
    </xf>
    <xf numFmtId="49" fontId="21" fillId="24" borderId="10" xfId="0" applyNumberFormat="1" applyFont="1" applyFill="1" applyBorder="1" applyAlignment="1" applyProtection="1">
      <alignment horizontal="center" vertical="center" wrapText="1"/>
    </xf>
    <xf numFmtId="49" fontId="0" fillId="24" borderId="0" xfId="0" applyNumberFormat="1" applyFill="1" applyBorder="1" applyAlignment="1">
      <alignment horizontal="center" vertical="center"/>
    </xf>
    <xf numFmtId="49" fontId="21" fillId="24" borderId="10" xfId="32" applyNumberFormat="1" applyFont="1" applyFill="1" applyBorder="1" applyAlignment="1">
      <alignment horizontal="center" vertical="center" wrapText="1"/>
    </xf>
    <xf numFmtId="49" fontId="21" fillId="24" borderId="10" xfId="0" applyNumberFormat="1" applyFont="1" applyFill="1" applyBorder="1" applyAlignment="1">
      <alignment horizontal="center" vertical="center" wrapText="1"/>
    </xf>
    <xf numFmtId="49" fontId="0" fillId="24" borderId="0" xfId="0" applyNumberFormat="1" applyFill="1" applyBorder="1" applyAlignment="1" applyProtection="1">
      <alignment horizontal="center" vertical="center"/>
      <protection locked="0"/>
    </xf>
    <xf numFmtId="49" fontId="0" fillId="24" borderId="0" xfId="0" applyNumberFormat="1" applyFont="1" applyFill="1" applyBorder="1" applyAlignment="1">
      <alignment horizontal="center" vertical="center"/>
    </xf>
    <xf numFmtId="49" fontId="0" fillId="24" borderId="0" xfId="0" applyNumberFormat="1" applyFill="1" applyAlignment="1">
      <alignment horizontal="center" vertical="center" wrapText="1"/>
    </xf>
    <xf numFmtId="49" fontId="0" fillId="24" borderId="10" xfId="0" applyNumberFormat="1" applyFill="1" applyBorder="1" applyAlignment="1">
      <alignment horizontal="center" vertical="center" wrapText="1"/>
    </xf>
    <xf numFmtId="49" fontId="21" fillId="24" borderId="10" xfId="34" applyNumberFormat="1" applyFont="1" applyFill="1" applyBorder="1" applyAlignment="1">
      <alignment horizontal="center" vertical="center" wrapText="1"/>
    </xf>
    <xf numFmtId="49" fontId="0" fillId="24" borderId="0" xfId="0" applyNumberFormat="1" applyFill="1" applyAlignment="1" applyProtection="1">
      <alignment horizontal="center" vertical="center"/>
      <protection locked="0"/>
    </xf>
    <xf numFmtId="49" fontId="21" fillId="0" borderId="10" xfId="34" applyNumberFormat="1" applyFont="1" applyFill="1" applyBorder="1" applyAlignment="1" applyProtection="1">
      <alignment horizontal="center" vertical="center" wrapText="1"/>
      <protection locked="0"/>
    </xf>
    <xf numFmtId="49" fontId="23" fillId="24" borderId="10" xfId="29" applyNumberFormat="1" applyFont="1" applyFill="1" applyBorder="1" applyAlignment="1">
      <alignment horizontal="center" vertical="center" wrapText="1"/>
    </xf>
    <xf numFmtId="49" fontId="21" fillId="24" borderId="10" xfId="29" applyNumberFormat="1" applyFont="1" applyFill="1" applyBorder="1" applyAlignment="1">
      <alignment horizontal="center" vertical="center" wrapText="1"/>
    </xf>
    <xf numFmtId="49" fontId="24" fillId="24" borderId="0" xfId="0" applyNumberFormat="1" applyFont="1" applyFill="1" applyBorder="1" applyAlignment="1">
      <alignment horizontal="center" vertical="center"/>
    </xf>
    <xf numFmtId="49" fontId="21" fillId="24" borderId="10" xfId="27" applyNumberFormat="1" applyFont="1" applyFill="1" applyBorder="1" applyAlignment="1">
      <alignment horizontal="center" vertical="center" wrapText="1"/>
    </xf>
    <xf numFmtId="49" fontId="22" fillId="24" borderId="0" xfId="0" applyNumberFormat="1" applyFont="1" applyFill="1" applyAlignment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49" fontId="25" fillId="0" borderId="11" xfId="0" applyNumberFormat="1" applyFont="1" applyFill="1" applyBorder="1" applyAlignment="1" applyProtection="1">
      <alignment horizontal="center" vertical="center"/>
      <protection locked="0"/>
    </xf>
    <xf numFmtId="49" fontId="20" fillId="0" borderId="10" xfId="32" applyNumberFormat="1" applyFont="1" applyFill="1" applyBorder="1" applyAlignment="1" applyProtection="1">
      <alignment vertical="center" wrapText="1"/>
      <protection locked="0"/>
    </xf>
    <xf numFmtId="0" fontId="20" fillId="0" borderId="10" xfId="32" applyNumberFormat="1" applyFont="1" applyFill="1" applyBorder="1" applyAlignment="1" applyProtection="1">
      <alignment vertical="center" wrapText="1"/>
      <protection locked="0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49" fontId="23" fillId="24" borderId="10" xfId="2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 vertical="center"/>
    </xf>
    <xf numFmtId="49" fontId="30" fillId="24" borderId="10" xfId="25" applyNumberFormat="1" applyFont="1" applyFill="1" applyBorder="1" applyAlignment="1" applyProtection="1">
      <alignment horizontal="center" vertical="center" wrapText="1"/>
    </xf>
    <xf numFmtId="49" fontId="20" fillId="24" borderId="10" xfId="26" applyNumberFormat="1" applyFont="1" applyFill="1" applyBorder="1" applyAlignment="1" applyProtection="1">
      <alignment horizontal="center" vertical="center" wrapText="1"/>
    </xf>
    <xf numFmtId="49" fontId="20" fillId="24" borderId="10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Font="1" applyFill="1" applyBorder="1" applyAlignment="1" applyProtection="1">
      <alignment horizontal="left" vertical="top" wrapText="1"/>
      <protection locked="0"/>
    </xf>
    <xf numFmtId="49" fontId="0" fillId="0" borderId="10" xfId="0" applyNumberFormat="1" applyFill="1" applyBorder="1" applyAlignment="1" applyProtection="1">
      <alignment horizontal="left" vertical="top" wrapText="1"/>
      <protection locked="0"/>
    </xf>
    <xf numFmtId="49" fontId="24" fillId="24" borderId="10" xfId="0" applyNumberFormat="1" applyFont="1" applyFill="1" applyBorder="1" applyAlignment="1">
      <alignment horizontal="center" vertical="center"/>
    </xf>
    <xf numFmtId="49" fontId="22" fillId="24" borderId="10" xfId="0" applyNumberFormat="1" applyFont="1" applyFill="1" applyBorder="1" applyAlignment="1">
      <alignment horizontal="center" vertical="center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178" fontId="0" fillId="0" borderId="10" xfId="0" applyNumberFormat="1" applyFill="1" applyBorder="1" applyAlignment="1" applyProtection="1">
      <alignment horizontal="center" vertical="center"/>
      <protection locked="0"/>
    </xf>
    <xf numFmtId="49" fontId="22" fillId="0" borderId="10" xfId="0" applyNumberFormat="1" applyFont="1" applyFill="1" applyBorder="1" applyAlignment="1" applyProtection="1">
      <alignment horizontal="left" vertical="top" wrapText="1"/>
      <protection locked="0"/>
    </xf>
    <xf numFmtId="49" fontId="0" fillId="24" borderId="10" xfId="0" applyNumberFormat="1" applyFill="1" applyBorder="1" applyAlignment="1">
      <alignment horizontal="center" vertical="center"/>
    </xf>
    <xf numFmtId="49" fontId="0" fillId="24" borderId="12" xfId="0" applyNumberFormat="1" applyFill="1" applyBorder="1" applyAlignment="1">
      <alignment horizontal="center" vertical="center"/>
    </xf>
    <xf numFmtId="49" fontId="30" fillId="24" borderId="10" xfId="0" applyNumberFormat="1" applyFont="1" applyFill="1" applyBorder="1" applyAlignment="1" applyProtection="1">
      <alignment horizontal="center" vertical="center" wrapText="1"/>
    </xf>
    <xf numFmtId="49" fontId="21" fillId="24" borderId="10" xfId="35" applyNumberFormat="1" applyFont="1" applyFill="1" applyBorder="1" applyAlignment="1" applyProtection="1">
      <alignment horizontal="center" vertical="center" wrapText="1"/>
    </xf>
    <xf numFmtId="49" fontId="21" fillId="0" borderId="10" xfId="35" applyNumberFormat="1" applyFont="1" applyFill="1" applyBorder="1" applyAlignment="1" applyProtection="1">
      <alignment horizontal="center" vertical="center" wrapText="1"/>
      <protection locked="0"/>
    </xf>
    <xf numFmtId="49" fontId="21" fillId="24" borderId="10" xfId="0" applyNumberFormat="1" applyFont="1" applyFill="1" applyBorder="1" applyAlignment="1" applyProtection="1">
      <alignment horizontal="center" vertical="center" wrapText="1"/>
    </xf>
    <xf numFmtId="49" fontId="21" fillId="0" borderId="10" xfId="0" applyNumberFormat="1" applyFont="1" applyFill="1" applyBorder="1" applyAlignment="1" applyProtection="1">
      <alignment horizontal="center" vertical="center" wrapText="1"/>
      <protection locked="0"/>
    </xf>
    <xf numFmtId="179" fontId="21" fillId="0" borderId="10" xfId="35" applyNumberFormat="1" applyFont="1" applyFill="1" applyBorder="1" applyAlignment="1" applyProtection="1">
      <alignment horizontal="center" vertical="center" wrapText="1"/>
      <protection locked="0"/>
    </xf>
    <xf numFmtId="179" fontId="21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30" fillId="24" borderId="10" xfId="0" applyNumberFormat="1" applyFont="1" applyFill="1" applyBorder="1" applyAlignment="1">
      <alignment horizontal="center" vertical="center" wrapText="1"/>
    </xf>
    <xf numFmtId="49" fontId="21" fillId="24" borderId="10" xfId="32" applyNumberFormat="1" applyFont="1" applyFill="1" applyBorder="1" applyAlignment="1">
      <alignment horizontal="center" vertical="center" wrapText="1"/>
    </xf>
    <xf numFmtId="178" fontId="20" fillId="25" borderId="10" xfId="32" applyNumberFormat="1" applyFont="1" applyFill="1" applyBorder="1" applyAlignment="1" applyProtection="1">
      <alignment horizontal="center" vertical="center" wrapText="1"/>
    </xf>
    <xf numFmtId="0" fontId="20" fillId="0" borderId="10" xfId="32" applyNumberFormat="1" applyFont="1" applyFill="1" applyBorder="1" applyAlignment="1" applyProtection="1">
      <alignment horizontal="center" vertical="center" wrapText="1"/>
      <protection locked="0"/>
    </xf>
    <xf numFmtId="49" fontId="20" fillId="24" borderId="10" xfId="32" applyNumberFormat="1" applyFont="1" applyFill="1" applyBorder="1" applyAlignment="1">
      <alignment horizontal="center" vertical="center" wrapText="1"/>
    </xf>
    <xf numFmtId="178" fontId="20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10" xfId="0" applyNumberFormat="1" applyFont="1" applyFill="1" applyBorder="1" applyAlignment="1" applyProtection="1">
      <alignment horizontal="center" vertical="center" wrapText="1"/>
      <protection locked="0"/>
    </xf>
    <xf numFmtId="179" fontId="20" fillId="0" borderId="10" xfId="32" applyNumberFormat="1" applyFont="1" applyFill="1" applyBorder="1" applyAlignment="1" applyProtection="1">
      <alignment horizontal="center" vertical="center" wrapText="1"/>
      <protection locked="0"/>
    </xf>
    <xf numFmtId="49" fontId="0" fillId="24" borderId="10" xfId="0" applyNumberFormat="1" applyFill="1" applyBorder="1" applyAlignment="1">
      <alignment horizontal="center" vertical="center" wrapText="1"/>
    </xf>
    <xf numFmtId="49" fontId="30" fillId="24" borderId="10" xfId="0" applyNumberFormat="1" applyFont="1" applyFill="1" applyBorder="1" applyAlignment="1">
      <alignment horizontal="center" vertical="center"/>
    </xf>
    <xf numFmtId="49" fontId="26" fillId="24" borderId="0" xfId="33" applyNumberFormat="1" applyFont="1" applyFill="1" applyAlignment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  <protection locked="0"/>
    </xf>
    <xf numFmtId="178" fontId="0" fillId="0" borderId="11" xfId="0" applyNumberFormat="1" applyFill="1" applyBorder="1" applyAlignment="1" applyProtection="1">
      <alignment horizontal="center" vertical="center"/>
      <protection locked="0"/>
    </xf>
    <xf numFmtId="49" fontId="21" fillId="24" borderId="13" xfId="34" applyNumberFormat="1" applyFont="1" applyFill="1" applyBorder="1" applyAlignment="1">
      <alignment horizontal="center" vertical="center" wrapText="1"/>
    </xf>
    <xf numFmtId="49" fontId="21" fillId="24" borderId="10" xfId="34" applyNumberFormat="1" applyFont="1" applyFill="1" applyBorder="1" applyAlignment="1">
      <alignment horizontal="center" vertical="center" wrapText="1"/>
    </xf>
    <xf numFmtId="178" fontId="21" fillId="0" borderId="10" xfId="34" applyNumberFormat="1" applyFont="1" applyFill="1" applyBorder="1" applyAlignment="1" applyProtection="1">
      <alignment horizontal="center" vertical="center" wrapText="1"/>
      <protection locked="0"/>
    </xf>
    <xf numFmtId="49" fontId="21" fillId="0" borderId="10" xfId="34" applyNumberFormat="1" applyFont="1" applyFill="1" applyBorder="1" applyAlignment="1" applyProtection="1">
      <alignment horizontal="center" vertical="center" wrapText="1"/>
      <protection locked="0"/>
    </xf>
    <xf numFmtId="49" fontId="22" fillId="0" borderId="10" xfId="0" applyNumberFormat="1" applyFont="1" applyFill="1" applyBorder="1" applyAlignment="1" applyProtection="1">
      <alignment horizontal="center" vertical="center"/>
      <protection locked="0"/>
    </xf>
    <xf numFmtId="49" fontId="21" fillId="24" borderId="10" xfId="0" applyNumberFormat="1" applyFont="1" applyFill="1" applyBorder="1" applyAlignment="1">
      <alignment horizontal="center" vertical="center" wrapText="1"/>
    </xf>
    <xf numFmtId="49" fontId="21" fillId="24" borderId="14" xfId="34" applyNumberFormat="1" applyFont="1" applyFill="1" applyBorder="1" applyAlignment="1">
      <alignment horizontal="center" vertical="center" wrapText="1"/>
    </xf>
    <xf numFmtId="49" fontId="21" fillId="24" borderId="15" xfId="34" applyNumberFormat="1" applyFont="1" applyFill="1" applyBorder="1" applyAlignment="1">
      <alignment horizontal="center" vertical="center" wrapText="1"/>
    </xf>
    <xf numFmtId="49" fontId="21" fillId="24" borderId="13" xfId="0" applyNumberFormat="1" applyFont="1" applyFill="1" applyBorder="1" applyAlignment="1">
      <alignment horizontal="center" vertical="center" wrapText="1"/>
    </xf>
    <xf numFmtId="49" fontId="31" fillId="24" borderId="10" xfId="30" applyNumberFormat="1" applyFont="1" applyFill="1" applyBorder="1" applyAlignment="1">
      <alignment horizontal="center" vertical="center"/>
    </xf>
    <xf numFmtId="49" fontId="21" fillId="24" borderId="10" xfId="29" applyNumberFormat="1" applyFont="1" applyFill="1" applyBorder="1" applyAlignment="1">
      <alignment horizontal="center" vertical="center" wrapText="1"/>
    </xf>
    <xf numFmtId="49" fontId="31" fillId="24" borderId="10" xfId="0" applyNumberFormat="1" applyFont="1" applyFill="1" applyBorder="1" applyAlignment="1">
      <alignment horizontal="center" vertical="center" wrapText="1"/>
    </xf>
    <xf numFmtId="49" fontId="31" fillId="24" borderId="10" xfId="29" applyNumberFormat="1" applyFont="1" applyFill="1" applyBorder="1" applyAlignment="1">
      <alignment horizontal="center" vertical="center" wrapText="1"/>
    </xf>
    <xf numFmtId="49" fontId="23" fillId="24" borderId="10" xfId="29" applyNumberFormat="1" applyFont="1" applyFill="1" applyBorder="1" applyAlignment="1">
      <alignment horizontal="center" vertical="center" wrapText="1"/>
    </xf>
    <xf numFmtId="49" fontId="23" fillId="24" borderId="10" xfId="0" applyNumberFormat="1" applyFont="1" applyFill="1" applyBorder="1" applyAlignment="1">
      <alignment horizontal="center" vertical="center" wrapText="1"/>
    </xf>
    <xf numFmtId="49" fontId="0" fillId="24" borderId="0" xfId="31" applyNumberFormat="1" applyFont="1" applyFill="1" applyBorder="1" applyAlignment="1">
      <alignment horizontal="center" vertical="center"/>
    </xf>
    <xf numFmtId="49" fontId="1" fillId="24" borderId="0" xfId="31" applyNumberFormat="1" applyFont="1" applyFill="1" applyBorder="1" applyAlignment="1">
      <alignment horizontal="center" vertical="center"/>
    </xf>
    <xf numFmtId="49" fontId="21" fillId="24" borderId="10" xfId="26" applyNumberFormat="1" applyFont="1" applyFill="1" applyBorder="1" applyAlignment="1" applyProtection="1">
      <alignment horizontal="center" vertical="center" wrapText="1"/>
    </xf>
    <xf numFmtId="49" fontId="31" fillId="24" borderId="10" xfId="28" applyNumberFormat="1" applyFont="1" applyFill="1" applyBorder="1" applyAlignment="1">
      <alignment horizontal="center" vertical="center"/>
    </xf>
    <xf numFmtId="49" fontId="21" fillId="24" borderId="10" xfId="27" applyNumberFormat="1" applyFont="1" applyFill="1" applyBorder="1" applyAlignment="1">
      <alignment horizontal="center" vertical="center" wrapText="1"/>
    </xf>
    <xf numFmtId="49" fontId="21" fillId="0" borderId="10" xfId="27" applyNumberFormat="1" applyFont="1" applyFill="1" applyBorder="1" applyAlignment="1" applyProtection="1">
      <alignment horizontal="left" vertical="top" wrapText="1"/>
      <protection locked="0"/>
    </xf>
    <xf numFmtId="49" fontId="30" fillId="24" borderId="0" xfId="0" applyNumberFormat="1" applyFont="1" applyFill="1" applyAlignment="1">
      <alignment horizontal="center" vertical="center"/>
    </xf>
    <xf numFmtId="49" fontId="32" fillId="0" borderId="10" xfId="0" applyNumberFormat="1" applyFont="1" applyFill="1" applyBorder="1" applyAlignment="1" applyProtection="1">
      <alignment horizontal="center" vertical="center"/>
      <protection locked="0"/>
    </xf>
    <xf numFmtId="49" fontId="0" fillId="24" borderId="0" xfId="0" applyNumberFormat="1" applyFill="1" applyBorder="1" applyAlignment="1">
      <alignment horizontal="center" vertical="center"/>
    </xf>
    <xf numFmtId="49" fontId="35" fillId="0" borderId="10" xfId="26" applyNumberFormat="1" applyFont="1" applyFill="1" applyBorder="1" applyAlignment="1" applyProtection="1">
      <alignment horizontal="left" vertical="top" wrapText="1"/>
      <protection locked="0"/>
    </xf>
    <xf numFmtId="49" fontId="33" fillId="0" borderId="10" xfId="0" applyNumberFormat="1" applyFont="1" applyFill="1" applyBorder="1" applyAlignment="1" applyProtection="1">
      <alignment horizontal="left" vertical="top" wrapText="1"/>
      <protection locked="0"/>
    </xf>
    <xf numFmtId="49" fontId="36" fillId="0" borderId="10" xfId="35" applyNumberFormat="1" applyFont="1" applyFill="1" applyBorder="1" applyAlignment="1" applyProtection="1">
      <alignment horizontal="left" vertical="top" wrapText="1"/>
      <protection locked="0"/>
    </xf>
    <xf numFmtId="49" fontId="36" fillId="0" borderId="10" xfId="0" applyNumberFormat="1" applyFont="1" applyFill="1" applyBorder="1" applyAlignment="1" applyProtection="1">
      <alignment horizontal="left" vertical="top" wrapText="1"/>
      <protection locked="0"/>
    </xf>
    <xf numFmtId="178" fontId="36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10" xfId="32" applyNumberFormat="1" applyFont="1" applyFill="1" applyBorder="1" applyAlignment="1" applyProtection="1">
      <alignment horizontal="left" vertical="top" wrapText="1"/>
      <protection locked="0"/>
    </xf>
    <xf numFmtId="178" fontId="35" fillId="0" borderId="10" xfId="32" applyNumberFormat="1" applyFont="1" applyFill="1" applyBorder="1" applyAlignment="1" applyProtection="1">
      <alignment horizontal="center" vertical="center" wrapText="1"/>
      <protection locked="0"/>
    </xf>
    <xf numFmtId="49" fontId="35" fillId="0" borderId="10" xfId="0" applyNumberFormat="1" applyFont="1" applyFill="1" applyBorder="1" applyAlignment="1" applyProtection="1">
      <alignment horizontal="left" vertical="top" wrapText="1"/>
      <protection locked="0"/>
    </xf>
    <xf numFmtId="178" fontId="35" fillId="0" borderId="10" xfId="32" applyNumberFormat="1" applyFont="1" applyFill="1" applyBorder="1" applyAlignment="1" applyProtection="1">
      <alignment horizontal="left" vertical="top" wrapText="1"/>
      <protection locked="0"/>
    </xf>
    <xf numFmtId="49" fontId="37" fillId="0" borderId="10" xfId="0" applyNumberFormat="1" applyFont="1" applyFill="1" applyBorder="1" applyAlignment="1" applyProtection="1">
      <alignment horizontal="left" vertical="top" wrapText="1"/>
      <protection locked="0"/>
    </xf>
    <xf numFmtId="49" fontId="36" fillId="0" borderId="10" xfId="29" applyNumberFormat="1" applyFont="1" applyFill="1" applyBorder="1" applyAlignment="1" applyProtection="1">
      <alignment horizontal="left" vertical="top" wrapText="1"/>
      <protection locked="0"/>
    </xf>
    <xf numFmtId="0" fontId="39" fillId="0" borderId="10" xfId="29" applyNumberFormat="1" applyFont="1" applyFill="1" applyBorder="1" applyAlignment="1" applyProtection="1">
      <alignment horizontal="center" vertical="center" wrapText="1"/>
      <protection locked="0"/>
    </xf>
    <xf numFmtId="0" fontId="40" fillId="0" borderId="10" xfId="29" applyNumberFormat="1" applyFont="1" applyFill="1" applyBorder="1" applyAlignment="1" applyProtection="1">
      <alignment horizontal="center" vertical="center" wrapText="1"/>
      <protection locked="0"/>
    </xf>
  </cellXfs>
  <cellStyles count="5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/>
    <cellStyle name="常规_Sheet1_2" xfId="26"/>
    <cellStyle name="常规_Sheet11" xfId="27"/>
    <cellStyle name="常规_Sheet11_1" xfId="28"/>
    <cellStyle name="常规_基本素质评价_1" xfId="29"/>
    <cellStyle name="常规_基本素质评价_2" xfId="30"/>
    <cellStyle name="常规_基本素质评价_3" xfId="31"/>
    <cellStyle name="常规_社区服务" xfId="32"/>
    <cellStyle name="常规_身体成长评价" xfId="33"/>
    <cellStyle name="常规_身体成长评价_1" xfId="34"/>
    <cellStyle name="常规_研究性学习活动" xfId="35"/>
    <cellStyle name="好" xfId="36" builtinId="26" customBuiltin="1"/>
    <cellStyle name="汇总" xfId="37" builtinId="25" customBuiltin="1"/>
    <cellStyle name="计算" xfId="38" builtinId="22" customBuiltin="1"/>
    <cellStyle name="检查单元格" xfId="39" builtinId="23" customBuiltin="1"/>
    <cellStyle name="解释性文本" xfId="40" builtinId="53" customBuiltin="1"/>
    <cellStyle name="警告文本" xfId="41" builtinId="11" customBuiltin="1"/>
    <cellStyle name="链接单元格" xfId="42" builtinId="24" customBuiltin="1"/>
    <cellStyle name="强调文字颜色 1" xfId="43"/>
    <cellStyle name="强调文字颜色 2" xfId="44"/>
    <cellStyle name="强调文字颜色 3" xfId="45"/>
    <cellStyle name="强调文字颜色 4" xfId="46"/>
    <cellStyle name="强调文字颜色 5" xfId="47"/>
    <cellStyle name="强调文字颜色 6" xfId="48"/>
    <cellStyle name="适中" xfId="49" builtinId="28" customBuiltin="1"/>
    <cellStyle name="输出" xfId="50" builtinId="21" customBuiltin="1"/>
    <cellStyle name="输入" xfId="51" builtinId="20" customBuiltin="1"/>
    <cellStyle name="注释" xfId="52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A10" sqref="A10"/>
    </sheetView>
  </sheetViews>
  <sheetFormatPr defaultColWidth="9" defaultRowHeight="14.25"/>
  <sheetData>
    <row r="1" spans="1:10" ht="46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2.5">
      <c r="A2" s="37" t="s">
        <v>1</v>
      </c>
      <c r="B2" s="37"/>
      <c r="C2" s="37"/>
      <c r="D2" s="37"/>
      <c r="E2" s="37"/>
      <c r="F2" s="37"/>
      <c r="G2" s="37"/>
      <c r="H2" s="37"/>
    </row>
    <row r="3" spans="1:10" ht="22.5">
      <c r="A3" s="37" t="s">
        <v>2</v>
      </c>
      <c r="B3" s="37"/>
      <c r="C3" s="37"/>
      <c r="D3" s="37"/>
      <c r="E3" s="37"/>
      <c r="F3" s="37"/>
      <c r="G3" s="37"/>
      <c r="H3" s="37"/>
    </row>
    <row r="4" spans="1:10" ht="22.5">
      <c r="A4" s="37" t="s">
        <v>3</v>
      </c>
      <c r="B4" s="37"/>
      <c r="C4" s="37"/>
      <c r="D4" s="37"/>
      <c r="E4" s="37"/>
      <c r="F4" s="37"/>
      <c r="G4" s="37"/>
      <c r="H4" s="37"/>
    </row>
    <row r="5" spans="1:10" ht="22.5">
      <c r="A5" s="38" t="s">
        <v>4</v>
      </c>
      <c r="B5" s="37"/>
      <c r="C5" s="37"/>
      <c r="D5" s="37"/>
      <c r="E5" s="37"/>
      <c r="F5" s="37"/>
      <c r="G5" s="37"/>
      <c r="H5" s="37"/>
    </row>
    <row r="6" spans="1:10" ht="22.5">
      <c r="A6" s="37" t="s">
        <v>5</v>
      </c>
      <c r="B6" s="37"/>
      <c r="C6" s="37"/>
      <c r="D6" s="37"/>
      <c r="E6" s="37"/>
      <c r="F6" s="37"/>
      <c r="G6" s="37"/>
      <c r="H6" s="37"/>
    </row>
    <row r="7" spans="1:10" ht="22.5">
      <c r="A7" s="37" t="s">
        <v>6</v>
      </c>
    </row>
    <row r="8" spans="1:10" ht="22.5">
      <c r="A8" s="37" t="s">
        <v>7</v>
      </c>
    </row>
    <row r="9" spans="1:10" ht="22.5">
      <c r="A9" s="37" t="s">
        <v>8</v>
      </c>
    </row>
    <row r="10" spans="1:10" ht="22.5">
      <c r="A10" s="37" t="s">
        <v>9</v>
      </c>
    </row>
    <row r="11" spans="1:10" ht="22.5">
      <c r="A11" s="37" t="s">
        <v>10</v>
      </c>
    </row>
  </sheetData>
  <mergeCells count="1">
    <mergeCell ref="A1:J1"/>
  </mergeCells>
  <phoneticPr fontId="34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"/>
  <sheetViews>
    <sheetView topLeftCell="A16" zoomScale="115" zoomScaleSheetLayoutView="100" workbookViewId="0">
      <selection activeCell="A10" sqref="A10:M10"/>
    </sheetView>
  </sheetViews>
  <sheetFormatPr defaultRowHeight="14.25"/>
  <cols>
    <col min="1" max="1" width="9" style="14" bestFit="1"/>
    <col min="2" max="16384" width="9" style="14"/>
  </cols>
  <sheetData>
    <row r="1" spans="1:13" ht="27">
      <c r="A1" s="69" t="s">
        <v>125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399.95" customHeight="1">
      <c r="A2" s="106" t="s">
        <v>311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1:13" ht="18.75">
      <c r="A3" s="51"/>
      <c r="B3" s="51"/>
      <c r="C3" s="51"/>
      <c r="D3" s="51"/>
      <c r="E3" s="51"/>
      <c r="F3" s="51"/>
      <c r="G3" s="51"/>
      <c r="H3" s="20" t="s">
        <v>81</v>
      </c>
      <c r="I3" s="66"/>
      <c r="J3" s="66"/>
      <c r="K3" s="20" t="s">
        <v>82</v>
      </c>
      <c r="L3" s="65"/>
      <c r="M3" s="65"/>
    </row>
    <row r="5" spans="1:13" ht="27">
      <c r="A5" s="69" t="s">
        <v>126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399.95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ht="18.75">
      <c r="A7" s="51"/>
      <c r="B7" s="51"/>
      <c r="C7" s="51"/>
      <c r="D7" s="51"/>
      <c r="E7" s="51"/>
      <c r="F7" s="51"/>
      <c r="G7" s="51"/>
      <c r="H7" s="20" t="s">
        <v>81</v>
      </c>
      <c r="I7" s="66"/>
      <c r="J7" s="66"/>
      <c r="K7" s="20" t="s">
        <v>82</v>
      </c>
      <c r="L7" s="65"/>
      <c r="M7" s="65"/>
    </row>
    <row r="9" spans="1:13" ht="27">
      <c r="A9" s="69" t="s">
        <v>127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 ht="399.95" customHeight="1">
      <c r="A10" s="106" t="s">
        <v>312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 ht="18.75">
      <c r="A11" s="51"/>
      <c r="B11" s="51"/>
      <c r="C11" s="51"/>
      <c r="D11" s="51"/>
      <c r="E11" s="51"/>
      <c r="F11" s="51"/>
      <c r="G11" s="51"/>
      <c r="H11" s="20" t="s">
        <v>81</v>
      </c>
      <c r="I11" s="66"/>
      <c r="J11" s="66"/>
      <c r="K11" s="20" t="s">
        <v>82</v>
      </c>
      <c r="L11" s="65"/>
      <c r="M11" s="65"/>
    </row>
  </sheetData>
  <sheetProtection password="C6F2" sheet="1" selectLockedCells="1"/>
  <mergeCells count="15">
    <mergeCell ref="A11:G11"/>
    <mergeCell ref="I11:J11"/>
    <mergeCell ref="L11:M11"/>
    <mergeCell ref="A6:M6"/>
    <mergeCell ref="A7:G7"/>
    <mergeCell ref="I7:J7"/>
    <mergeCell ref="L7:M7"/>
    <mergeCell ref="A9:M9"/>
    <mergeCell ref="A10:M10"/>
    <mergeCell ref="A1:M1"/>
    <mergeCell ref="A2:M2"/>
    <mergeCell ref="A3:G3"/>
    <mergeCell ref="I3:J3"/>
    <mergeCell ref="L3:M3"/>
    <mergeCell ref="A5:M5"/>
  </mergeCells>
  <phoneticPr fontId="34" type="noConversion"/>
  <dataValidations count="2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L11:M11 L3:M3 L7:M7">
      <formula1>36892</formula1>
      <formula2>47484</formula2>
    </dataValidation>
    <dataValidation type="textLength" allowBlank="1" showInputMessage="1" showErrorMessage="1" sqref="I3:J3">
      <formula1>1</formula1>
      <formula2>10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2"/>
  <sheetViews>
    <sheetView zoomScaleSheetLayoutView="100" workbookViewId="0">
      <selection activeCell="B4" activeCellId="3" sqref="D6:F6 H6:J6 L6:N6 B4:F4"/>
    </sheetView>
  </sheetViews>
  <sheetFormatPr defaultRowHeight="14.25"/>
  <cols>
    <col min="1" max="1" width="11" style="14" customWidth="1"/>
    <col min="2" max="2" width="14.75" style="14" customWidth="1"/>
    <col min="3" max="8" width="9" style="14" bestFit="1" customWidth="1"/>
    <col min="9" max="9" width="9.25" style="14" customWidth="1"/>
    <col min="10" max="10" width="12.375" style="14" customWidth="1"/>
    <col min="11" max="11" width="7.375" style="14" customWidth="1"/>
    <col min="12" max="12" width="12.875" style="14" customWidth="1"/>
    <col min="13" max="13" width="10" style="14" customWidth="1"/>
    <col min="14" max="14" width="9" style="14" bestFit="1"/>
    <col min="15" max="16384" width="9" style="14"/>
  </cols>
  <sheetData>
    <row r="1" spans="1:14" ht="20.25">
      <c r="A1" s="70" t="s">
        <v>128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14" t="s">
        <v>129</v>
      </c>
      <c r="B2" s="14" t="s">
        <v>130</v>
      </c>
      <c r="C2" s="33"/>
      <c r="D2" s="14" t="s">
        <v>131</v>
      </c>
      <c r="E2" s="33"/>
      <c r="F2" s="14" t="s">
        <v>132</v>
      </c>
      <c r="G2" s="34"/>
      <c r="H2" s="14" t="s">
        <v>133</v>
      </c>
      <c r="I2" s="34"/>
      <c r="J2" s="14" t="s">
        <v>134</v>
      </c>
      <c r="K2" s="34"/>
      <c r="L2" s="15" t="s">
        <v>135</v>
      </c>
      <c r="M2" s="34"/>
      <c r="N2" s="26"/>
    </row>
    <row r="3" spans="1:14">
      <c r="B3" s="14" t="s">
        <v>136</v>
      </c>
      <c r="C3" s="71"/>
      <c r="D3" s="71"/>
      <c r="E3" s="71"/>
      <c r="F3" s="71"/>
    </row>
    <row r="4" spans="1:14">
      <c r="A4" s="14" t="s">
        <v>137</v>
      </c>
      <c r="B4" s="72"/>
      <c r="C4" s="72"/>
      <c r="D4" s="72"/>
      <c r="E4" s="72"/>
      <c r="F4" s="72"/>
      <c r="G4" s="18"/>
      <c r="H4" s="18"/>
      <c r="I4" s="18"/>
      <c r="J4" s="18"/>
      <c r="K4" s="18"/>
      <c r="L4" s="18"/>
      <c r="M4" s="18"/>
      <c r="N4" s="18"/>
    </row>
    <row r="5" spans="1:14" ht="18.75">
      <c r="A5" s="74"/>
      <c r="B5" s="81"/>
      <c r="C5" s="73" t="s">
        <v>138</v>
      </c>
      <c r="D5" s="73"/>
      <c r="E5" s="73"/>
      <c r="F5" s="73"/>
      <c r="G5" s="74" t="s">
        <v>139</v>
      </c>
      <c r="H5" s="74"/>
      <c r="I5" s="74"/>
      <c r="J5" s="74"/>
      <c r="K5" s="74" t="s">
        <v>140</v>
      </c>
      <c r="L5" s="74"/>
      <c r="M5" s="74"/>
      <c r="N5" s="74"/>
    </row>
    <row r="6" spans="1:14" ht="37.5">
      <c r="A6" s="78"/>
      <c r="B6" s="78"/>
      <c r="C6" s="20" t="s">
        <v>82</v>
      </c>
      <c r="D6" s="75"/>
      <c r="E6" s="75"/>
      <c r="F6" s="75"/>
      <c r="G6" s="25" t="s">
        <v>82</v>
      </c>
      <c r="H6" s="75"/>
      <c r="I6" s="75"/>
      <c r="J6" s="75"/>
      <c r="K6" s="25" t="s">
        <v>82</v>
      </c>
      <c r="L6" s="75"/>
      <c r="M6" s="75"/>
      <c r="N6" s="75"/>
    </row>
    <row r="7" spans="1:14" ht="18.75">
      <c r="A7" s="74" t="s">
        <v>141</v>
      </c>
      <c r="B7" s="25" t="s">
        <v>142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ht="18.75">
      <c r="A8" s="78"/>
      <c r="B8" s="25" t="s">
        <v>143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</row>
    <row r="9" spans="1:14" ht="18.75">
      <c r="A9" s="74" t="s">
        <v>144</v>
      </c>
      <c r="B9" s="25" t="s">
        <v>142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8.75">
      <c r="A10" s="78"/>
      <c r="B10" s="25" t="s">
        <v>143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 ht="18.75">
      <c r="A11" s="74" t="s">
        <v>145</v>
      </c>
      <c r="B11" s="25" t="s">
        <v>142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</row>
    <row r="12" spans="1:14" ht="18.75">
      <c r="A12" s="78"/>
      <c r="B12" s="25" t="s">
        <v>143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 ht="18.75">
      <c r="A13" s="74" t="s">
        <v>146</v>
      </c>
      <c r="B13" s="25" t="s">
        <v>142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</row>
    <row r="14" spans="1:14" ht="18.75">
      <c r="A14" s="78"/>
      <c r="B14" s="25" t="s">
        <v>143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 ht="18.75">
      <c r="A15" s="79" t="s">
        <v>147</v>
      </c>
      <c r="B15" s="25" t="s">
        <v>148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</row>
    <row r="16" spans="1:14" ht="18.75">
      <c r="A16" s="80"/>
      <c r="B16" s="25" t="s">
        <v>149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14" ht="18.75">
      <c r="A17" s="80"/>
      <c r="B17" s="25" t="s">
        <v>150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</row>
    <row r="18" spans="1:14" ht="18.75">
      <c r="A18" s="80"/>
      <c r="B18" s="25" t="s">
        <v>151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 ht="18.75">
      <c r="A19" s="80"/>
      <c r="B19" s="25" t="s">
        <v>152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</row>
    <row r="20" spans="1:14" ht="18.75">
      <c r="A20" s="80"/>
      <c r="B20" s="25" t="s">
        <v>153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 ht="18.75">
      <c r="A21" s="73"/>
      <c r="B21" s="27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 ht="18.75">
      <c r="A22" s="74" t="s">
        <v>154</v>
      </c>
      <c r="B22" s="25" t="s">
        <v>155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</row>
    <row r="23" spans="1:14" ht="18.75">
      <c r="A23" s="74"/>
      <c r="B23" s="25" t="s">
        <v>156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</row>
    <row r="24" spans="1:14" ht="18.75">
      <c r="A24" s="74"/>
      <c r="B24" s="25" t="s">
        <v>157</v>
      </c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</row>
    <row r="25" spans="1:14" ht="18.75">
      <c r="A25" s="74"/>
      <c r="B25" s="25" t="s">
        <v>158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</row>
    <row r="26" spans="1:14" ht="18.75">
      <c r="A26" s="74"/>
      <c r="B26" s="2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</row>
    <row r="27" spans="1:14" ht="18.75">
      <c r="A27" s="74" t="s">
        <v>159</v>
      </c>
      <c r="B27" s="25" t="s">
        <v>160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</row>
    <row r="28" spans="1:14" ht="18.75">
      <c r="A28" s="74"/>
      <c r="B28" s="25" t="s">
        <v>161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</row>
    <row r="29" spans="1:14" ht="18.75">
      <c r="A29" s="74"/>
      <c r="B29" s="25" t="s">
        <v>162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</row>
    <row r="30" spans="1:14" ht="18.75">
      <c r="A30" s="74"/>
      <c r="B30" s="25" t="s">
        <v>163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1:14" ht="18.75">
      <c r="A31" s="74"/>
      <c r="B31" s="25" t="s">
        <v>164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1:14" ht="18.75">
      <c r="A32" s="74"/>
      <c r="B32" s="27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</row>
    <row r="33" spans="1:14" ht="18.75">
      <c r="A33" s="47" t="s">
        <v>165</v>
      </c>
      <c r="B33" s="11" t="s">
        <v>166</v>
      </c>
      <c r="C33" s="77"/>
      <c r="D33" s="77"/>
      <c r="E33" s="77"/>
      <c r="F33" s="77"/>
      <c r="G33" s="76"/>
      <c r="H33" s="76"/>
      <c r="I33" s="76"/>
      <c r="J33" s="76"/>
      <c r="K33" s="76"/>
      <c r="L33" s="76"/>
      <c r="M33" s="76"/>
      <c r="N33" s="76"/>
    </row>
    <row r="34" spans="1:14" ht="18.75">
      <c r="A34" s="47"/>
      <c r="B34" s="11" t="s">
        <v>167</v>
      </c>
      <c r="C34" s="77"/>
      <c r="D34" s="77"/>
      <c r="E34" s="77"/>
      <c r="F34" s="77"/>
      <c r="G34" s="76"/>
      <c r="H34" s="76"/>
      <c r="I34" s="76"/>
      <c r="J34" s="76"/>
      <c r="K34" s="76"/>
      <c r="L34" s="76"/>
      <c r="M34" s="76"/>
      <c r="N34" s="76"/>
    </row>
    <row r="35" spans="1:14" ht="18.75">
      <c r="A35" s="47"/>
      <c r="B35" s="11" t="s">
        <v>168</v>
      </c>
      <c r="C35" s="77"/>
      <c r="D35" s="77"/>
      <c r="E35" s="77"/>
      <c r="F35" s="77"/>
      <c r="G35" s="76"/>
      <c r="H35" s="76"/>
      <c r="I35" s="76"/>
      <c r="J35" s="76"/>
      <c r="K35" s="76"/>
      <c r="L35" s="76"/>
      <c r="M35" s="76"/>
      <c r="N35" s="76"/>
    </row>
    <row r="36" spans="1:14" ht="18.75">
      <c r="A36" s="47"/>
      <c r="B36" s="12"/>
      <c r="C36" s="77"/>
      <c r="D36" s="77"/>
      <c r="E36" s="77"/>
      <c r="F36" s="77"/>
      <c r="G36" s="76"/>
      <c r="H36" s="76"/>
      <c r="I36" s="76"/>
      <c r="J36" s="76"/>
      <c r="K36" s="76"/>
      <c r="L36" s="76"/>
      <c r="M36" s="76"/>
      <c r="N36" s="76"/>
    </row>
    <row r="37" spans="1:14" ht="18.75">
      <c r="A37" s="47" t="s">
        <v>169</v>
      </c>
      <c r="B37" s="11" t="s">
        <v>170</v>
      </c>
      <c r="C37" s="77"/>
      <c r="D37" s="77"/>
      <c r="E37" s="77"/>
      <c r="F37" s="77"/>
      <c r="G37" s="76"/>
      <c r="H37" s="76"/>
      <c r="I37" s="76"/>
      <c r="J37" s="76"/>
      <c r="K37" s="76"/>
      <c r="L37" s="76"/>
      <c r="M37" s="76"/>
      <c r="N37" s="76"/>
    </row>
    <row r="38" spans="1:14" ht="18.75">
      <c r="A38" s="47"/>
      <c r="B38" s="11" t="s">
        <v>171</v>
      </c>
      <c r="C38" s="77"/>
      <c r="D38" s="77"/>
      <c r="E38" s="77"/>
      <c r="F38" s="77"/>
      <c r="G38" s="76"/>
      <c r="H38" s="76"/>
      <c r="I38" s="76"/>
      <c r="J38" s="76"/>
      <c r="K38" s="76"/>
      <c r="L38" s="76"/>
      <c r="M38" s="76"/>
      <c r="N38" s="76"/>
    </row>
    <row r="39" spans="1:14" ht="18.75">
      <c r="A39" s="47"/>
      <c r="B39" s="11" t="s">
        <v>172</v>
      </c>
      <c r="C39" s="77"/>
      <c r="D39" s="77"/>
      <c r="E39" s="77"/>
      <c r="F39" s="77"/>
      <c r="G39" s="76"/>
      <c r="H39" s="76"/>
      <c r="I39" s="76"/>
      <c r="J39" s="76"/>
      <c r="K39" s="76"/>
      <c r="L39" s="76"/>
      <c r="M39" s="76"/>
      <c r="N39" s="76"/>
    </row>
    <row r="40" spans="1:14" ht="18.75">
      <c r="A40" s="47"/>
      <c r="B40" s="12"/>
      <c r="C40" s="77"/>
      <c r="D40" s="77"/>
      <c r="E40" s="77"/>
      <c r="F40" s="77"/>
      <c r="G40" s="76"/>
      <c r="H40" s="76"/>
      <c r="I40" s="76"/>
      <c r="J40" s="76"/>
      <c r="K40" s="76"/>
      <c r="L40" s="76"/>
      <c r="M40" s="76"/>
      <c r="N40" s="76"/>
    </row>
    <row r="41" spans="1:14" ht="18.75">
      <c r="A41" s="47"/>
      <c r="B41" s="12"/>
      <c r="C41" s="77"/>
      <c r="D41" s="77"/>
      <c r="E41" s="77"/>
      <c r="F41" s="77"/>
      <c r="G41" s="76"/>
      <c r="H41" s="76"/>
      <c r="I41" s="76"/>
      <c r="J41" s="76"/>
      <c r="K41" s="76"/>
      <c r="L41" s="76"/>
      <c r="M41" s="76"/>
      <c r="N41" s="76"/>
    </row>
    <row r="42" spans="1:14" ht="18.75">
      <c r="A42" s="47" t="s">
        <v>173</v>
      </c>
      <c r="B42" s="11" t="s">
        <v>174</v>
      </c>
      <c r="C42" s="77"/>
      <c r="D42" s="77"/>
      <c r="E42" s="77"/>
      <c r="F42" s="77"/>
      <c r="G42" s="76"/>
      <c r="H42" s="76"/>
      <c r="I42" s="76"/>
      <c r="J42" s="76"/>
      <c r="K42" s="76"/>
      <c r="L42" s="76"/>
      <c r="M42" s="76"/>
      <c r="N42" s="76"/>
    </row>
    <row r="43" spans="1:14" ht="18.75">
      <c r="A43" s="47"/>
      <c r="B43" s="11" t="s">
        <v>175</v>
      </c>
      <c r="C43" s="77"/>
      <c r="D43" s="77"/>
      <c r="E43" s="77"/>
      <c r="F43" s="77"/>
      <c r="G43" s="76"/>
      <c r="H43" s="76"/>
      <c r="I43" s="76"/>
      <c r="J43" s="76"/>
      <c r="K43" s="76"/>
      <c r="L43" s="76"/>
      <c r="M43" s="76"/>
      <c r="N43" s="76"/>
    </row>
    <row r="44" spans="1:14" ht="18.75">
      <c r="A44" s="47"/>
      <c r="B44" s="11" t="s">
        <v>176</v>
      </c>
      <c r="C44" s="77"/>
      <c r="D44" s="77"/>
      <c r="E44" s="77"/>
      <c r="F44" s="77"/>
      <c r="G44" s="76"/>
      <c r="H44" s="76"/>
      <c r="I44" s="76"/>
      <c r="J44" s="76"/>
      <c r="K44" s="76"/>
      <c r="L44" s="76"/>
      <c r="M44" s="76"/>
      <c r="N44" s="76"/>
    </row>
    <row r="45" spans="1:14" ht="18.75">
      <c r="A45" s="47"/>
      <c r="B45" s="11" t="s">
        <v>177</v>
      </c>
      <c r="C45" s="77"/>
      <c r="D45" s="77"/>
      <c r="E45" s="77"/>
      <c r="F45" s="77"/>
      <c r="G45" s="76"/>
      <c r="H45" s="76"/>
      <c r="I45" s="76"/>
      <c r="J45" s="76"/>
      <c r="K45" s="76"/>
      <c r="L45" s="76"/>
      <c r="M45" s="76"/>
      <c r="N45" s="76"/>
    </row>
    <row r="46" spans="1:14" ht="18.75">
      <c r="A46" s="47"/>
      <c r="B46" s="12"/>
      <c r="C46" s="77"/>
      <c r="D46" s="77"/>
      <c r="E46" s="77"/>
      <c r="F46" s="77"/>
      <c r="G46" s="76"/>
      <c r="H46" s="76"/>
      <c r="I46" s="76"/>
      <c r="J46" s="76"/>
      <c r="K46" s="76"/>
      <c r="L46" s="76"/>
      <c r="M46" s="76"/>
      <c r="N46" s="76"/>
    </row>
    <row r="47" spans="1:14" ht="18.75">
      <c r="A47" s="47"/>
      <c r="B47" s="12"/>
      <c r="C47" s="77"/>
      <c r="D47" s="77"/>
      <c r="E47" s="77"/>
      <c r="F47" s="77"/>
      <c r="G47" s="76"/>
      <c r="H47" s="76"/>
      <c r="I47" s="76"/>
      <c r="J47" s="76"/>
      <c r="K47" s="76"/>
      <c r="L47" s="76"/>
      <c r="M47" s="76"/>
      <c r="N47" s="76"/>
    </row>
    <row r="48" spans="1:14" ht="18.75">
      <c r="A48" s="47"/>
      <c r="B48" s="12"/>
      <c r="C48" s="77"/>
      <c r="D48" s="77"/>
      <c r="E48" s="77"/>
      <c r="F48" s="77"/>
      <c r="G48" s="76"/>
      <c r="H48" s="76"/>
      <c r="I48" s="76"/>
      <c r="J48" s="76"/>
      <c r="K48" s="76"/>
      <c r="L48" s="76"/>
      <c r="M48" s="76"/>
      <c r="N48" s="76"/>
    </row>
    <row r="49" spans="1:14" ht="18.75">
      <c r="A49" s="47"/>
      <c r="B49" s="11" t="s">
        <v>178</v>
      </c>
      <c r="C49" s="77"/>
      <c r="D49" s="77"/>
      <c r="E49" s="77"/>
      <c r="F49" s="77"/>
      <c r="G49" s="76"/>
      <c r="H49" s="76"/>
      <c r="I49" s="76"/>
      <c r="J49" s="76"/>
      <c r="K49" s="76"/>
      <c r="L49" s="76"/>
      <c r="M49" s="76"/>
      <c r="N49" s="76"/>
    </row>
    <row r="50" spans="1:14" ht="18.75">
      <c r="A50" s="47"/>
      <c r="B50" s="11" t="s">
        <v>179</v>
      </c>
      <c r="C50" s="77"/>
      <c r="D50" s="77"/>
      <c r="E50" s="77"/>
      <c r="F50" s="77"/>
      <c r="G50" s="76"/>
      <c r="H50" s="76"/>
      <c r="I50" s="76"/>
      <c r="J50" s="76"/>
      <c r="K50" s="76"/>
      <c r="L50" s="76"/>
      <c r="M50" s="76"/>
      <c r="N50" s="76"/>
    </row>
    <row r="51" spans="1:14" ht="18.75">
      <c r="A51" s="47"/>
      <c r="B51" s="11" t="s">
        <v>180</v>
      </c>
      <c r="C51" s="77"/>
      <c r="D51" s="77"/>
      <c r="E51" s="77"/>
      <c r="F51" s="77"/>
      <c r="G51" s="76"/>
      <c r="H51" s="76"/>
      <c r="I51" s="76"/>
      <c r="J51" s="76"/>
      <c r="K51" s="76"/>
      <c r="L51" s="76"/>
      <c r="M51" s="76"/>
      <c r="N51" s="76"/>
    </row>
    <row r="52" spans="1:14" ht="18.75">
      <c r="A52" s="47"/>
      <c r="B52" s="11" t="s">
        <v>181</v>
      </c>
      <c r="C52" s="77"/>
      <c r="D52" s="77"/>
      <c r="E52" s="77"/>
      <c r="F52" s="77"/>
      <c r="G52" s="76"/>
      <c r="H52" s="76"/>
      <c r="I52" s="76"/>
      <c r="J52" s="76"/>
      <c r="K52" s="76"/>
      <c r="L52" s="76"/>
      <c r="M52" s="76"/>
      <c r="N52" s="76"/>
    </row>
    <row r="53" spans="1:14" ht="18.75">
      <c r="A53" s="47"/>
      <c r="B53" s="11" t="s">
        <v>182</v>
      </c>
      <c r="C53" s="77"/>
      <c r="D53" s="77"/>
      <c r="E53" s="77"/>
      <c r="F53" s="77"/>
      <c r="G53" s="76"/>
      <c r="H53" s="76"/>
      <c r="I53" s="76"/>
      <c r="J53" s="76"/>
      <c r="K53" s="76"/>
      <c r="L53" s="76"/>
      <c r="M53" s="76"/>
      <c r="N53" s="76"/>
    </row>
    <row r="54" spans="1:14" ht="18.75">
      <c r="A54" s="47"/>
      <c r="B54" s="11" t="s">
        <v>183</v>
      </c>
      <c r="C54" s="77"/>
      <c r="D54" s="77"/>
      <c r="E54" s="77"/>
      <c r="F54" s="77"/>
      <c r="G54" s="76"/>
      <c r="H54" s="76"/>
      <c r="I54" s="76"/>
      <c r="J54" s="76"/>
      <c r="K54" s="76"/>
      <c r="L54" s="76"/>
      <c r="M54" s="76"/>
      <c r="N54" s="76"/>
    </row>
    <row r="55" spans="1:14" ht="18.75">
      <c r="A55" s="47"/>
      <c r="B55" s="12"/>
      <c r="C55" s="77"/>
      <c r="D55" s="77"/>
      <c r="E55" s="77"/>
      <c r="F55" s="77"/>
      <c r="G55" s="76"/>
      <c r="H55" s="76"/>
      <c r="I55" s="76"/>
      <c r="J55" s="76"/>
      <c r="K55" s="76"/>
      <c r="L55" s="76"/>
      <c r="M55" s="76"/>
      <c r="N55" s="76"/>
    </row>
    <row r="56" spans="1:14" ht="18.75">
      <c r="A56" s="47"/>
      <c r="B56" s="12"/>
      <c r="C56" s="77"/>
      <c r="D56" s="77"/>
      <c r="E56" s="77"/>
      <c r="F56" s="77"/>
      <c r="G56" s="76"/>
      <c r="H56" s="76"/>
      <c r="I56" s="76"/>
      <c r="J56" s="76"/>
      <c r="K56" s="76"/>
      <c r="L56" s="76"/>
      <c r="M56" s="76"/>
      <c r="N56" s="76"/>
    </row>
    <row r="57" spans="1:14" ht="18.75">
      <c r="A57" s="47"/>
      <c r="B57" s="12"/>
      <c r="C57" s="77"/>
      <c r="D57" s="77"/>
      <c r="E57" s="77"/>
      <c r="F57" s="77"/>
      <c r="G57" s="76"/>
      <c r="H57" s="76"/>
      <c r="I57" s="76"/>
      <c r="J57" s="76"/>
      <c r="K57" s="76"/>
      <c r="L57" s="76"/>
      <c r="M57" s="76"/>
      <c r="N57" s="76"/>
    </row>
    <row r="58" spans="1:14" ht="18.75">
      <c r="A58" s="47" t="s">
        <v>184</v>
      </c>
      <c r="B58" s="47"/>
      <c r="C58" s="77"/>
      <c r="D58" s="77"/>
      <c r="E58" s="77"/>
      <c r="F58" s="77"/>
      <c r="G58" s="76"/>
      <c r="H58" s="76"/>
      <c r="I58" s="76"/>
      <c r="J58" s="76"/>
      <c r="K58" s="76"/>
      <c r="L58" s="76"/>
      <c r="M58" s="76"/>
      <c r="N58" s="76"/>
    </row>
    <row r="59" spans="1:14" ht="18.75">
      <c r="A59" s="47" t="s">
        <v>185</v>
      </c>
      <c r="B59" s="11" t="s">
        <v>186</v>
      </c>
      <c r="C59" s="77"/>
      <c r="D59" s="77"/>
      <c r="E59" s="77"/>
      <c r="F59" s="77"/>
      <c r="G59" s="76"/>
      <c r="H59" s="76"/>
      <c r="I59" s="76"/>
      <c r="J59" s="76"/>
      <c r="K59" s="76"/>
      <c r="L59" s="76"/>
      <c r="M59" s="76"/>
      <c r="N59" s="76"/>
    </row>
    <row r="60" spans="1:14" ht="18.75">
      <c r="A60" s="47"/>
      <c r="B60" s="11" t="s">
        <v>187</v>
      </c>
      <c r="C60" s="77"/>
      <c r="D60" s="77"/>
      <c r="E60" s="77"/>
      <c r="F60" s="77"/>
      <c r="G60" s="76"/>
      <c r="H60" s="76"/>
      <c r="I60" s="76"/>
      <c r="J60" s="76"/>
      <c r="K60" s="76"/>
      <c r="L60" s="76"/>
      <c r="M60" s="76"/>
      <c r="N60" s="76"/>
    </row>
    <row r="61" spans="1:14" ht="18.75">
      <c r="A61" s="47"/>
      <c r="B61" s="11" t="s">
        <v>188</v>
      </c>
      <c r="C61" s="77"/>
      <c r="D61" s="77"/>
      <c r="E61" s="77"/>
      <c r="F61" s="77"/>
      <c r="G61" s="76"/>
      <c r="H61" s="76"/>
      <c r="I61" s="76"/>
      <c r="J61" s="76"/>
      <c r="K61" s="76"/>
      <c r="L61" s="76"/>
      <c r="M61" s="76"/>
      <c r="N61" s="76"/>
    </row>
    <row r="62" spans="1:14" ht="18.75">
      <c r="A62" s="47"/>
      <c r="B62" s="11" t="s">
        <v>189</v>
      </c>
      <c r="C62" s="77"/>
      <c r="D62" s="77"/>
      <c r="E62" s="77"/>
      <c r="F62" s="77"/>
      <c r="G62" s="76"/>
      <c r="H62" s="76"/>
      <c r="I62" s="76"/>
      <c r="J62" s="76"/>
      <c r="K62" s="76"/>
      <c r="L62" s="76"/>
      <c r="M62" s="76"/>
      <c r="N62" s="76"/>
    </row>
  </sheetData>
  <sheetProtection password="C6F2" sheet="1" selectLockedCells="1"/>
  <mergeCells count="191">
    <mergeCell ref="A33:A36"/>
    <mergeCell ref="A37:A41"/>
    <mergeCell ref="A42:A49"/>
    <mergeCell ref="A50:A57"/>
    <mergeCell ref="A59:A62"/>
    <mergeCell ref="A5:B6"/>
    <mergeCell ref="A58:B58"/>
    <mergeCell ref="C62:F62"/>
    <mergeCell ref="G62:J62"/>
    <mergeCell ref="K62:N62"/>
    <mergeCell ref="A7:A8"/>
    <mergeCell ref="A9:A10"/>
    <mergeCell ref="A11:A12"/>
    <mergeCell ref="A13:A14"/>
    <mergeCell ref="A15:A21"/>
    <mergeCell ref="A22:A26"/>
    <mergeCell ref="A27:A32"/>
    <mergeCell ref="C60:F60"/>
    <mergeCell ref="G60:J60"/>
    <mergeCell ref="K60:N60"/>
    <mergeCell ref="C61:F61"/>
    <mergeCell ref="G61:J61"/>
    <mergeCell ref="K61:N61"/>
    <mergeCell ref="C58:F58"/>
    <mergeCell ref="G58:J58"/>
    <mergeCell ref="K58:N58"/>
    <mergeCell ref="C59:F59"/>
    <mergeCell ref="G59:J59"/>
    <mergeCell ref="K59:N59"/>
    <mergeCell ref="C56:F56"/>
    <mergeCell ref="G56:J56"/>
    <mergeCell ref="K56:N56"/>
    <mergeCell ref="C57:F57"/>
    <mergeCell ref="G57:J57"/>
    <mergeCell ref="K57:N57"/>
    <mergeCell ref="C54:F54"/>
    <mergeCell ref="G54:J54"/>
    <mergeCell ref="K54:N54"/>
    <mergeCell ref="C55:F55"/>
    <mergeCell ref="G55:J55"/>
    <mergeCell ref="K55:N55"/>
    <mergeCell ref="C52:F52"/>
    <mergeCell ref="G52:J52"/>
    <mergeCell ref="K52:N52"/>
    <mergeCell ref="C53:F53"/>
    <mergeCell ref="G53:J53"/>
    <mergeCell ref="K53:N53"/>
    <mergeCell ref="C50:F50"/>
    <mergeCell ref="G50:J50"/>
    <mergeCell ref="K50:N50"/>
    <mergeCell ref="C51:F51"/>
    <mergeCell ref="G51:J51"/>
    <mergeCell ref="K51:N51"/>
    <mergeCell ref="C48:F48"/>
    <mergeCell ref="G48:J48"/>
    <mergeCell ref="K48:N48"/>
    <mergeCell ref="C49:F49"/>
    <mergeCell ref="G49:J49"/>
    <mergeCell ref="K49:N49"/>
    <mergeCell ref="C46:F46"/>
    <mergeCell ref="G46:J46"/>
    <mergeCell ref="K46:N46"/>
    <mergeCell ref="C47:F47"/>
    <mergeCell ref="G47:J47"/>
    <mergeCell ref="K47:N47"/>
    <mergeCell ref="C44:F44"/>
    <mergeCell ref="G44:J44"/>
    <mergeCell ref="K44:N44"/>
    <mergeCell ref="C45:F45"/>
    <mergeCell ref="G45:J45"/>
    <mergeCell ref="K45:N45"/>
    <mergeCell ref="C42:F42"/>
    <mergeCell ref="G42:J42"/>
    <mergeCell ref="K42:N42"/>
    <mergeCell ref="C43:F43"/>
    <mergeCell ref="G43:J43"/>
    <mergeCell ref="K43:N43"/>
    <mergeCell ref="C40:F40"/>
    <mergeCell ref="G40:J40"/>
    <mergeCell ref="K40:N40"/>
    <mergeCell ref="C41:F41"/>
    <mergeCell ref="G41:J41"/>
    <mergeCell ref="K41:N41"/>
    <mergeCell ref="C38:F38"/>
    <mergeCell ref="G38:J38"/>
    <mergeCell ref="K38:N38"/>
    <mergeCell ref="C39:F39"/>
    <mergeCell ref="G39:J39"/>
    <mergeCell ref="K39:N39"/>
    <mergeCell ref="C36:F36"/>
    <mergeCell ref="G36:J36"/>
    <mergeCell ref="K36:N36"/>
    <mergeCell ref="C37:F37"/>
    <mergeCell ref="G37:J37"/>
    <mergeCell ref="K37:N37"/>
    <mergeCell ref="C34:F34"/>
    <mergeCell ref="G34:J34"/>
    <mergeCell ref="K34:N34"/>
    <mergeCell ref="C35:F35"/>
    <mergeCell ref="G35:J35"/>
    <mergeCell ref="K35:N35"/>
    <mergeCell ref="C32:F32"/>
    <mergeCell ref="G32:J32"/>
    <mergeCell ref="K32:N32"/>
    <mergeCell ref="C33:F33"/>
    <mergeCell ref="G33:J33"/>
    <mergeCell ref="K33:N33"/>
    <mergeCell ref="C30:F30"/>
    <mergeCell ref="G30:J30"/>
    <mergeCell ref="K30:N30"/>
    <mergeCell ref="C31:F31"/>
    <mergeCell ref="G31:J31"/>
    <mergeCell ref="K31:N31"/>
    <mergeCell ref="C28:F28"/>
    <mergeCell ref="G28:J28"/>
    <mergeCell ref="K28:N28"/>
    <mergeCell ref="C29:F29"/>
    <mergeCell ref="G29:J29"/>
    <mergeCell ref="K29:N29"/>
    <mergeCell ref="C26:F26"/>
    <mergeCell ref="G26:J26"/>
    <mergeCell ref="K26:N26"/>
    <mergeCell ref="C27:F27"/>
    <mergeCell ref="G27:J27"/>
    <mergeCell ref="K27:N27"/>
    <mergeCell ref="C24:F24"/>
    <mergeCell ref="G24:J24"/>
    <mergeCell ref="K24:N24"/>
    <mergeCell ref="C25:F25"/>
    <mergeCell ref="G25:J25"/>
    <mergeCell ref="K25:N25"/>
    <mergeCell ref="C22:F22"/>
    <mergeCell ref="G22:J22"/>
    <mergeCell ref="K22:N22"/>
    <mergeCell ref="C23:F23"/>
    <mergeCell ref="G23:J23"/>
    <mergeCell ref="K23:N23"/>
    <mergeCell ref="C20:F20"/>
    <mergeCell ref="G20:J20"/>
    <mergeCell ref="K20:N20"/>
    <mergeCell ref="C21:F21"/>
    <mergeCell ref="G21:J21"/>
    <mergeCell ref="K21:N21"/>
    <mergeCell ref="C18:F18"/>
    <mergeCell ref="G18:J18"/>
    <mergeCell ref="K18:N18"/>
    <mergeCell ref="C19:F19"/>
    <mergeCell ref="G19:J19"/>
    <mergeCell ref="K19:N19"/>
    <mergeCell ref="C16:F16"/>
    <mergeCell ref="G16:J16"/>
    <mergeCell ref="K16:N16"/>
    <mergeCell ref="C17:F17"/>
    <mergeCell ref="G17:J17"/>
    <mergeCell ref="K17:N17"/>
    <mergeCell ref="C14:F14"/>
    <mergeCell ref="G14:J14"/>
    <mergeCell ref="K14:N14"/>
    <mergeCell ref="C15:F15"/>
    <mergeCell ref="G15:J15"/>
    <mergeCell ref="K15:N15"/>
    <mergeCell ref="C12:F12"/>
    <mergeCell ref="G12:J12"/>
    <mergeCell ref="K12:N12"/>
    <mergeCell ref="C13:F13"/>
    <mergeCell ref="G13:J13"/>
    <mergeCell ref="K13:N13"/>
    <mergeCell ref="C10:F10"/>
    <mergeCell ref="G10:J10"/>
    <mergeCell ref="K10:N10"/>
    <mergeCell ref="C11:F11"/>
    <mergeCell ref="G11:J11"/>
    <mergeCell ref="K11:N11"/>
    <mergeCell ref="C8:F8"/>
    <mergeCell ref="G8:J8"/>
    <mergeCell ref="K8:N8"/>
    <mergeCell ref="C9:F9"/>
    <mergeCell ref="G9:J9"/>
    <mergeCell ref="K9:N9"/>
    <mergeCell ref="D6:F6"/>
    <mergeCell ref="H6:J6"/>
    <mergeCell ref="L6:N6"/>
    <mergeCell ref="C7:F7"/>
    <mergeCell ref="G7:J7"/>
    <mergeCell ref="K7:N7"/>
    <mergeCell ref="A1:N1"/>
    <mergeCell ref="C3:F3"/>
    <mergeCell ref="B4:F4"/>
    <mergeCell ref="C5:F5"/>
    <mergeCell ref="G5:J5"/>
    <mergeCell ref="K5:N5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D6:F6 H6:J6 L6:N6 B4:F4">
      <formula1>36892</formula1>
      <formula2>47484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51"/>
  <sheetViews>
    <sheetView topLeftCell="A22" zoomScale="115" zoomScaleSheetLayoutView="100" workbookViewId="0">
      <selection activeCell="D14" sqref="D14:H45"/>
    </sheetView>
  </sheetViews>
  <sheetFormatPr defaultRowHeight="14.25"/>
  <cols>
    <col min="1" max="2" width="9" style="18" bestFit="1" customWidth="1"/>
    <col min="3" max="3" width="19.25" style="18" customWidth="1"/>
    <col min="4" max="8" width="9" style="18" bestFit="1" customWidth="1"/>
    <col min="9" max="9" width="12.875" style="18" bestFit="1" customWidth="1"/>
    <col min="10" max="10" width="9.875" style="18" bestFit="1" customWidth="1"/>
    <col min="11" max="12" width="11.375" style="18" bestFit="1" customWidth="1"/>
    <col min="13" max="13" width="9" style="18" bestFit="1"/>
    <col min="14" max="16384" width="9" style="18"/>
  </cols>
  <sheetData>
    <row r="1" spans="1:12" s="30" customFormat="1" ht="27">
      <c r="A1" s="82" t="s">
        <v>190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37.5">
      <c r="A2" s="29" t="s">
        <v>191</v>
      </c>
      <c r="B2" s="29" t="s">
        <v>13</v>
      </c>
      <c r="C2" s="29" t="s">
        <v>14</v>
      </c>
      <c r="D2" s="83" t="s">
        <v>192</v>
      </c>
      <c r="E2" s="83"/>
      <c r="F2" s="83"/>
      <c r="G2" s="83" t="s">
        <v>193</v>
      </c>
      <c r="H2" s="83"/>
      <c r="I2" s="83"/>
      <c r="J2" s="83" t="s">
        <v>194</v>
      </c>
      <c r="K2" s="83"/>
      <c r="L2" s="83"/>
    </row>
    <row r="3" spans="1:12" ht="18.75">
      <c r="A3" s="78" t="s">
        <v>20</v>
      </c>
      <c r="B3" s="83" t="s">
        <v>21</v>
      </c>
      <c r="C3" s="29" t="s">
        <v>22</v>
      </c>
      <c r="D3" s="107" t="s">
        <v>313</v>
      </c>
      <c r="E3" s="107"/>
      <c r="F3" s="107"/>
      <c r="G3" s="107" t="s">
        <v>314</v>
      </c>
      <c r="H3" s="107"/>
      <c r="I3" s="107"/>
      <c r="J3" s="107" t="s">
        <v>315</v>
      </c>
      <c r="K3" s="107"/>
      <c r="L3" s="107"/>
    </row>
    <row r="4" spans="1:12" ht="18.75">
      <c r="A4" s="78"/>
      <c r="B4" s="78"/>
      <c r="C4" s="29" t="s">
        <v>23</v>
      </c>
      <c r="D4" s="107"/>
      <c r="E4" s="107"/>
      <c r="F4" s="107"/>
      <c r="G4" s="107"/>
      <c r="H4" s="107"/>
      <c r="I4" s="107"/>
      <c r="J4" s="107"/>
      <c r="K4" s="107"/>
      <c r="L4" s="107"/>
    </row>
    <row r="5" spans="1:12" ht="18.75">
      <c r="A5" s="78"/>
      <c r="B5" s="78"/>
      <c r="C5" s="29" t="s">
        <v>24</v>
      </c>
      <c r="D5" s="107"/>
      <c r="E5" s="107"/>
      <c r="F5" s="107"/>
      <c r="G5" s="107"/>
      <c r="H5" s="107"/>
      <c r="I5" s="107"/>
      <c r="J5" s="107"/>
      <c r="K5" s="107"/>
      <c r="L5" s="107"/>
    </row>
    <row r="6" spans="1:12" ht="18.75">
      <c r="A6" s="78"/>
      <c r="B6" s="83" t="s">
        <v>25</v>
      </c>
      <c r="C6" s="29" t="s">
        <v>26</v>
      </c>
      <c r="D6" s="107"/>
      <c r="E6" s="107"/>
      <c r="F6" s="107"/>
      <c r="G6" s="107"/>
      <c r="H6" s="107"/>
      <c r="I6" s="107"/>
      <c r="J6" s="107"/>
      <c r="K6" s="107"/>
      <c r="L6" s="107"/>
    </row>
    <row r="7" spans="1:12" ht="18.75">
      <c r="A7" s="78"/>
      <c r="B7" s="78"/>
      <c r="C7" s="29" t="s">
        <v>27</v>
      </c>
      <c r="D7" s="107"/>
      <c r="E7" s="107"/>
      <c r="F7" s="107"/>
      <c r="G7" s="107"/>
      <c r="H7" s="107"/>
      <c r="I7" s="107"/>
      <c r="J7" s="107"/>
      <c r="K7" s="107"/>
      <c r="L7" s="107"/>
    </row>
    <row r="8" spans="1:12" ht="18.75">
      <c r="A8" s="78"/>
      <c r="B8" s="90" t="s">
        <v>28</v>
      </c>
      <c r="C8" s="7" t="s">
        <v>29</v>
      </c>
      <c r="D8" s="107"/>
      <c r="E8" s="107"/>
      <c r="F8" s="107"/>
      <c r="G8" s="107"/>
      <c r="H8" s="107"/>
      <c r="I8" s="107"/>
      <c r="J8" s="107"/>
      <c r="K8" s="107"/>
      <c r="L8" s="107"/>
    </row>
    <row r="9" spans="1:12" ht="18.75">
      <c r="A9" s="78"/>
      <c r="B9" s="56"/>
      <c r="C9" s="7" t="s">
        <v>30</v>
      </c>
      <c r="D9" s="107"/>
      <c r="E9" s="107"/>
      <c r="F9" s="107"/>
      <c r="G9" s="107"/>
      <c r="H9" s="107"/>
      <c r="I9" s="107"/>
      <c r="J9" s="107"/>
      <c r="K9" s="107"/>
      <c r="L9" s="107"/>
    </row>
    <row r="10" spans="1:12" ht="18.75">
      <c r="A10" s="78"/>
      <c r="B10" s="56"/>
      <c r="C10" s="7" t="s">
        <v>31</v>
      </c>
      <c r="D10" s="107"/>
      <c r="E10" s="107"/>
      <c r="F10" s="107"/>
      <c r="G10" s="107"/>
      <c r="H10" s="107"/>
      <c r="I10" s="107"/>
      <c r="J10" s="107"/>
      <c r="K10" s="107"/>
      <c r="L10" s="107"/>
    </row>
    <row r="11" spans="1:12" ht="27">
      <c r="A11" s="84" t="s">
        <v>195</v>
      </c>
      <c r="B11" s="84"/>
      <c r="C11" s="85"/>
      <c r="D11" s="85"/>
      <c r="E11" s="85"/>
      <c r="F11" s="85"/>
      <c r="G11" s="85"/>
      <c r="H11" s="85"/>
      <c r="I11" s="85"/>
      <c r="J11" s="84"/>
      <c r="K11" s="84"/>
      <c r="L11" s="84"/>
    </row>
    <row r="12" spans="1:12" ht="20.25">
      <c r="A12" s="86" t="s">
        <v>191</v>
      </c>
      <c r="B12" s="86" t="s">
        <v>13</v>
      </c>
      <c r="C12" s="86" t="s">
        <v>14</v>
      </c>
      <c r="D12" s="86" t="s">
        <v>196</v>
      </c>
      <c r="E12" s="87"/>
      <c r="F12" s="87"/>
      <c r="G12" s="87"/>
      <c r="H12" s="87"/>
      <c r="I12" s="86" t="s">
        <v>197</v>
      </c>
      <c r="J12" s="87"/>
      <c r="K12" s="87"/>
      <c r="L12" s="86" t="s">
        <v>198</v>
      </c>
    </row>
    <row r="13" spans="1:12" ht="40.5">
      <c r="A13" s="87"/>
      <c r="B13" s="87"/>
      <c r="C13" s="87"/>
      <c r="D13" s="28" t="s">
        <v>199</v>
      </c>
      <c r="E13" s="28" t="s">
        <v>200</v>
      </c>
      <c r="F13" s="28" t="s">
        <v>201</v>
      </c>
      <c r="G13" s="28" t="s">
        <v>202</v>
      </c>
      <c r="H13" s="28" t="s">
        <v>203</v>
      </c>
      <c r="I13" s="28" t="s">
        <v>14</v>
      </c>
      <c r="J13" s="28" t="s">
        <v>13</v>
      </c>
      <c r="K13" s="28" t="s">
        <v>204</v>
      </c>
      <c r="L13" s="87"/>
    </row>
    <row r="14" spans="1:12" ht="20.25">
      <c r="A14" s="86" t="s">
        <v>32</v>
      </c>
      <c r="B14" s="86" t="s">
        <v>33</v>
      </c>
      <c r="C14" s="28" t="s">
        <v>34</v>
      </c>
      <c r="D14" s="108">
        <v>10</v>
      </c>
      <c r="E14" s="108">
        <v>10</v>
      </c>
      <c r="F14" s="108">
        <v>10</v>
      </c>
      <c r="G14" s="108">
        <v>10</v>
      </c>
      <c r="H14" s="108">
        <v>10</v>
      </c>
      <c r="I14" s="28">
        <f>D14*0.25+E14*0.2+F14*0.1+G14*0.2+H14*0.25</f>
        <v>10</v>
      </c>
      <c r="J14" s="86">
        <f>I14*0.45+I15*0.35+I16*0.2</f>
        <v>10</v>
      </c>
      <c r="K14" s="86">
        <f>J14*0.3+J17*0.3+J22*0.25+J25*0.15</f>
        <v>10</v>
      </c>
      <c r="L14" s="86" t="str">
        <f>IF(K14&gt;=9,"A:优秀",IF(K14&gt;=7,"B:良好",IF(K14&gt;=6,"C:基本达到要求","D:尚需努力")))</f>
        <v>A:优秀</v>
      </c>
    </row>
    <row r="15" spans="1:12" ht="20.25">
      <c r="A15" s="87"/>
      <c r="B15" s="87"/>
      <c r="C15" s="28" t="s">
        <v>35</v>
      </c>
      <c r="D15" s="108">
        <v>10</v>
      </c>
      <c r="E15" s="108">
        <v>10</v>
      </c>
      <c r="F15" s="108">
        <v>10</v>
      </c>
      <c r="G15" s="108">
        <v>10</v>
      </c>
      <c r="H15" s="108">
        <v>10</v>
      </c>
      <c r="I15" s="28">
        <f t="shared" ref="I15:I45" si="0">D15*0.25+E15*0.2+F15*0.1+G15*0.2+H15*0.25</f>
        <v>10</v>
      </c>
      <c r="J15" s="87"/>
      <c r="K15" s="86"/>
      <c r="L15" s="87"/>
    </row>
    <row r="16" spans="1:12" ht="20.25">
      <c r="A16" s="87"/>
      <c r="B16" s="87"/>
      <c r="C16" s="28" t="s">
        <v>36</v>
      </c>
      <c r="D16" s="108">
        <v>10</v>
      </c>
      <c r="E16" s="108">
        <v>10</v>
      </c>
      <c r="F16" s="108">
        <v>10</v>
      </c>
      <c r="G16" s="108">
        <v>10</v>
      </c>
      <c r="H16" s="108">
        <v>10</v>
      </c>
      <c r="I16" s="28">
        <f t="shared" si="0"/>
        <v>10</v>
      </c>
      <c r="J16" s="87"/>
      <c r="K16" s="86"/>
      <c r="L16" s="87"/>
    </row>
    <row r="17" spans="1:12" ht="20.25">
      <c r="A17" s="87"/>
      <c r="B17" s="86" t="s">
        <v>37</v>
      </c>
      <c r="C17" s="28" t="s">
        <v>38</v>
      </c>
      <c r="D17" s="108">
        <v>10</v>
      </c>
      <c r="E17" s="108">
        <v>10</v>
      </c>
      <c r="F17" s="108">
        <v>10</v>
      </c>
      <c r="G17" s="109">
        <v>10</v>
      </c>
      <c r="H17" s="108">
        <v>10</v>
      </c>
      <c r="I17" s="28">
        <f t="shared" si="0"/>
        <v>10</v>
      </c>
      <c r="J17" s="86">
        <f>I17*0.2+I18*0.2+I19*0.25+I20*0.2+I21*0.15</f>
        <v>10</v>
      </c>
      <c r="K17" s="86"/>
      <c r="L17" s="87"/>
    </row>
    <row r="18" spans="1:12" ht="20.25">
      <c r="A18" s="87"/>
      <c r="B18" s="87"/>
      <c r="C18" s="28" t="s">
        <v>39</v>
      </c>
      <c r="D18" s="108">
        <v>10</v>
      </c>
      <c r="E18" s="108">
        <v>10</v>
      </c>
      <c r="F18" s="108">
        <v>10</v>
      </c>
      <c r="G18" s="108">
        <v>10</v>
      </c>
      <c r="H18" s="108">
        <v>10</v>
      </c>
      <c r="I18" s="28">
        <f t="shared" si="0"/>
        <v>10</v>
      </c>
      <c r="J18" s="87"/>
      <c r="K18" s="86"/>
      <c r="L18" s="87"/>
    </row>
    <row r="19" spans="1:12" ht="20.25">
      <c r="A19" s="87"/>
      <c r="B19" s="87"/>
      <c r="C19" s="28" t="s">
        <v>40</v>
      </c>
      <c r="D19" s="108">
        <v>10</v>
      </c>
      <c r="E19" s="108">
        <v>10</v>
      </c>
      <c r="F19" s="108">
        <v>10</v>
      </c>
      <c r="G19" s="108">
        <v>10</v>
      </c>
      <c r="H19" s="108">
        <v>10</v>
      </c>
      <c r="I19" s="28">
        <f t="shared" si="0"/>
        <v>10</v>
      </c>
      <c r="J19" s="87"/>
      <c r="K19" s="86"/>
      <c r="L19" s="87"/>
    </row>
    <row r="20" spans="1:12" ht="20.25">
      <c r="A20" s="87"/>
      <c r="B20" s="87"/>
      <c r="C20" s="28" t="s">
        <v>41</v>
      </c>
      <c r="D20" s="108">
        <v>10</v>
      </c>
      <c r="E20" s="108">
        <v>10</v>
      </c>
      <c r="F20" s="108">
        <v>10</v>
      </c>
      <c r="G20" s="108">
        <v>10</v>
      </c>
      <c r="H20" s="108">
        <v>10</v>
      </c>
      <c r="I20" s="28">
        <f t="shared" si="0"/>
        <v>10</v>
      </c>
      <c r="J20" s="87"/>
      <c r="K20" s="86"/>
      <c r="L20" s="87"/>
    </row>
    <row r="21" spans="1:12" ht="20.25">
      <c r="A21" s="87"/>
      <c r="B21" s="87"/>
      <c r="C21" s="28" t="s">
        <v>42</v>
      </c>
      <c r="D21" s="108">
        <v>10</v>
      </c>
      <c r="E21" s="108">
        <v>10</v>
      </c>
      <c r="F21" s="108">
        <v>10</v>
      </c>
      <c r="G21" s="108">
        <v>10</v>
      </c>
      <c r="H21" s="108">
        <v>10</v>
      </c>
      <c r="I21" s="28">
        <f t="shared" si="0"/>
        <v>10</v>
      </c>
      <c r="J21" s="87"/>
      <c r="K21" s="86"/>
      <c r="L21" s="87"/>
    </row>
    <row r="22" spans="1:12" ht="20.25">
      <c r="A22" s="87"/>
      <c r="B22" s="86" t="s">
        <v>43</v>
      </c>
      <c r="C22" s="28" t="s">
        <v>44</v>
      </c>
      <c r="D22" s="108">
        <v>10</v>
      </c>
      <c r="E22" s="108">
        <v>10</v>
      </c>
      <c r="F22" s="108">
        <v>10</v>
      </c>
      <c r="G22" s="108">
        <v>10</v>
      </c>
      <c r="H22" s="108">
        <v>10</v>
      </c>
      <c r="I22" s="28">
        <f t="shared" si="0"/>
        <v>10</v>
      </c>
      <c r="J22" s="86">
        <f>I22*0.3+I23*0.4+I24*0.3</f>
        <v>10</v>
      </c>
      <c r="K22" s="86"/>
      <c r="L22" s="87"/>
    </row>
    <row r="23" spans="1:12" ht="20.25">
      <c r="A23" s="87"/>
      <c r="B23" s="87"/>
      <c r="C23" s="28" t="s">
        <v>45</v>
      </c>
      <c r="D23" s="108">
        <v>10</v>
      </c>
      <c r="E23" s="108">
        <v>10</v>
      </c>
      <c r="F23" s="108">
        <v>10</v>
      </c>
      <c r="G23" s="108">
        <v>10</v>
      </c>
      <c r="H23" s="108">
        <v>10</v>
      </c>
      <c r="I23" s="28">
        <f t="shared" si="0"/>
        <v>10</v>
      </c>
      <c r="J23" s="87"/>
      <c r="K23" s="86"/>
      <c r="L23" s="87"/>
    </row>
    <row r="24" spans="1:12" ht="20.25">
      <c r="A24" s="87"/>
      <c r="B24" s="87"/>
      <c r="C24" s="28" t="s">
        <v>46</v>
      </c>
      <c r="D24" s="108">
        <v>10</v>
      </c>
      <c r="E24" s="108">
        <v>10</v>
      </c>
      <c r="F24" s="108">
        <v>10</v>
      </c>
      <c r="G24" s="108">
        <v>10</v>
      </c>
      <c r="H24" s="108">
        <v>10</v>
      </c>
      <c r="I24" s="28">
        <f t="shared" si="0"/>
        <v>10</v>
      </c>
      <c r="J24" s="87"/>
      <c r="K24" s="86"/>
      <c r="L24" s="87"/>
    </row>
    <row r="25" spans="1:12" ht="20.25">
      <c r="A25" s="87"/>
      <c r="B25" s="86" t="s">
        <v>47</v>
      </c>
      <c r="C25" s="28" t="s">
        <v>48</v>
      </c>
      <c r="D25" s="108">
        <v>10</v>
      </c>
      <c r="E25" s="108">
        <v>10</v>
      </c>
      <c r="F25" s="108">
        <v>10</v>
      </c>
      <c r="G25" s="108">
        <v>10</v>
      </c>
      <c r="H25" s="108">
        <v>10</v>
      </c>
      <c r="I25" s="28">
        <f t="shared" si="0"/>
        <v>10</v>
      </c>
      <c r="J25" s="86">
        <f>I25*0.3+I26*0.3+I27*0.4</f>
        <v>10</v>
      </c>
      <c r="K25" s="86"/>
      <c r="L25" s="87"/>
    </row>
    <row r="26" spans="1:12" ht="20.25">
      <c r="A26" s="87"/>
      <c r="B26" s="87"/>
      <c r="C26" s="28" t="s">
        <v>49</v>
      </c>
      <c r="D26" s="108">
        <v>10</v>
      </c>
      <c r="E26" s="108">
        <v>10</v>
      </c>
      <c r="F26" s="108">
        <v>10</v>
      </c>
      <c r="G26" s="108">
        <v>10</v>
      </c>
      <c r="H26" s="108">
        <v>10</v>
      </c>
      <c r="I26" s="28">
        <f t="shared" si="0"/>
        <v>10</v>
      </c>
      <c r="J26" s="87"/>
      <c r="K26" s="86"/>
      <c r="L26" s="87"/>
    </row>
    <row r="27" spans="1:12" ht="20.25">
      <c r="A27" s="87"/>
      <c r="B27" s="87"/>
      <c r="C27" s="28" t="s">
        <v>50</v>
      </c>
      <c r="D27" s="108">
        <v>10</v>
      </c>
      <c r="E27" s="108">
        <v>10</v>
      </c>
      <c r="F27" s="108">
        <v>10</v>
      </c>
      <c r="G27" s="108">
        <v>10</v>
      </c>
      <c r="H27" s="108">
        <v>10</v>
      </c>
      <c r="I27" s="39">
        <f t="shared" si="0"/>
        <v>10</v>
      </c>
      <c r="J27" s="87"/>
      <c r="K27" s="86"/>
      <c r="L27" s="87"/>
    </row>
    <row r="28" spans="1:12" ht="20.25">
      <c r="A28" s="86" t="s">
        <v>51</v>
      </c>
      <c r="B28" s="86" t="s">
        <v>52</v>
      </c>
      <c r="C28" s="28" t="s">
        <v>53</v>
      </c>
      <c r="D28" s="108">
        <v>10</v>
      </c>
      <c r="E28" s="108">
        <v>10</v>
      </c>
      <c r="F28" s="108">
        <v>10</v>
      </c>
      <c r="G28" s="108">
        <v>10</v>
      </c>
      <c r="H28" s="108">
        <v>10</v>
      </c>
      <c r="I28" s="28">
        <f t="shared" si="0"/>
        <v>10</v>
      </c>
      <c r="J28" s="86">
        <f>I28*0.5+I29*0.5</f>
        <v>10</v>
      </c>
      <c r="K28" s="86">
        <f>J28*0.35+J30*0.35+J33*0.3</f>
        <v>10</v>
      </c>
      <c r="L28" s="86" t="str">
        <f>IF(K28&gt;=9,"A:优秀",IF(K28&gt;=7,"B:良好",IF(K28&gt;=6,"C:基本达到要求","D:尚需努力")))</f>
        <v>A:优秀</v>
      </c>
    </row>
    <row r="29" spans="1:12" ht="20.25">
      <c r="A29" s="87"/>
      <c r="B29" s="87"/>
      <c r="C29" s="28" t="s">
        <v>54</v>
      </c>
      <c r="D29" s="108">
        <v>10</v>
      </c>
      <c r="E29" s="108">
        <v>10</v>
      </c>
      <c r="F29" s="108">
        <v>10</v>
      </c>
      <c r="G29" s="108">
        <v>10</v>
      </c>
      <c r="H29" s="108">
        <v>10</v>
      </c>
      <c r="I29" s="28">
        <f t="shared" si="0"/>
        <v>10</v>
      </c>
      <c r="J29" s="87"/>
      <c r="K29" s="86"/>
      <c r="L29" s="86"/>
    </row>
    <row r="30" spans="1:12" ht="20.25">
      <c r="A30" s="87"/>
      <c r="B30" s="86" t="s">
        <v>55</v>
      </c>
      <c r="C30" s="28" t="s">
        <v>56</v>
      </c>
      <c r="D30" s="108">
        <v>10</v>
      </c>
      <c r="E30" s="108">
        <v>10</v>
      </c>
      <c r="F30" s="108">
        <v>10</v>
      </c>
      <c r="G30" s="108">
        <v>10</v>
      </c>
      <c r="H30" s="108">
        <v>10</v>
      </c>
      <c r="I30" s="28">
        <f t="shared" si="0"/>
        <v>10</v>
      </c>
      <c r="J30" s="86">
        <f>I30*0.3+I31*0.35+I32*0.35</f>
        <v>10</v>
      </c>
      <c r="K30" s="86"/>
      <c r="L30" s="86"/>
    </row>
    <row r="31" spans="1:12" ht="20.25">
      <c r="A31" s="87"/>
      <c r="B31" s="87"/>
      <c r="C31" s="28" t="s">
        <v>57</v>
      </c>
      <c r="D31" s="108">
        <v>10</v>
      </c>
      <c r="E31" s="108">
        <v>10</v>
      </c>
      <c r="F31" s="108">
        <v>10</v>
      </c>
      <c r="G31" s="108">
        <v>10</v>
      </c>
      <c r="H31" s="108">
        <v>10</v>
      </c>
      <c r="I31" s="28">
        <f t="shared" si="0"/>
        <v>10</v>
      </c>
      <c r="J31" s="87"/>
      <c r="K31" s="86"/>
      <c r="L31" s="86"/>
    </row>
    <row r="32" spans="1:12" ht="20.25">
      <c r="A32" s="87"/>
      <c r="B32" s="87"/>
      <c r="C32" s="28" t="s">
        <v>58</v>
      </c>
      <c r="D32" s="108">
        <v>10</v>
      </c>
      <c r="E32" s="108">
        <v>10</v>
      </c>
      <c r="F32" s="108">
        <v>10</v>
      </c>
      <c r="G32" s="108">
        <v>10</v>
      </c>
      <c r="H32" s="108">
        <v>10</v>
      </c>
      <c r="I32" s="28">
        <f t="shared" si="0"/>
        <v>10</v>
      </c>
      <c r="J32" s="87"/>
      <c r="K32" s="86"/>
      <c r="L32" s="86"/>
    </row>
    <row r="33" spans="1:12" ht="20.25">
      <c r="A33" s="87"/>
      <c r="B33" s="86" t="s">
        <v>59</v>
      </c>
      <c r="C33" s="28" t="s">
        <v>60</v>
      </c>
      <c r="D33" s="108">
        <v>10</v>
      </c>
      <c r="E33" s="108">
        <v>10</v>
      </c>
      <c r="F33" s="108">
        <v>10</v>
      </c>
      <c r="G33" s="108">
        <v>10</v>
      </c>
      <c r="H33" s="108">
        <v>10</v>
      </c>
      <c r="I33" s="28">
        <f t="shared" si="0"/>
        <v>10</v>
      </c>
      <c r="J33" s="86">
        <f>I33*0.5+I34*0.5</f>
        <v>10</v>
      </c>
      <c r="K33" s="86"/>
      <c r="L33" s="86"/>
    </row>
    <row r="34" spans="1:12" ht="20.25">
      <c r="A34" s="87"/>
      <c r="B34" s="87"/>
      <c r="C34" s="28" t="s">
        <v>61</v>
      </c>
      <c r="D34" s="108">
        <v>10</v>
      </c>
      <c r="E34" s="108">
        <v>10</v>
      </c>
      <c r="F34" s="108">
        <v>10</v>
      </c>
      <c r="G34" s="108">
        <v>10</v>
      </c>
      <c r="H34" s="108">
        <v>10</v>
      </c>
      <c r="I34" s="28">
        <f t="shared" si="0"/>
        <v>10</v>
      </c>
      <c r="J34" s="87"/>
      <c r="K34" s="86"/>
      <c r="L34" s="86"/>
    </row>
    <row r="35" spans="1:12" ht="20.25">
      <c r="A35" s="86" t="s">
        <v>62</v>
      </c>
      <c r="B35" s="86" t="s">
        <v>63</v>
      </c>
      <c r="C35" s="28" t="s">
        <v>45</v>
      </c>
      <c r="D35" s="108">
        <v>10</v>
      </c>
      <c r="E35" s="108">
        <v>10</v>
      </c>
      <c r="F35" s="108">
        <v>10</v>
      </c>
      <c r="G35" s="108">
        <v>10</v>
      </c>
      <c r="H35" s="108">
        <v>10</v>
      </c>
      <c r="I35" s="28">
        <f t="shared" si="0"/>
        <v>10</v>
      </c>
      <c r="J35" s="86">
        <f>I35*0.5+I36*0.5</f>
        <v>10</v>
      </c>
      <c r="K35" s="86">
        <f>J35*0.25+J37*0.25+J39*0.25+J41*0.25</f>
        <v>10</v>
      </c>
      <c r="L35" s="86" t="str">
        <f>IF(K35&gt;=9,"A:优秀",IF(K35&gt;=7,"B:良好",IF(K35&gt;=6,"C:基本达到要求","D:尚需努力")))</f>
        <v>A:优秀</v>
      </c>
    </row>
    <row r="36" spans="1:12" ht="20.25">
      <c r="A36" s="87"/>
      <c r="B36" s="87"/>
      <c r="C36" s="28" t="s">
        <v>46</v>
      </c>
      <c r="D36" s="108">
        <v>10</v>
      </c>
      <c r="E36" s="108">
        <v>10</v>
      </c>
      <c r="F36" s="108">
        <v>10</v>
      </c>
      <c r="G36" s="108">
        <v>10</v>
      </c>
      <c r="H36" s="108">
        <v>10</v>
      </c>
      <c r="I36" s="28">
        <f t="shared" si="0"/>
        <v>10</v>
      </c>
      <c r="J36" s="87"/>
      <c r="K36" s="86"/>
      <c r="L36" s="86"/>
    </row>
    <row r="37" spans="1:12" ht="20.25">
      <c r="A37" s="87"/>
      <c r="B37" s="86" t="s">
        <v>64</v>
      </c>
      <c r="C37" s="28" t="s">
        <v>65</v>
      </c>
      <c r="D37" s="108">
        <v>10</v>
      </c>
      <c r="E37" s="108">
        <v>10</v>
      </c>
      <c r="F37" s="108">
        <v>10</v>
      </c>
      <c r="G37" s="108">
        <v>10</v>
      </c>
      <c r="H37" s="108">
        <v>10</v>
      </c>
      <c r="I37" s="28">
        <f t="shared" si="0"/>
        <v>10</v>
      </c>
      <c r="J37" s="86">
        <f>I37*0.5+I38*0.5</f>
        <v>10</v>
      </c>
      <c r="K37" s="86"/>
      <c r="L37" s="86"/>
    </row>
    <row r="38" spans="1:12" ht="20.25">
      <c r="A38" s="87"/>
      <c r="B38" s="87"/>
      <c r="C38" s="28" t="s">
        <v>66</v>
      </c>
      <c r="D38" s="108">
        <v>10</v>
      </c>
      <c r="E38" s="108">
        <v>10</v>
      </c>
      <c r="F38" s="108">
        <v>10</v>
      </c>
      <c r="G38" s="108">
        <v>10</v>
      </c>
      <c r="H38" s="108">
        <v>10</v>
      </c>
      <c r="I38" s="28">
        <f t="shared" si="0"/>
        <v>10</v>
      </c>
      <c r="J38" s="87"/>
      <c r="K38" s="86"/>
      <c r="L38" s="86"/>
    </row>
    <row r="39" spans="1:12" ht="20.25">
      <c r="A39" s="87"/>
      <c r="B39" s="86" t="s">
        <v>67</v>
      </c>
      <c r="C39" s="28" t="s">
        <v>68</v>
      </c>
      <c r="D39" s="108">
        <v>10</v>
      </c>
      <c r="E39" s="108">
        <v>10</v>
      </c>
      <c r="F39" s="108">
        <v>10</v>
      </c>
      <c r="G39" s="108">
        <v>10</v>
      </c>
      <c r="H39" s="108">
        <v>10</v>
      </c>
      <c r="I39" s="28">
        <f t="shared" si="0"/>
        <v>10</v>
      </c>
      <c r="J39" s="86">
        <f>I39*0.5+I40*0.5</f>
        <v>10</v>
      </c>
      <c r="K39" s="86"/>
      <c r="L39" s="86"/>
    </row>
    <row r="40" spans="1:12" ht="20.25">
      <c r="A40" s="87"/>
      <c r="B40" s="87"/>
      <c r="C40" s="28" t="s">
        <v>69</v>
      </c>
      <c r="D40" s="108">
        <v>10</v>
      </c>
      <c r="E40" s="108">
        <v>10</v>
      </c>
      <c r="F40" s="108">
        <v>10</v>
      </c>
      <c r="G40" s="108">
        <v>10</v>
      </c>
      <c r="H40" s="108">
        <v>10</v>
      </c>
      <c r="I40" s="28">
        <f t="shared" si="0"/>
        <v>10</v>
      </c>
      <c r="J40" s="87"/>
      <c r="K40" s="86"/>
      <c r="L40" s="86"/>
    </row>
    <row r="41" spans="1:12" ht="20.25">
      <c r="A41" s="87"/>
      <c r="B41" s="86" t="s">
        <v>70</v>
      </c>
      <c r="C41" s="28" t="s">
        <v>71</v>
      </c>
      <c r="D41" s="108">
        <v>10</v>
      </c>
      <c r="E41" s="108">
        <v>10</v>
      </c>
      <c r="F41" s="108">
        <v>10</v>
      </c>
      <c r="G41" s="108">
        <v>10</v>
      </c>
      <c r="H41" s="108">
        <v>10</v>
      </c>
      <c r="I41" s="28">
        <f t="shared" si="0"/>
        <v>10</v>
      </c>
      <c r="J41" s="86">
        <f>I41*0.6+I42*0.4</f>
        <v>10</v>
      </c>
      <c r="K41" s="86"/>
      <c r="L41" s="86"/>
    </row>
    <row r="42" spans="1:12" ht="20.25">
      <c r="A42" s="87"/>
      <c r="B42" s="87"/>
      <c r="C42" s="28" t="s">
        <v>72</v>
      </c>
      <c r="D42" s="108">
        <v>10</v>
      </c>
      <c r="E42" s="108">
        <v>10</v>
      </c>
      <c r="F42" s="108">
        <v>10</v>
      </c>
      <c r="G42" s="108">
        <v>10</v>
      </c>
      <c r="H42" s="108">
        <v>10</v>
      </c>
      <c r="I42" s="28">
        <f t="shared" si="0"/>
        <v>10</v>
      </c>
      <c r="J42" s="87"/>
      <c r="K42" s="86"/>
      <c r="L42" s="86"/>
    </row>
    <row r="43" spans="1:12" ht="20.25">
      <c r="A43" s="86" t="s">
        <v>73</v>
      </c>
      <c r="B43" s="86" t="s">
        <v>74</v>
      </c>
      <c r="C43" s="87"/>
      <c r="D43" s="108">
        <v>10</v>
      </c>
      <c r="E43" s="108">
        <v>10</v>
      </c>
      <c r="F43" s="108">
        <v>10</v>
      </c>
      <c r="G43" s="108">
        <v>10</v>
      </c>
      <c r="H43" s="108">
        <v>10</v>
      </c>
      <c r="I43" s="28">
        <f t="shared" si="0"/>
        <v>10</v>
      </c>
      <c r="J43" s="28">
        <f>I43*1</f>
        <v>10</v>
      </c>
      <c r="K43" s="86">
        <f>J43*0.3+J44*0.3+J45*0.4</f>
        <v>10</v>
      </c>
      <c r="L43" s="86" t="str">
        <f>IF(K43&gt;=9,"A:优秀",IF(K43&gt;=7,"B:良好",IF(K43&gt;=6,"C:基本达到要求","D:尚需努力")))</f>
        <v>A:优秀</v>
      </c>
    </row>
    <row r="44" spans="1:12" ht="20.25">
      <c r="A44" s="87"/>
      <c r="B44" s="86" t="s">
        <v>75</v>
      </c>
      <c r="C44" s="87"/>
      <c r="D44" s="108">
        <v>10</v>
      </c>
      <c r="E44" s="108">
        <v>10</v>
      </c>
      <c r="F44" s="108">
        <v>10</v>
      </c>
      <c r="G44" s="108">
        <v>10</v>
      </c>
      <c r="H44" s="108">
        <v>10</v>
      </c>
      <c r="I44" s="28">
        <f t="shared" si="0"/>
        <v>10</v>
      </c>
      <c r="J44" s="28">
        <f>I44*1</f>
        <v>10</v>
      </c>
      <c r="K44" s="86"/>
      <c r="L44" s="86"/>
    </row>
    <row r="45" spans="1:12" ht="20.25">
      <c r="A45" s="87"/>
      <c r="B45" s="86" t="s">
        <v>76</v>
      </c>
      <c r="C45" s="87"/>
      <c r="D45" s="108">
        <v>10</v>
      </c>
      <c r="E45" s="108">
        <v>10</v>
      </c>
      <c r="F45" s="108">
        <v>10</v>
      </c>
      <c r="G45" s="108">
        <v>10</v>
      </c>
      <c r="H45" s="108">
        <v>10</v>
      </c>
      <c r="I45" s="28">
        <f t="shared" si="0"/>
        <v>10</v>
      </c>
      <c r="J45" s="28">
        <f>I45*1</f>
        <v>10</v>
      </c>
      <c r="K45" s="86"/>
      <c r="L45" s="86"/>
    </row>
    <row r="48" spans="1:12" ht="15.75">
      <c r="A48" s="88" t="s">
        <v>205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</row>
    <row r="49" spans="1:12" ht="15.75">
      <c r="A49" s="89" t="s">
        <v>206</v>
      </c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</row>
    <row r="50" spans="1:12" ht="15.75">
      <c r="A50" s="89" t="s">
        <v>207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</row>
    <row r="51" spans="1:12" ht="15.75">
      <c r="A51" s="89" t="s">
        <v>208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</row>
  </sheetData>
  <sheetProtection password="C6F2" sheet="1" objects="1" scenarios="1" selectLockedCells="1"/>
  <mergeCells count="59">
    <mergeCell ref="L14:L27"/>
    <mergeCell ref="L28:L34"/>
    <mergeCell ref="L35:L42"/>
    <mergeCell ref="L43:L45"/>
    <mergeCell ref="D3:F10"/>
    <mergeCell ref="G3:I10"/>
    <mergeCell ref="J3:L10"/>
    <mergeCell ref="J33:J34"/>
    <mergeCell ref="J35:J36"/>
    <mergeCell ref="J37:J38"/>
    <mergeCell ref="J39:J40"/>
    <mergeCell ref="J41:J42"/>
    <mergeCell ref="K14:K27"/>
    <mergeCell ref="K28:K34"/>
    <mergeCell ref="K35:K42"/>
    <mergeCell ref="J14:J16"/>
    <mergeCell ref="J17:J21"/>
    <mergeCell ref="J22:J24"/>
    <mergeCell ref="J25:J27"/>
    <mergeCell ref="J28:J29"/>
    <mergeCell ref="B33:B34"/>
    <mergeCell ref="B35:B36"/>
    <mergeCell ref="B37:B38"/>
    <mergeCell ref="B39:B40"/>
    <mergeCell ref="B41:B42"/>
    <mergeCell ref="B30:B32"/>
    <mergeCell ref="B14:B16"/>
    <mergeCell ref="B17:B21"/>
    <mergeCell ref="B22:B24"/>
    <mergeCell ref="B25:B27"/>
    <mergeCell ref="B28:B29"/>
    <mergeCell ref="J30:J32"/>
    <mergeCell ref="A51:L51"/>
    <mergeCell ref="A3:A10"/>
    <mergeCell ref="A12:A13"/>
    <mergeCell ref="A14:A27"/>
    <mergeCell ref="A28:A34"/>
    <mergeCell ref="A35:A42"/>
    <mergeCell ref="A43:A45"/>
    <mergeCell ref="B3:B5"/>
    <mergeCell ref="B6:B7"/>
    <mergeCell ref="B8:B10"/>
    <mergeCell ref="B43:C43"/>
    <mergeCell ref="B44:C44"/>
    <mergeCell ref="B45:C45"/>
    <mergeCell ref="A48:L48"/>
    <mergeCell ref="A49:L49"/>
    <mergeCell ref="A50:L50"/>
    <mergeCell ref="K43:K45"/>
    <mergeCell ref="A1:L1"/>
    <mergeCell ref="D2:F2"/>
    <mergeCell ref="G2:I2"/>
    <mergeCell ref="J2:L2"/>
    <mergeCell ref="A11:L11"/>
    <mergeCell ref="D12:H12"/>
    <mergeCell ref="I12:K12"/>
    <mergeCell ref="B12:B13"/>
    <mergeCell ref="L12:L13"/>
    <mergeCell ref="C12:C13"/>
  </mergeCells>
  <phoneticPr fontId="34" type="noConversion"/>
  <dataValidations count="1">
    <dataValidation type="whole" allowBlank="1" showInputMessage="1" showErrorMessage="1" errorTitle="输入数据类型错误" error="只能输入0-10之间的整数" prompt="只能输入0-10之间的数字" sqref="D14:H45">
      <formula1>0</formula1>
      <formula2>10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"/>
  <sheetViews>
    <sheetView tabSelected="1" zoomScaleSheetLayoutView="100" workbookViewId="0">
      <selection activeCell="C4" sqref="C4:E4"/>
    </sheetView>
  </sheetViews>
  <sheetFormatPr defaultRowHeight="14.25"/>
  <cols>
    <col min="1" max="1" width="11" style="18" customWidth="1"/>
    <col min="2" max="2" width="10.875" style="18" customWidth="1"/>
    <col min="3" max="3" width="10.375" style="18" customWidth="1"/>
    <col min="4" max="4" width="11" style="18" customWidth="1"/>
    <col min="5" max="5" width="13.625" style="18" customWidth="1"/>
    <col min="6" max="6" width="9" style="18" bestFit="1"/>
    <col min="7" max="16384" width="9" style="18"/>
  </cols>
  <sheetData>
    <row r="1" spans="1:13" ht="27">
      <c r="A1" s="91" t="s">
        <v>209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8.75">
      <c r="A2" s="31" t="s">
        <v>204</v>
      </c>
      <c r="B2" s="31" t="s">
        <v>13</v>
      </c>
      <c r="C2" s="92" t="s">
        <v>210</v>
      </c>
      <c r="D2" s="92"/>
      <c r="E2" s="92"/>
      <c r="F2" s="51" t="s">
        <v>211</v>
      </c>
      <c r="G2" s="51"/>
      <c r="H2" s="51"/>
      <c r="I2" s="51"/>
      <c r="J2" s="51" t="s">
        <v>212</v>
      </c>
      <c r="K2" s="51"/>
      <c r="L2" s="51"/>
      <c r="M2" s="51"/>
    </row>
    <row r="3" spans="1:13" ht="120" customHeight="1">
      <c r="A3" s="92" t="s">
        <v>213</v>
      </c>
      <c r="B3" s="31" t="s">
        <v>214</v>
      </c>
      <c r="C3" s="93" t="s">
        <v>316</v>
      </c>
      <c r="D3" s="93"/>
      <c r="E3" s="93"/>
      <c r="F3" s="45"/>
      <c r="G3" s="45"/>
      <c r="H3" s="45"/>
      <c r="I3" s="45"/>
      <c r="J3" s="45"/>
      <c r="K3" s="45"/>
      <c r="L3" s="45"/>
      <c r="M3" s="45"/>
    </row>
    <row r="4" spans="1:13" ht="120" customHeight="1">
      <c r="A4" s="78"/>
      <c r="B4" s="31" t="s">
        <v>215</v>
      </c>
      <c r="C4" s="93" t="s">
        <v>317</v>
      </c>
      <c r="D4" s="93"/>
      <c r="E4" s="93"/>
      <c r="F4" s="45"/>
      <c r="G4" s="45"/>
      <c r="H4" s="45"/>
      <c r="I4" s="45"/>
      <c r="J4" s="45"/>
      <c r="K4" s="45"/>
      <c r="L4" s="45"/>
      <c r="M4" s="45"/>
    </row>
    <row r="5" spans="1:13" ht="120" customHeight="1">
      <c r="A5" s="78"/>
      <c r="B5" s="31" t="s">
        <v>216</v>
      </c>
      <c r="C5" s="93"/>
      <c r="D5" s="93"/>
      <c r="E5" s="93"/>
      <c r="F5" s="45"/>
      <c r="G5" s="45"/>
      <c r="H5" s="45"/>
      <c r="I5" s="45"/>
      <c r="J5" s="45"/>
      <c r="K5" s="45"/>
      <c r="L5" s="45"/>
      <c r="M5" s="45"/>
    </row>
    <row r="6" spans="1:13" ht="150" customHeight="1">
      <c r="A6" s="31" t="s">
        <v>217</v>
      </c>
      <c r="B6" s="31"/>
      <c r="C6" s="93"/>
      <c r="D6" s="93"/>
      <c r="E6" s="93"/>
      <c r="F6" s="45"/>
      <c r="G6" s="45"/>
      <c r="H6" s="45"/>
      <c r="I6" s="45"/>
      <c r="J6" s="45"/>
      <c r="K6" s="45"/>
      <c r="L6" s="45"/>
      <c r="M6" s="45"/>
    </row>
    <row r="7" spans="1:13" ht="150" customHeight="1">
      <c r="A7" s="31" t="s">
        <v>218</v>
      </c>
      <c r="B7" s="31"/>
      <c r="C7" s="93"/>
      <c r="D7" s="93"/>
      <c r="E7" s="93"/>
      <c r="F7" s="45"/>
      <c r="G7" s="45"/>
      <c r="H7" s="45"/>
      <c r="I7" s="45"/>
      <c r="J7" s="45"/>
      <c r="K7" s="45"/>
      <c r="L7" s="45"/>
      <c r="M7" s="45"/>
    </row>
  </sheetData>
  <mergeCells count="20">
    <mergeCell ref="C7:E7"/>
    <mergeCell ref="F7:I7"/>
    <mergeCell ref="J7:M7"/>
    <mergeCell ref="J4:M4"/>
    <mergeCell ref="C5:E5"/>
    <mergeCell ref="F5:I5"/>
    <mergeCell ref="J5:M5"/>
    <mergeCell ref="C6:E6"/>
    <mergeCell ref="F6:I6"/>
    <mergeCell ref="J6:M6"/>
    <mergeCell ref="A1:M1"/>
    <mergeCell ref="C2:E2"/>
    <mergeCell ref="F2:I2"/>
    <mergeCell ref="J2:M2"/>
    <mergeCell ref="C3:E3"/>
    <mergeCell ref="F3:I3"/>
    <mergeCell ref="J3:M3"/>
    <mergeCell ref="A3:A5"/>
    <mergeCell ref="C4:E4"/>
    <mergeCell ref="F4:I4"/>
  </mergeCells>
  <phoneticPr fontId="34" type="noConversion"/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8"/>
  <sheetViews>
    <sheetView topLeftCell="A19" zoomScaleSheetLayoutView="100" workbookViewId="0">
      <selection activeCell="I10" sqref="I10"/>
    </sheetView>
  </sheetViews>
  <sheetFormatPr defaultRowHeight="14.25"/>
  <cols>
    <col min="1" max="2" width="9" style="14" bestFit="1" customWidth="1"/>
    <col min="3" max="3" width="18.625" style="14" customWidth="1"/>
    <col min="4" max="4" width="18.75" style="14" customWidth="1"/>
    <col min="5" max="5" width="21.375" style="14" customWidth="1"/>
    <col min="6" max="6" width="24.625" style="14" customWidth="1"/>
    <col min="7" max="7" width="19.5" style="14" customWidth="1"/>
    <col min="8" max="8" width="9" style="14" bestFit="1"/>
    <col min="9" max="16384" width="9" style="14"/>
  </cols>
  <sheetData>
    <row r="1" spans="1:10" ht="27">
      <c r="A1" s="94" t="s">
        <v>219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s="32" customFormat="1" ht="18.75">
      <c r="A2" s="11" t="s">
        <v>220</v>
      </c>
      <c r="B2" s="47" t="s">
        <v>221</v>
      </c>
      <c r="C2" s="47"/>
      <c r="D2" s="47"/>
      <c r="E2" s="47"/>
      <c r="F2" s="47"/>
      <c r="G2" s="47"/>
      <c r="H2" s="11" t="s">
        <v>222</v>
      </c>
      <c r="I2" s="11" t="s">
        <v>223</v>
      </c>
      <c r="J2" s="11" t="s">
        <v>224</v>
      </c>
    </row>
    <row r="3" spans="1:10" ht="24.95" customHeight="1">
      <c r="A3" s="13"/>
      <c r="B3" s="95"/>
      <c r="C3" s="95"/>
      <c r="D3" s="95"/>
      <c r="E3" s="95"/>
      <c r="F3" s="95"/>
      <c r="G3" s="95"/>
      <c r="H3" s="13"/>
      <c r="I3" s="13"/>
      <c r="J3" s="13"/>
    </row>
    <row r="4" spans="1:10" ht="24.95" customHeight="1">
      <c r="A4" s="13"/>
      <c r="B4" s="95"/>
      <c r="C4" s="95"/>
      <c r="D4" s="95"/>
      <c r="E4" s="95"/>
      <c r="F4" s="95"/>
      <c r="G4" s="95"/>
      <c r="H4" s="13"/>
      <c r="I4" s="13"/>
      <c r="J4" s="13"/>
    </row>
    <row r="5" spans="1:10" ht="24.95" customHeight="1">
      <c r="A5" s="13"/>
      <c r="B5" s="95"/>
      <c r="C5" s="95"/>
      <c r="D5" s="95"/>
      <c r="E5" s="95"/>
      <c r="F5" s="95"/>
      <c r="G5" s="95"/>
      <c r="H5" s="13"/>
      <c r="I5" s="13"/>
      <c r="J5" s="13"/>
    </row>
    <row r="6" spans="1:10" ht="24.95" customHeight="1">
      <c r="A6" s="13"/>
      <c r="B6" s="95"/>
      <c r="C6" s="95"/>
      <c r="D6" s="95"/>
      <c r="E6" s="95"/>
      <c r="F6" s="95"/>
      <c r="G6" s="95"/>
      <c r="H6" s="13"/>
      <c r="I6" s="13"/>
      <c r="J6" s="13"/>
    </row>
    <row r="7" spans="1:10" ht="24.95" customHeight="1">
      <c r="A7" s="13"/>
      <c r="B7" s="95"/>
      <c r="C7" s="95"/>
      <c r="D7" s="95"/>
      <c r="E7" s="95"/>
      <c r="F7" s="95"/>
      <c r="G7" s="95"/>
      <c r="H7" s="13"/>
      <c r="I7" s="13"/>
      <c r="J7" s="13"/>
    </row>
    <row r="8" spans="1:10" ht="24.95" customHeight="1">
      <c r="A8" s="13"/>
      <c r="B8" s="95"/>
      <c r="C8" s="95"/>
      <c r="D8" s="95"/>
      <c r="E8" s="95"/>
      <c r="F8" s="95"/>
      <c r="G8" s="95"/>
      <c r="H8" s="13"/>
      <c r="I8" s="13"/>
      <c r="J8" s="13"/>
    </row>
    <row r="9" spans="1:10" ht="24.95" customHeight="1">
      <c r="A9" s="13"/>
      <c r="B9" s="95"/>
      <c r="C9" s="95"/>
      <c r="D9" s="95"/>
      <c r="E9" s="95"/>
      <c r="F9" s="95"/>
      <c r="G9" s="95"/>
      <c r="H9" s="13"/>
      <c r="I9" s="13"/>
      <c r="J9" s="13"/>
    </row>
    <row r="10" spans="1:10" ht="24.95" customHeight="1">
      <c r="A10" s="13"/>
      <c r="B10" s="95"/>
      <c r="C10" s="95"/>
      <c r="D10" s="95"/>
      <c r="E10" s="95"/>
      <c r="F10" s="95"/>
      <c r="G10" s="95"/>
      <c r="H10" s="13"/>
      <c r="I10" s="13"/>
      <c r="J10" s="13"/>
    </row>
    <row r="11" spans="1:10" ht="24.95" customHeight="1">
      <c r="A11" s="13"/>
      <c r="B11" s="95"/>
      <c r="C11" s="95"/>
      <c r="D11" s="95"/>
      <c r="E11" s="95"/>
      <c r="F11" s="95"/>
      <c r="G11" s="95"/>
      <c r="H11" s="13"/>
      <c r="I11" s="13"/>
      <c r="J11" s="13"/>
    </row>
    <row r="12" spans="1:10" ht="24.95" customHeight="1">
      <c r="A12" s="13"/>
      <c r="B12" s="95"/>
      <c r="C12" s="95"/>
      <c r="D12" s="95"/>
      <c r="E12" s="95"/>
      <c r="F12" s="95"/>
      <c r="G12" s="95"/>
      <c r="H12" s="13"/>
      <c r="I12" s="13"/>
      <c r="J12" s="13"/>
    </row>
    <row r="13" spans="1:10" ht="24.95" customHeight="1">
      <c r="A13" s="13"/>
      <c r="B13" s="95"/>
      <c r="C13" s="95"/>
      <c r="D13" s="95"/>
      <c r="E13" s="95"/>
      <c r="F13" s="95"/>
      <c r="G13" s="95"/>
      <c r="H13" s="13"/>
      <c r="I13" s="13"/>
      <c r="J13" s="13"/>
    </row>
    <row r="14" spans="1:10" ht="24.95" customHeight="1">
      <c r="A14" s="13"/>
      <c r="B14" s="95"/>
      <c r="C14" s="95"/>
      <c r="D14" s="95"/>
      <c r="E14" s="95"/>
      <c r="F14" s="95"/>
      <c r="G14" s="95"/>
      <c r="H14" s="13"/>
      <c r="I14" s="13"/>
      <c r="J14" s="13"/>
    </row>
    <row r="15" spans="1:10" ht="24.95" customHeight="1">
      <c r="A15" s="13"/>
      <c r="B15" s="95"/>
      <c r="C15" s="95"/>
      <c r="D15" s="95"/>
      <c r="E15" s="95"/>
      <c r="F15" s="95"/>
      <c r="G15" s="95"/>
      <c r="H15" s="13"/>
      <c r="I15" s="13"/>
      <c r="J15" s="13"/>
    </row>
    <row r="16" spans="1:10" ht="24.95" customHeight="1">
      <c r="A16" s="13"/>
      <c r="B16" s="95"/>
      <c r="C16" s="95"/>
      <c r="D16" s="95"/>
      <c r="E16" s="95"/>
      <c r="F16" s="95"/>
      <c r="G16" s="95"/>
      <c r="H16" s="13"/>
      <c r="I16" s="13"/>
      <c r="J16" s="13"/>
    </row>
    <row r="17" spans="1:10" ht="24.95" customHeight="1">
      <c r="A17" s="13"/>
      <c r="B17" s="95"/>
      <c r="C17" s="95"/>
      <c r="D17" s="95"/>
      <c r="E17" s="95"/>
      <c r="F17" s="95"/>
      <c r="G17" s="95"/>
      <c r="H17" s="13"/>
      <c r="I17" s="13"/>
      <c r="J17" s="13"/>
    </row>
    <row r="18" spans="1:10" ht="24.95" customHeight="1">
      <c r="A18" s="13"/>
      <c r="B18" s="95"/>
      <c r="C18" s="95"/>
      <c r="D18" s="95"/>
      <c r="E18" s="95"/>
      <c r="F18" s="95"/>
      <c r="G18" s="95"/>
      <c r="H18" s="13"/>
      <c r="I18" s="13"/>
      <c r="J18" s="13"/>
    </row>
    <row r="19" spans="1:10" ht="24.95" customHeight="1">
      <c r="A19" s="13"/>
      <c r="B19" s="95"/>
      <c r="C19" s="95"/>
      <c r="D19" s="95"/>
      <c r="E19" s="95"/>
      <c r="F19" s="95"/>
      <c r="G19" s="95"/>
      <c r="H19" s="13"/>
      <c r="I19" s="13"/>
      <c r="J19" s="13"/>
    </row>
    <row r="20" spans="1:10" ht="24.95" customHeight="1">
      <c r="A20" s="13"/>
      <c r="B20" s="95"/>
      <c r="C20" s="95"/>
      <c r="D20" s="95"/>
      <c r="E20" s="95"/>
      <c r="F20" s="95"/>
      <c r="G20" s="95"/>
      <c r="H20" s="13"/>
      <c r="I20" s="13"/>
      <c r="J20" s="13"/>
    </row>
    <row r="21" spans="1:10" ht="24.95" customHeight="1">
      <c r="A21" s="13"/>
      <c r="B21" s="95"/>
      <c r="C21" s="95"/>
      <c r="D21" s="95"/>
      <c r="E21" s="95"/>
      <c r="F21" s="95"/>
      <c r="G21" s="95"/>
      <c r="H21" s="13"/>
      <c r="I21" s="13"/>
      <c r="J21" s="13"/>
    </row>
    <row r="22" spans="1:10" ht="24.95" customHeight="1">
      <c r="A22" s="13"/>
      <c r="B22" s="95"/>
      <c r="C22" s="95"/>
      <c r="D22" s="95"/>
      <c r="E22" s="95"/>
      <c r="F22" s="95"/>
      <c r="G22" s="95"/>
      <c r="H22" s="13"/>
      <c r="I22" s="13"/>
      <c r="J22" s="13"/>
    </row>
    <row r="23" spans="1:10" ht="24.95" customHeight="1">
      <c r="A23" s="13"/>
      <c r="B23" s="95"/>
      <c r="C23" s="95"/>
      <c r="D23" s="95"/>
      <c r="E23" s="95"/>
      <c r="F23" s="95"/>
      <c r="G23" s="95"/>
      <c r="H23" s="13"/>
      <c r="I23" s="13"/>
      <c r="J23" s="13"/>
    </row>
    <row r="24" spans="1:10" ht="24.95" customHeight="1">
      <c r="A24" s="13"/>
      <c r="B24" s="95"/>
      <c r="C24" s="95"/>
      <c r="D24" s="95"/>
      <c r="E24" s="95"/>
      <c r="F24" s="95"/>
      <c r="G24" s="95"/>
      <c r="H24" s="13"/>
      <c r="I24" s="13"/>
      <c r="J24" s="13"/>
    </row>
    <row r="25" spans="1:10" ht="24.95" customHeight="1">
      <c r="A25" s="13"/>
      <c r="B25" s="95"/>
      <c r="C25" s="95"/>
      <c r="D25" s="95"/>
      <c r="E25" s="95"/>
      <c r="F25" s="95"/>
      <c r="G25" s="95"/>
      <c r="H25" s="13"/>
      <c r="I25" s="13"/>
      <c r="J25" s="13"/>
    </row>
    <row r="26" spans="1:10" ht="24.95" customHeight="1">
      <c r="A26" s="13"/>
      <c r="B26" s="95"/>
      <c r="C26" s="95"/>
      <c r="D26" s="95"/>
      <c r="E26" s="95"/>
      <c r="F26" s="95"/>
      <c r="G26" s="95"/>
      <c r="H26" s="13"/>
      <c r="I26" s="13"/>
      <c r="J26" s="13"/>
    </row>
    <row r="27" spans="1:10" ht="24.95" customHeight="1">
      <c r="A27" s="13"/>
      <c r="B27" s="95"/>
      <c r="C27" s="95"/>
      <c r="D27" s="95"/>
      <c r="E27" s="95"/>
      <c r="F27" s="95"/>
      <c r="G27" s="95"/>
      <c r="H27" s="13"/>
      <c r="I27" s="13"/>
      <c r="J27" s="13"/>
    </row>
    <row r="28" spans="1:10" ht="24.95" customHeight="1">
      <c r="A28" s="13"/>
      <c r="B28" s="95"/>
      <c r="C28" s="95"/>
      <c r="D28" s="95"/>
      <c r="E28" s="95"/>
      <c r="F28" s="95"/>
      <c r="G28" s="95"/>
      <c r="H28" s="13"/>
      <c r="I28" s="13"/>
      <c r="J28" s="13"/>
    </row>
    <row r="29" spans="1:10" ht="24.95" customHeight="1">
      <c r="A29" s="13"/>
      <c r="B29" s="95"/>
      <c r="C29" s="95"/>
      <c r="D29" s="95"/>
      <c r="E29" s="95"/>
      <c r="F29" s="95"/>
      <c r="G29" s="95"/>
      <c r="H29" s="13"/>
      <c r="I29" s="13"/>
      <c r="J29" s="13"/>
    </row>
    <row r="30" spans="1:10" ht="24.95" customHeight="1">
      <c r="A30" s="13"/>
      <c r="B30" s="95"/>
      <c r="C30" s="95"/>
      <c r="D30" s="95"/>
      <c r="E30" s="95"/>
      <c r="F30" s="95"/>
      <c r="G30" s="95"/>
      <c r="H30" s="13"/>
      <c r="I30" s="13"/>
      <c r="J30" s="13"/>
    </row>
    <row r="31" spans="1:10" ht="24.95" customHeight="1">
      <c r="A31" s="13"/>
      <c r="B31" s="95"/>
      <c r="C31" s="95"/>
      <c r="D31" s="95"/>
      <c r="E31" s="95"/>
      <c r="F31" s="95"/>
      <c r="G31" s="95"/>
      <c r="H31" s="13"/>
      <c r="I31" s="13"/>
      <c r="J31" s="13"/>
    </row>
    <row r="32" spans="1:10" ht="24.95" customHeight="1">
      <c r="A32" s="13"/>
      <c r="B32" s="95"/>
      <c r="C32" s="95"/>
      <c r="D32" s="95"/>
      <c r="E32" s="95"/>
      <c r="F32" s="95"/>
      <c r="G32" s="95"/>
      <c r="H32" s="13"/>
      <c r="I32" s="13"/>
      <c r="J32" s="13"/>
    </row>
    <row r="33" spans="1:10" ht="24.95" customHeight="1">
      <c r="A33" s="18"/>
      <c r="B33" s="18"/>
      <c r="C33" s="96"/>
      <c r="D33" s="96"/>
      <c r="E33" s="96"/>
      <c r="F33" s="96"/>
      <c r="G33" s="96"/>
      <c r="H33" s="18"/>
      <c r="I33" s="18"/>
      <c r="J33" s="18"/>
    </row>
    <row r="34" spans="1:10" ht="24.95" customHeight="1">
      <c r="A34" s="18"/>
      <c r="B34" s="18"/>
      <c r="C34" s="96"/>
      <c r="D34" s="96"/>
      <c r="E34" s="96"/>
      <c r="F34" s="96"/>
      <c r="G34" s="96"/>
      <c r="H34" s="18"/>
      <c r="I34" s="18"/>
      <c r="J34" s="18"/>
    </row>
    <row r="35" spans="1:10" ht="24.95" customHeight="1">
      <c r="A35" s="18"/>
      <c r="B35" s="18"/>
      <c r="C35" s="96"/>
      <c r="D35" s="96"/>
      <c r="E35" s="96"/>
      <c r="F35" s="96"/>
      <c r="G35" s="96"/>
      <c r="H35" s="18"/>
      <c r="I35" s="18"/>
      <c r="J35" s="18"/>
    </row>
    <row r="36" spans="1:10" ht="24.95" customHeight="1">
      <c r="A36" s="18"/>
      <c r="B36" s="18"/>
      <c r="C36" s="96"/>
      <c r="D36" s="96"/>
      <c r="E36" s="96"/>
      <c r="F36" s="96"/>
      <c r="G36" s="96"/>
      <c r="H36" s="18"/>
      <c r="I36" s="18"/>
      <c r="J36" s="18"/>
    </row>
    <row r="37" spans="1:10" ht="24.95" customHeight="1">
      <c r="A37" s="18"/>
      <c r="B37" s="18"/>
      <c r="C37" s="96"/>
      <c r="D37" s="96"/>
      <c r="E37" s="96"/>
      <c r="F37" s="96"/>
      <c r="G37" s="96"/>
      <c r="H37" s="18"/>
      <c r="I37" s="18"/>
      <c r="J37" s="18"/>
    </row>
    <row r="38" spans="1:10" ht="24.95" customHeight="1">
      <c r="A38" s="18"/>
      <c r="B38" s="18"/>
      <c r="C38" s="96"/>
      <c r="D38" s="96"/>
      <c r="E38" s="96"/>
      <c r="F38" s="96"/>
      <c r="G38" s="96"/>
      <c r="H38" s="18"/>
      <c r="I38" s="18"/>
      <c r="J38" s="18"/>
    </row>
  </sheetData>
  <mergeCells count="38">
    <mergeCell ref="C37:G37"/>
    <mergeCell ref="C38:G38"/>
    <mergeCell ref="B31:G31"/>
    <mergeCell ref="B32:G32"/>
    <mergeCell ref="C33:G33"/>
    <mergeCell ref="C34:G34"/>
    <mergeCell ref="C35:G35"/>
    <mergeCell ref="C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13:G13"/>
    <mergeCell ref="B14:G14"/>
    <mergeCell ref="B15:G15"/>
    <mergeCell ref="B16:G16"/>
    <mergeCell ref="B17:G17"/>
    <mergeCell ref="B18:G18"/>
    <mergeCell ref="B7:G7"/>
    <mergeCell ref="B8:G8"/>
    <mergeCell ref="B9:G9"/>
    <mergeCell ref="B10:G10"/>
    <mergeCell ref="B11:G11"/>
    <mergeCell ref="B12:G12"/>
    <mergeCell ref="A1:J1"/>
    <mergeCell ref="B2:G2"/>
    <mergeCell ref="B3:G3"/>
    <mergeCell ref="B4:G4"/>
    <mergeCell ref="B5:G5"/>
    <mergeCell ref="B6:G6"/>
  </mergeCells>
  <phoneticPr fontId="34" type="noConversion"/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1"/>
  <sheetViews>
    <sheetView topLeftCell="A109" zoomScale="64" zoomScaleNormal="64" zoomScaleSheetLayoutView="100" workbookViewId="0">
      <selection activeCell="D91" sqref="D91:H131"/>
    </sheetView>
  </sheetViews>
  <sheetFormatPr defaultRowHeight="14.25"/>
  <cols>
    <col min="1" max="1" width="10.875" style="1" customWidth="1"/>
    <col min="2" max="2" width="10.25" style="1" customWidth="1"/>
    <col min="3" max="3" width="11.625" style="1" customWidth="1"/>
    <col min="4" max="4" width="40.25" style="2" customWidth="1"/>
    <col min="5" max="5" width="36.625" style="2" customWidth="1"/>
    <col min="6" max="6" width="36.75" style="1" customWidth="1"/>
    <col min="7" max="7" width="36" style="1" customWidth="1"/>
    <col min="8" max="8" width="38.125" style="1" customWidth="1"/>
    <col min="9" max="9" width="9" style="1" bestFit="1"/>
    <col min="10" max="16384" width="9" style="1"/>
  </cols>
  <sheetData>
    <row r="1" spans="1:8" ht="27">
      <c r="A1" s="41" t="s">
        <v>11</v>
      </c>
      <c r="B1" s="41"/>
      <c r="C1" s="41"/>
      <c r="D1" s="41"/>
      <c r="E1" s="41"/>
      <c r="F1" s="41"/>
      <c r="G1" s="41"/>
      <c r="H1" s="41"/>
    </row>
    <row r="2" spans="1:8" s="8" customFormat="1" ht="24.95" customHeight="1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 t="s">
        <v>17</v>
      </c>
      <c r="G2" s="7" t="s">
        <v>18</v>
      </c>
      <c r="H2" s="7" t="s">
        <v>19</v>
      </c>
    </row>
    <row r="3" spans="1:8" ht="17.100000000000001" customHeight="1">
      <c r="A3" s="42" t="s">
        <v>20</v>
      </c>
      <c r="B3" s="42" t="s">
        <v>21</v>
      </c>
      <c r="C3" s="4" t="s">
        <v>22</v>
      </c>
      <c r="D3" s="97" t="s">
        <v>225</v>
      </c>
      <c r="E3" s="97" t="s">
        <v>226</v>
      </c>
      <c r="F3" s="98" t="s">
        <v>227</v>
      </c>
      <c r="G3" s="97" t="s">
        <v>228</v>
      </c>
      <c r="H3" s="98" t="s">
        <v>229</v>
      </c>
    </row>
    <row r="4" spans="1:8">
      <c r="A4" s="42"/>
      <c r="B4" s="42"/>
      <c r="C4" s="4" t="s">
        <v>23</v>
      </c>
      <c r="D4" s="97"/>
      <c r="E4" s="97"/>
      <c r="F4" s="44"/>
      <c r="G4" s="97"/>
      <c r="H4" s="44"/>
    </row>
    <row r="5" spans="1:8">
      <c r="A5" s="42"/>
      <c r="B5" s="42"/>
      <c r="C5" s="4" t="s">
        <v>24</v>
      </c>
      <c r="D5" s="97"/>
      <c r="E5" s="97"/>
      <c r="F5" s="44"/>
      <c r="G5" s="97"/>
      <c r="H5" s="44"/>
    </row>
    <row r="6" spans="1:8">
      <c r="A6" s="42"/>
      <c r="B6" s="42" t="s">
        <v>25</v>
      </c>
      <c r="C6" s="4" t="s">
        <v>26</v>
      </c>
      <c r="D6" s="97"/>
      <c r="E6" s="97"/>
      <c r="F6" s="44"/>
      <c r="G6" s="97"/>
      <c r="H6" s="44"/>
    </row>
    <row r="7" spans="1:8" ht="21" customHeight="1">
      <c r="A7" s="42"/>
      <c r="B7" s="43"/>
      <c r="C7" s="4" t="s">
        <v>27</v>
      </c>
      <c r="D7" s="97"/>
      <c r="E7" s="97"/>
      <c r="F7" s="44"/>
      <c r="G7" s="97"/>
      <c r="H7" s="44"/>
    </row>
    <row r="8" spans="1:8">
      <c r="A8" s="42"/>
      <c r="B8" s="42" t="s">
        <v>28</v>
      </c>
      <c r="C8" s="5" t="s">
        <v>29</v>
      </c>
      <c r="D8" s="97"/>
      <c r="E8" s="97"/>
      <c r="F8" s="44"/>
      <c r="G8" s="97"/>
      <c r="H8" s="44"/>
    </row>
    <row r="9" spans="1:8">
      <c r="A9" s="42"/>
      <c r="B9" s="43"/>
      <c r="C9" s="5" t="s">
        <v>30</v>
      </c>
      <c r="D9" s="97"/>
      <c r="E9" s="97"/>
      <c r="F9" s="44"/>
      <c r="G9" s="97"/>
      <c r="H9" s="44"/>
    </row>
    <row r="10" spans="1:8">
      <c r="A10" s="42"/>
      <c r="B10" s="43"/>
      <c r="C10" s="5" t="s">
        <v>31</v>
      </c>
      <c r="D10" s="97"/>
      <c r="E10" s="97"/>
      <c r="F10" s="44"/>
      <c r="G10" s="97"/>
      <c r="H10" s="44"/>
    </row>
    <row r="11" spans="1:8">
      <c r="A11" s="42" t="s">
        <v>32</v>
      </c>
      <c r="B11" s="42" t="s">
        <v>33</v>
      </c>
      <c r="C11" s="4" t="s">
        <v>34</v>
      </c>
      <c r="D11" s="97" t="s">
        <v>234</v>
      </c>
      <c r="E11" s="97" t="s">
        <v>235</v>
      </c>
      <c r="F11" s="98" t="s">
        <v>230</v>
      </c>
      <c r="G11" s="97" t="s">
        <v>235</v>
      </c>
      <c r="H11" s="98" t="s">
        <v>230</v>
      </c>
    </row>
    <row r="12" spans="1:8">
      <c r="A12" s="43"/>
      <c r="B12" s="43"/>
      <c r="C12" s="4" t="s">
        <v>35</v>
      </c>
      <c r="D12" s="97"/>
      <c r="E12" s="97"/>
      <c r="F12" s="44"/>
      <c r="G12" s="97"/>
      <c r="H12" s="44"/>
    </row>
    <row r="13" spans="1:8">
      <c r="A13" s="43"/>
      <c r="B13" s="43"/>
      <c r="C13" s="4" t="s">
        <v>36</v>
      </c>
      <c r="D13" s="97"/>
      <c r="E13" s="97"/>
      <c r="F13" s="44"/>
      <c r="G13" s="97"/>
      <c r="H13" s="44"/>
    </row>
    <row r="14" spans="1:8" ht="28.5">
      <c r="A14" s="43"/>
      <c r="B14" s="42" t="s">
        <v>37</v>
      </c>
      <c r="C14" s="4" t="s">
        <v>38</v>
      </c>
      <c r="D14" s="97"/>
      <c r="E14" s="97"/>
      <c r="F14" s="44"/>
      <c r="G14" s="97"/>
      <c r="H14" s="44"/>
    </row>
    <row r="15" spans="1:8">
      <c r="A15" s="43"/>
      <c r="B15" s="43"/>
      <c r="C15" s="4" t="s">
        <v>39</v>
      </c>
      <c r="D15" s="97"/>
      <c r="E15" s="97"/>
      <c r="F15" s="44"/>
      <c r="G15" s="97"/>
      <c r="H15" s="44"/>
    </row>
    <row r="16" spans="1:8">
      <c r="A16" s="43"/>
      <c r="B16" s="43"/>
      <c r="C16" s="4" t="s">
        <v>40</v>
      </c>
      <c r="D16" s="97"/>
      <c r="E16" s="97"/>
      <c r="F16" s="44"/>
      <c r="G16" s="97"/>
      <c r="H16" s="44"/>
    </row>
    <row r="17" spans="1:8">
      <c r="A17" s="43"/>
      <c r="B17" s="43"/>
      <c r="C17" s="4" t="s">
        <v>41</v>
      </c>
      <c r="D17" s="97"/>
      <c r="E17" s="97"/>
      <c r="F17" s="44"/>
      <c r="G17" s="97"/>
      <c r="H17" s="44"/>
    </row>
    <row r="18" spans="1:8">
      <c r="A18" s="43"/>
      <c r="B18" s="43"/>
      <c r="C18" s="4" t="s">
        <v>42</v>
      </c>
      <c r="D18" s="97"/>
      <c r="E18" s="97"/>
      <c r="F18" s="44"/>
      <c r="G18" s="97"/>
      <c r="H18" s="44"/>
    </row>
    <row r="19" spans="1:8">
      <c r="A19" s="43"/>
      <c r="B19" s="42" t="s">
        <v>43</v>
      </c>
      <c r="C19" s="4" t="s">
        <v>44</v>
      </c>
      <c r="D19" s="97"/>
      <c r="E19" s="97"/>
      <c r="F19" s="44"/>
      <c r="G19" s="97"/>
      <c r="H19" s="44"/>
    </row>
    <row r="20" spans="1:8">
      <c r="A20" s="43"/>
      <c r="B20" s="43"/>
      <c r="C20" s="4" t="s">
        <v>45</v>
      </c>
      <c r="D20" s="97"/>
      <c r="E20" s="97"/>
      <c r="F20" s="44"/>
      <c r="G20" s="97"/>
      <c r="H20" s="44"/>
    </row>
    <row r="21" spans="1:8">
      <c r="A21" s="43"/>
      <c r="B21" s="43"/>
      <c r="C21" s="4" t="s">
        <v>46</v>
      </c>
      <c r="D21" s="97"/>
      <c r="E21" s="97"/>
      <c r="F21" s="44"/>
      <c r="G21" s="97"/>
      <c r="H21" s="44"/>
    </row>
    <row r="22" spans="1:8">
      <c r="A22" s="43"/>
      <c r="B22" s="42" t="s">
        <v>47</v>
      </c>
      <c r="C22" s="4" t="s">
        <v>48</v>
      </c>
      <c r="D22" s="97"/>
      <c r="E22" s="97"/>
      <c r="F22" s="44"/>
      <c r="G22" s="97"/>
      <c r="H22" s="44"/>
    </row>
    <row r="23" spans="1:8">
      <c r="A23" s="43"/>
      <c r="B23" s="43"/>
      <c r="C23" s="4" t="s">
        <v>49</v>
      </c>
      <c r="D23" s="97"/>
      <c r="E23" s="97"/>
      <c r="F23" s="44"/>
      <c r="G23" s="97"/>
      <c r="H23" s="44"/>
    </row>
    <row r="24" spans="1:8">
      <c r="A24" s="43"/>
      <c r="B24" s="43"/>
      <c r="C24" s="4" t="s">
        <v>50</v>
      </c>
      <c r="D24" s="97"/>
      <c r="E24" s="97"/>
      <c r="F24" s="44"/>
      <c r="G24" s="97"/>
      <c r="H24" s="44"/>
    </row>
    <row r="25" spans="1:8">
      <c r="A25" s="42" t="s">
        <v>51</v>
      </c>
      <c r="B25" s="42" t="s">
        <v>52</v>
      </c>
      <c r="C25" s="4" t="s">
        <v>53</v>
      </c>
      <c r="D25" s="97" t="s">
        <v>236</v>
      </c>
      <c r="E25" s="97" t="s">
        <v>237</v>
      </c>
      <c r="F25" s="98" t="s">
        <v>231</v>
      </c>
      <c r="G25" s="97" t="s">
        <v>237</v>
      </c>
      <c r="H25" s="98" t="s">
        <v>231</v>
      </c>
    </row>
    <row r="26" spans="1:8">
      <c r="A26" s="43"/>
      <c r="B26" s="43"/>
      <c r="C26" s="4" t="s">
        <v>54</v>
      </c>
      <c r="D26" s="97"/>
      <c r="E26" s="97"/>
      <c r="F26" s="44"/>
      <c r="G26" s="97"/>
      <c r="H26" s="44"/>
    </row>
    <row r="27" spans="1:8">
      <c r="A27" s="43"/>
      <c r="B27" s="42" t="s">
        <v>55</v>
      </c>
      <c r="C27" s="4" t="s">
        <v>56</v>
      </c>
      <c r="D27" s="97"/>
      <c r="E27" s="97"/>
      <c r="F27" s="44"/>
      <c r="G27" s="97"/>
      <c r="H27" s="44"/>
    </row>
    <row r="28" spans="1:8">
      <c r="A28" s="43"/>
      <c r="B28" s="43"/>
      <c r="C28" s="4" t="s">
        <v>57</v>
      </c>
      <c r="D28" s="97"/>
      <c r="E28" s="97"/>
      <c r="F28" s="44"/>
      <c r="G28" s="97"/>
      <c r="H28" s="44"/>
    </row>
    <row r="29" spans="1:8">
      <c r="A29" s="43"/>
      <c r="B29" s="43"/>
      <c r="C29" s="4" t="s">
        <v>58</v>
      </c>
      <c r="D29" s="97"/>
      <c r="E29" s="97"/>
      <c r="F29" s="44"/>
      <c r="G29" s="97"/>
      <c r="H29" s="44"/>
    </row>
    <row r="30" spans="1:8">
      <c r="A30" s="43"/>
      <c r="B30" s="42" t="s">
        <v>59</v>
      </c>
      <c r="C30" s="4" t="s">
        <v>60</v>
      </c>
      <c r="D30" s="97"/>
      <c r="E30" s="97"/>
      <c r="F30" s="44"/>
      <c r="G30" s="97"/>
      <c r="H30" s="44"/>
    </row>
    <row r="31" spans="1:8">
      <c r="A31" s="43"/>
      <c r="B31" s="43"/>
      <c r="C31" s="4" t="s">
        <v>61</v>
      </c>
      <c r="D31" s="97"/>
      <c r="E31" s="97"/>
      <c r="F31" s="44"/>
      <c r="G31" s="97"/>
      <c r="H31" s="44"/>
    </row>
    <row r="32" spans="1:8">
      <c r="A32" s="43"/>
      <c r="B32" s="43"/>
      <c r="C32" s="4"/>
      <c r="D32" s="97"/>
      <c r="E32" s="97"/>
      <c r="F32" s="44"/>
      <c r="G32" s="97"/>
      <c r="H32" s="44"/>
    </row>
    <row r="33" spans="1:8">
      <c r="A33" s="42" t="s">
        <v>62</v>
      </c>
      <c r="B33" s="42" t="s">
        <v>63</v>
      </c>
      <c r="C33" s="4" t="s">
        <v>45</v>
      </c>
      <c r="D33" s="97" t="s">
        <v>238</v>
      </c>
      <c r="E33" s="97" t="s">
        <v>239</v>
      </c>
      <c r="F33" s="98" t="s">
        <v>240</v>
      </c>
      <c r="G33" s="97" t="s">
        <v>241</v>
      </c>
      <c r="H33" s="98" t="s">
        <v>232</v>
      </c>
    </row>
    <row r="34" spans="1:8">
      <c r="A34" s="43"/>
      <c r="B34" s="43"/>
      <c r="C34" s="4" t="s">
        <v>46</v>
      </c>
      <c r="D34" s="97"/>
      <c r="E34" s="97"/>
      <c r="F34" s="44"/>
      <c r="G34" s="97"/>
      <c r="H34" s="44"/>
    </row>
    <row r="35" spans="1:8">
      <c r="A35" s="43"/>
      <c r="B35" s="42" t="s">
        <v>64</v>
      </c>
      <c r="C35" s="4" t="s">
        <v>65</v>
      </c>
      <c r="D35" s="97"/>
      <c r="E35" s="97"/>
      <c r="F35" s="44"/>
      <c r="G35" s="97"/>
      <c r="H35" s="44"/>
    </row>
    <row r="36" spans="1:8">
      <c r="A36" s="43"/>
      <c r="B36" s="43"/>
      <c r="C36" s="4" t="s">
        <v>66</v>
      </c>
      <c r="D36" s="97"/>
      <c r="E36" s="97"/>
      <c r="F36" s="44"/>
      <c r="G36" s="97"/>
      <c r="H36" s="44"/>
    </row>
    <row r="37" spans="1:8">
      <c r="A37" s="43"/>
      <c r="B37" s="42" t="s">
        <v>67</v>
      </c>
      <c r="C37" s="4" t="s">
        <v>68</v>
      </c>
      <c r="D37" s="97"/>
      <c r="E37" s="97"/>
      <c r="F37" s="44"/>
      <c r="G37" s="97"/>
      <c r="H37" s="44"/>
    </row>
    <row r="38" spans="1:8">
      <c r="A38" s="43"/>
      <c r="B38" s="43"/>
      <c r="C38" s="4" t="s">
        <v>69</v>
      </c>
      <c r="D38" s="97"/>
      <c r="E38" s="97"/>
      <c r="F38" s="44"/>
      <c r="G38" s="97"/>
      <c r="H38" s="44"/>
    </row>
    <row r="39" spans="1:8">
      <c r="A39" s="43"/>
      <c r="B39" s="42" t="s">
        <v>70</v>
      </c>
      <c r="C39" s="4" t="s">
        <v>71</v>
      </c>
      <c r="D39" s="97"/>
      <c r="E39" s="97"/>
      <c r="F39" s="44"/>
      <c r="G39" s="97"/>
      <c r="H39" s="44"/>
    </row>
    <row r="40" spans="1:8">
      <c r="A40" s="43"/>
      <c r="B40" s="43"/>
      <c r="C40" s="4" t="s">
        <v>72</v>
      </c>
      <c r="D40" s="97"/>
      <c r="E40" s="97"/>
      <c r="F40" s="44"/>
      <c r="G40" s="97"/>
      <c r="H40" s="44"/>
    </row>
    <row r="41" spans="1:8">
      <c r="A41" s="42" t="s">
        <v>73</v>
      </c>
      <c r="B41" s="42" t="s">
        <v>74</v>
      </c>
      <c r="C41" s="43"/>
      <c r="D41" s="97" t="s">
        <v>242</v>
      </c>
      <c r="E41" s="97" t="s">
        <v>243</v>
      </c>
      <c r="F41" s="98" t="s">
        <v>233</v>
      </c>
      <c r="G41" s="97" t="s">
        <v>244</v>
      </c>
      <c r="H41" s="98" t="s">
        <v>233</v>
      </c>
    </row>
    <row r="42" spans="1:8">
      <c r="A42" s="43"/>
      <c r="B42" s="42" t="s">
        <v>75</v>
      </c>
      <c r="C42" s="43"/>
      <c r="D42" s="97"/>
      <c r="E42" s="97"/>
      <c r="F42" s="44"/>
      <c r="G42" s="97"/>
      <c r="H42" s="44"/>
    </row>
    <row r="43" spans="1:8">
      <c r="A43" s="43"/>
      <c r="B43" s="42" t="s">
        <v>76</v>
      </c>
      <c r="C43" s="43"/>
      <c r="D43" s="97"/>
      <c r="E43" s="97"/>
      <c r="F43" s="44"/>
      <c r="G43" s="97"/>
      <c r="H43" s="44"/>
    </row>
    <row r="45" spans="1:8" ht="27">
      <c r="A45" s="41" t="s">
        <v>77</v>
      </c>
      <c r="B45" s="41"/>
      <c r="C45" s="41"/>
      <c r="D45" s="41"/>
      <c r="E45" s="41"/>
      <c r="F45" s="41"/>
      <c r="G45" s="41"/>
      <c r="H45" s="41"/>
    </row>
    <row r="46" spans="1:8" ht="37.5">
      <c r="A46" s="6" t="s">
        <v>12</v>
      </c>
      <c r="B46" s="6" t="s">
        <v>13</v>
      </c>
      <c r="C46" s="6" t="s">
        <v>14</v>
      </c>
      <c r="D46" s="6" t="s">
        <v>15</v>
      </c>
      <c r="E46" s="6" t="s">
        <v>16</v>
      </c>
      <c r="F46" s="7" t="s">
        <v>17</v>
      </c>
      <c r="G46" s="7" t="s">
        <v>18</v>
      </c>
      <c r="H46" s="7" t="s">
        <v>19</v>
      </c>
    </row>
    <row r="47" spans="1:8">
      <c r="A47" s="42" t="s">
        <v>20</v>
      </c>
      <c r="B47" s="42" t="s">
        <v>21</v>
      </c>
      <c r="C47" s="4" t="s">
        <v>22</v>
      </c>
      <c r="D47" s="97" t="s">
        <v>245</v>
      </c>
      <c r="E47" s="97" t="s">
        <v>228</v>
      </c>
      <c r="F47" s="98" t="s">
        <v>227</v>
      </c>
      <c r="G47" s="97" t="s">
        <v>228</v>
      </c>
      <c r="H47" s="98" t="s">
        <v>227</v>
      </c>
    </row>
    <row r="48" spans="1:8">
      <c r="A48" s="42"/>
      <c r="B48" s="42"/>
      <c r="C48" s="4" t="s">
        <v>23</v>
      </c>
      <c r="D48" s="97"/>
      <c r="E48" s="97"/>
      <c r="F48" s="44"/>
      <c r="G48" s="97"/>
      <c r="H48" s="44"/>
    </row>
    <row r="49" spans="1:8">
      <c r="A49" s="42"/>
      <c r="B49" s="42"/>
      <c r="C49" s="4" t="s">
        <v>24</v>
      </c>
      <c r="D49" s="97"/>
      <c r="E49" s="97"/>
      <c r="F49" s="44"/>
      <c r="G49" s="97"/>
      <c r="H49" s="44"/>
    </row>
    <row r="50" spans="1:8">
      <c r="A50" s="42"/>
      <c r="B50" s="42" t="s">
        <v>25</v>
      </c>
      <c r="C50" s="4" t="s">
        <v>26</v>
      </c>
      <c r="D50" s="97"/>
      <c r="E50" s="97"/>
      <c r="F50" s="44"/>
      <c r="G50" s="97"/>
      <c r="H50" s="44"/>
    </row>
    <row r="51" spans="1:8">
      <c r="A51" s="42"/>
      <c r="B51" s="43"/>
      <c r="C51" s="4" t="s">
        <v>27</v>
      </c>
      <c r="D51" s="97"/>
      <c r="E51" s="97"/>
      <c r="F51" s="44"/>
      <c r="G51" s="97"/>
      <c r="H51" s="44"/>
    </row>
    <row r="52" spans="1:8">
      <c r="A52" s="42"/>
      <c r="B52" s="42" t="s">
        <v>28</v>
      </c>
      <c r="C52" s="5" t="s">
        <v>29</v>
      </c>
      <c r="D52" s="97"/>
      <c r="E52" s="97"/>
      <c r="F52" s="44"/>
      <c r="G52" s="97"/>
      <c r="H52" s="44"/>
    </row>
    <row r="53" spans="1:8">
      <c r="A53" s="42"/>
      <c r="B53" s="43"/>
      <c r="C53" s="5" t="s">
        <v>30</v>
      </c>
      <c r="D53" s="97"/>
      <c r="E53" s="97"/>
      <c r="F53" s="44"/>
      <c r="G53" s="97"/>
      <c r="H53" s="44"/>
    </row>
    <row r="54" spans="1:8">
      <c r="A54" s="42"/>
      <c r="B54" s="43"/>
      <c r="C54" s="5" t="s">
        <v>31</v>
      </c>
      <c r="D54" s="97"/>
      <c r="E54" s="97"/>
      <c r="F54" s="44"/>
      <c r="G54" s="97"/>
      <c r="H54" s="44"/>
    </row>
    <row r="55" spans="1:8">
      <c r="A55" s="42" t="s">
        <v>32</v>
      </c>
      <c r="B55" s="42" t="s">
        <v>33</v>
      </c>
      <c r="C55" s="4" t="s">
        <v>34</v>
      </c>
      <c r="D55" s="97" t="s">
        <v>246</v>
      </c>
      <c r="E55" s="97" t="s">
        <v>247</v>
      </c>
      <c r="F55" s="98" t="s">
        <v>230</v>
      </c>
      <c r="G55" s="97" t="s">
        <v>247</v>
      </c>
      <c r="H55" s="98" t="s">
        <v>230</v>
      </c>
    </row>
    <row r="56" spans="1:8">
      <c r="A56" s="43"/>
      <c r="B56" s="43"/>
      <c r="C56" s="4" t="s">
        <v>35</v>
      </c>
      <c r="D56" s="97"/>
      <c r="E56" s="97"/>
      <c r="F56" s="44"/>
      <c r="G56" s="97"/>
      <c r="H56" s="44"/>
    </row>
    <row r="57" spans="1:8">
      <c r="A57" s="43"/>
      <c r="B57" s="43"/>
      <c r="C57" s="4" t="s">
        <v>36</v>
      </c>
      <c r="D57" s="97"/>
      <c r="E57" s="97"/>
      <c r="F57" s="44"/>
      <c r="G57" s="97"/>
      <c r="H57" s="44"/>
    </row>
    <row r="58" spans="1:8" ht="28.5">
      <c r="A58" s="43"/>
      <c r="B58" s="42" t="s">
        <v>37</v>
      </c>
      <c r="C58" s="4" t="s">
        <v>38</v>
      </c>
      <c r="D58" s="97"/>
      <c r="E58" s="97"/>
      <c r="F58" s="44"/>
      <c r="G58" s="97"/>
      <c r="H58" s="44"/>
    </row>
    <row r="59" spans="1:8">
      <c r="A59" s="43"/>
      <c r="B59" s="43"/>
      <c r="C59" s="4" t="s">
        <v>39</v>
      </c>
      <c r="D59" s="97"/>
      <c r="E59" s="97"/>
      <c r="F59" s="44"/>
      <c r="G59" s="97"/>
      <c r="H59" s="44"/>
    </row>
    <row r="60" spans="1:8">
      <c r="A60" s="43"/>
      <c r="B60" s="43"/>
      <c r="C60" s="4" t="s">
        <v>40</v>
      </c>
      <c r="D60" s="97"/>
      <c r="E60" s="97"/>
      <c r="F60" s="44"/>
      <c r="G60" s="97"/>
      <c r="H60" s="44"/>
    </row>
    <row r="61" spans="1:8">
      <c r="A61" s="43"/>
      <c r="B61" s="43"/>
      <c r="C61" s="4" t="s">
        <v>41</v>
      </c>
      <c r="D61" s="97"/>
      <c r="E61" s="97"/>
      <c r="F61" s="44"/>
      <c r="G61" s="97"/>
      <c r="H61" s="44"/>
    </row>
    <row r="62" spans="1:8">
      <c r="A62" s="43"/>
      <c r="B62" s="43"/>
      <c r="C62" s="4" t="s">
        <v>42</v>
      </c>
      <c r="D62" s="97"/>
      <c r="E62" s="97"/>
      <c r="F62" s="44"/>
      <c r="G62" s="97"/>
      <c r="H62" s="44"/>
    </row>
    <row r="63" spans="1:8">
      <c r="A63" s="43"/>
      <c r="B63" s="42" t="s">
        <v>43</v>
      </c>
      <c r="C63" s="4" t="s">
        <v>44</v>
      </c>
      <c r="D63" s="97"/>
      <c r="E63" s="97"/>
      <c r="F63" s="44"/>
      <c r="G63" s="97"/>
      <c r="H63" s="44"/>
    </row>
    <row r="64" spans="1:8">
      <c r="A64" s="43"/>
      <c r="B64" s="43"/>
      <c r="C64" s="4" t="s">
        <v>45</v>
      </c>
      <c r="D64" s="97"/>
      <c r="E64" s="97"/>
      <c r="F64" s="44"/>
      <c r="G64" s="97"/>
      <c r="H64" s="44"/>
    </row>
    <row r="65" spans="1:8">
      <c r="A65" s="43"/>
      <c r="B65" s="43"/>
      <c r="C65" s="4" t="s">
        <v>46</v>
      </c>
      <c r="D65" s="97"/>
      <c r="E65" s="97"/>
      <c r="F65" s="44"/>
      <c r="G65" s="97"/>
      <c r="H65" s="44"/>
    </row>
    <row r="66" spans="1:8">
      <c r="A66" s="43"/>
      <c r="B66" s="42" t="s">
        <v>47</v>
      </c>
      <c r="C66" s="4" t="s">
        <v>48</v>
      </c>
      <c r="D66" s="97"/>
      <c r="E66" s="97"/>
      <c r="F66" s="44"/>
      <c r="G66" s="97"/>
      <c r="H66" s="44"/>
    </row>
    <row r="67" spans="1:8">
      <c r="A67" s="43"/>
      <c r="B67" s="43"/>
      <c r="C67" s="4" t="s">
        <v>49</v>
      </c>
      <c r="D67" s="97"/>
      <c r="E67" s="97"/>
      <c r="F67" s="44"/>
      <c r="G67" s="97"/>
      <c r="H67" s="44"/>
    </row>
    <row r="68" spans="1:8">
      <c r="A68" s="43"/>
      <c r="B68" s="43"/>
      <c r="C68" s="4" t="s">
        <v>50</v>
      </c>
      <c r="D68" s="97"/>
      <c r="E68" s="97"/>
      <c r="F68" s="44"/>
      <c r="G68" s="97"/>
      <c r="H68" s="44"/>
    </row>
    <row r="69" spans="1:8">
      <c r="A69" s="42" t="s">
        <v>51</v>
      </c>
      <c r="B69" s="42" t="s">
        <v>52</v>
      </c>
      <c r="C69" s="4" t="s">
        <v>53</v>
      </c>
      <c r="D69" s="97" t="s">
        <v>248</v>
      </c>
      <c r="E69" s="97" t="s">
        <v>249</v>
      </c>
      <c r="F69" s="98" t="s">
        <v>231</v>
      </c>
      <c r="G69" s="97" t="s">
        <v>249</v>
      </c>
      <c r="H69" s="98" t="s">
        <v>231</v>
      </c>
    </row>
    <row r="70" spans="1:8">
      <c r="A70" s="43"/>
      <c r="B70" s="43"/>
      <c r="C70" s="4" t="s">
        <v>54</v>
      </c>
      <c r="D70" s="97"/>
      <c r="E70" s="97"/>
      <c r="F70" s="44"/>
      <c r="G70" s="97"/>
      <c r="H70" s="44"/>
    </row>
    <row r="71" spans="1:8">
      <c r="A71" s="43"/>
      <c r="B71" s="42" t="s">
        <v>55</v>
      </c>
      <c r="C71" s="4" t="s">
        <v>56</v>
      </c>
      <c r="D71" s="97"/>
      <c r="E71" s="97"/>
      <c r="F71" s="44"/>
      <c r="G71" s="97"/>
      <c r="H71" s="44"/>
    </row>
    <row r="72" spans="1:8">
      <c r="A72" s="43"/>
      <c r="B72" s="43"/>
      <c r="C72" s="4" t="s">
        <v>57</v>
      </c>
      <c r="D72" s="97"/>
      <c r="E72" s="97"/>
      <c r="F72" s="44"/>
      <c r="G72" s="97"/>
      <c r="H72" s="44"/>
    </row>
    <row r="73" spans="1:8">
      <c r="A73" s="43"/>
      <c r="B73" s="43"/>
      <c r="C73" s="4" t="s">
        <v>58</v>
      </c>
      <c r="D73" s="97"/>
      <c r="E73" s="97"/>
      <c r="F73" s="44"/>
      <c r="G73" s="97"/>
      <c r="H73" s="44"/>
    </row>
    <row r="74" spans="1:8">
      <c r="A74" s="43"/>
      <c r="B74" s="42" t="s">
        <v>59</v>
      </c>
      <c r="C74" s="4" t="s">
        <v>60</v>
      </c>
      <c r="D74" s="97"/>
      <c r="E74" s="97"/>
      <c r="F74" s="44"/>
      <c r="G74" s="97"/>
      <c r="H74" s="44"/>
    </row>
    <row r="75" spans="1:8">
      <c r="A75" s="43"/>
      <c r="B75" s="43"/>
      <c r="C75" s="4" t="s">
        <v>61</v>
      </c>
      <c r="D75" s="97"/>
      <c r="E75" s="97"/>
      <c r="F75" s="44"/>
      <c r="G75" s="97"/>
      <c r="H75" s="44"/>
    </row>
    <row r="76" spans="1:8">
      <c r="A76" s="43"/>
      <c r="B76" s="43"/>
      <c r="C76" s="4"/>
      <c r="D76" s="97"/>
      <c r="E76" s="97"/>
      <c r="F76" s="44"/>
      <c r="G76" s="97"/>
      <c r="H76" s="44"/>
    </row>
    <row r="77" spans="1:8">
      <c r="A77" s="42" t="s">
        <v>62</v>
      </c>
      <c r="B77" s="42" t="s">
        <v>63</v>
      </c>
      <c r="C77" s="4" t="s">
        <v>45</v>
      </c>
      <c r="D77" s="97" t="s">
        <v>250</v>
      </c>
      <c r="E77" s="97" t="s">
        <v>241</v>
      </c>
      <c r="F77" s="98" t="s">
        <v>240</v>
      </c>
      <c r="G77" s="97" t="s">
        <v>241</v>
      </c>
      <c r="H77" s="98" t="s">
        <v>240</v>
      </c>
    </row>
    <row r="78" spans="1:8">
      <c r="A78" s="43"/>
      <c r="B78" s="43"/>
      <c r="C78" s="4" t="s">
        <v>46</v>
      </c>
      <c r="D78" s="97"/>
      <c r="E78" s="97"/>
      <c r="F78" s="44"/>
      <c r="G78" s="97"/>
      <c r="H78" s="44"/>
    </row>
    <row r="79" spans="1:8">
      <c r="A79" s="43"/>
      <c r="B79" s="42" t="s">
        <v>64</v>
      </c>
      <c r="C79" s="4" t="s">
        <v>65</v>
      </c>
      <c r="D79" s="97"/>
      <c r="E79" s="97"/>
      <c r="F79" s="44"/>
      <c r="G79" s="97"/>
      <c r="H79" s="44"/>
    </row>
    <row r="80" spans="1:8">
      <c r="A80" s="43"/>
      <c r="B80" s="43"/>
      <c r="C80" s="4" t="s">
        <v>66</v>
      </c>
      <c r="D80" s="97"/>
      <c r="E80" s="97"/>
      <c r="F80" s="44"/>
      <c r="G80" s="97"/>
      <c r="H80" s="44"/>
    </row>
    <row r="81" spans="1:8">
      <c r="A81" s="43"/>
      <c r="B81" s="42" t="s">
        <v>67</v>
      </c>
      <c r="C81" s="4" t="s">
        <v>68</v>
      </c>
      <c r="D81" s="97"/>
      <c r="E81" s="97"/>
      <c r="F81" s="44"/>
      <c r="G81" s="97"/>
      <c r="H81" s="44"/>
    </row>
    <row r="82" spans="1:8">
      <c r="A82" s="43"/>
      <c r="B82" s="43"/>
      <c r="C82" s="4" t="s">
        <v>69</v>
      </c>
      <c r="D82" s="97"/>
      <c r="E82" s="97"/>
      <c r="F82" s="44"/>
      <c r="G82" s="97"/>
      <c r="H82" s="44"/>
    </row>
    <row r="83" spans="1:8">
      <c r="A83" s="43"/>
      <c r="B83" s="42" t="s">
        <v>70</v>
      </c>
      <c r="C83" s="4" t="s">
        <v>71</v>
      </c>
      <c r="D83" s="97"/>
      <c r="E83" s="97"/>
      <c r="F83" s="44"/>
      <c r="G83" s="97"/>
      <c r="H83" s="44"/>
    </row>
    <row r="84" spans="1:8">
      <c r="A84" s="43"/>
      <c r="B84" s="43"/>
      <c r="C84" s="4" t="s">
        <v>72</v>
      </c>
      <c r="D84" s="97"/>
      <c r="E84" s="97"/>
      <c r="F84" s="44"/>
      <c r="G84" s="97"/>
      <c r="H84" s="44"/>
    </row>
    <row r="85" spans="1:8">
      <c r="A85" s="42" t="s">
        <v>73</v>
      </c>
      <c r="B85" s="42" t="s">
        <v>74</v>
      </c>
      <c r="C85" s="43"/>
      <c r="D85" s="97" t="s">
        <v>251</v>
      </c>
      <c r="E85" s="97" t="s">
        <v>244</v>
      </c>
      <c r="F85" s="98" t="s">
        <v>233</v>
      </c>
      <c r="G85" s="97" t="s">
        <v>244</v>
      </c>
      <c r="H85" s="98" t="s">
        <v>233</v>
      </c>
    </row>
    <row r="86" spans="1:8">
      <c r="A86" s="43"/>
      <c r="B86" s="42" t="s">
        <v>75</v>
      </c>
      <c r="C86" s="43"/>
      <c r="D86" s="97"/>
      <c r="E86" s="97"/>
      <c r="F86" s="44"/>
      <c r="G86" s="97"/>
      <c r="H86" s="44"/>
    </row>
    <row r="87" spans="1:8">
      <c r="A87" s="43"/>
      <c r="B87" s="42" t="s">
        <v>76</v>
      </c>
      <c r="C87" s="43"/>
      <c r="D87" s="97"/>
      <c r="E87" s="97"/>
      <c r="F87" s="44"/>
      <c r="G87" s="97"/>
      <c r="H87" s="44"/>
    </row>
    <row r="89" spans="1:8" ht="27">
      <c r="A89" s="41" t="s">
        <v>78</v>
      </c>
      <c r="B89" s="41"/>
      <c r="C89" s="41"/>
      <c r="D89" s="41"/>
      <c r="E89" s="41"/>
      <c r="F89" s="41"/>
      <c r="G89" s="41"/>
      <c r="H89" s="41"/>
    </row>
    <row r="90" spans="1:8" ht="37.5">
      <c r="A90" s="6" t="s">
        <v>12</v>
      </c>
      <c r="B90" s="6" t="s">
        <v>13</v>
      </c>
      <c r="C90" s="6" t="s">
        <v>14</v>
      </c>
      <c r="D90" s="6" t="s">
        <v>15</v>
      </c>
      <c r="E90" s="6" t="s">
        <v>16</v>
      </c>
      <c r="F90" s="7" t="s">
        <v>17</v>
      </c>
      <c r="G90" s="7" t="s">
        <v>18</v>
      </c>
      <c r="H90" s="7" t="s">
        <v>19</v>
      </c>
    </row>
    <row r="91" spans="1:8">
      <c r="A91" s="42" t="s">
        <v>20</v>
      </c>
      <c r="B91" s="42" t="s">
        <v>21</v>
      </c>
      <c r="C91" s="4" t="s">
        <v>22</v>
      </c>
      <c r="D91" s="97" t="s">
        <v>245</v>
      </c>
      <c r="E91" s="97" t="s">
        <v>228</v>
      </c>
      <c r="F91" s="98" t="s">
        <v>227</v>
      </c>
      <c r="G91" s="97" t="s">
        <v>228</v>
      </c>
      <c r="H91" s="98" t="s">
        <v>227</v>
      </c>
    </row>
    <row r="92" spans="1:8">
      <c r="A92" s="42"/>
      <c r="B92" s="42"/>
      <c r="C92" s="4" t="s">
        <v>23</v>
      </c>
      <c r="D92" s="97"/>
      <c r="E92" s="97"/>
      <c r="F92" s="44"/>
      <c r="G92" s="97"/>
      <c r="H92" s="44"/>
    </row>
    <row r="93" spans="1:8">
      <c r="A93" s="42"/>
      <c r="B93" s="42"/>
      <c r="C93" s="4" t="s">
        <v>24</v>
      </c>
      <c r="D93" s="97"/>
      <c r="E93" s="97"/>
      <c r="F93" s="44"/>
      <c r="G93" s="97"/>
      <c r="H93" s="44"/>
    </row>
    <row r="94" spans="1:8">
      <c r="A94" s="42"/>
      <c r="B94" s="42" t="s">
        <v>25</v>
      </c>
      <c r="C94" s="4" t="s">
        <v>26</v>
      </c>
      <c r="D94" s="97"/>
      <c r="E94" s="97"/>
      <c r="F94" s="44"/>
      <c r="G94" s="97"/>
      <c r="H94" s="44"/>
    </row>
    <row r="95" spans="1:8">
      <c r="A95" s="42"/>
      <c r="B95" s="43"/>
      <c r="C95" s="4" t="s">
        <v>27</v>
      </c>
      <c r="D95" s="97"/>
      <c r="E95" s="97"/>
      <c r="F95" s="44"/>
      <c r="G95" s="97"/>
      <c r="H95" s="44"/>
    </row>
    <row r="96" spans="1:8">
      <c r="A96" s="42"/>
      <c r="B96" s="42" t="s">
        <v>28</v>
      </c>
      <c r="C96" s="5" t="s">
        <v>29</v>
      </c>
      <c r="D96" s="97"/>
      <c r="E96" s="97"/>
      <c r="F96" s="44"/>
      <c r="G96" s="97"/>
      <c r="H96" s="44"/>
    </row>
    <row r="97" spans="1:8">
      <c r="A97" s="42"/>
      <c r="B97" s="43"/>
      <c r="C97" s="5" t="s">
        <v>30</v>
      </c>
      <c r="D97" s="97"/>
      <c r="E97" s="97"/>
      <c r="F97" s="44"/>
      <c r="G97" s="97"/>
      <c r="H97" s="44"/>
    </row>
    <row r="98" spans="1:8">
      <c r="A98" s="42"/>
      <c r="B98" s="43"/>
      <c r="C98" s="5" t="s">
        <v>31</v>
      </c>
      <c r="D98" s="97"/>
      <c r="E98" s="97"/>
      <c r="F98" s="44"/>
      <c r="G98" s="97"/>
      <c r="H98" s="44"/>
    </row>
    <row r="99" spans="1:8">
      <c r="A99" s="42" t="s">
        <v>32</v>
      </c>
      <c r="B99" s="42" t="s">
        <v>33</v>
      </c>
      <c r="C99" s="4" t="s">
        <v>34</v>
      </c>
      <c r="D99" s="97" t="s">
        <v>246</v>
      </c>
      <c r="E99" s="97" t="s">
        <v>247</v>
      </c>
      <c r="F99" s="98" t="s">
        <v>230</v>
      </c>
      <c r="G99" s="97" t="s">
        <v>247</v>
      </c>
      <c r="H99" s="98" t="s">
        <v>230</v>
      </c>
    </row>
    <row r="100" spans="1:8">
      <c r="A100" s="43"/>
      <c r="B100" s="43"/>
      <c r="C100" s="4" t="s">
        <v>35</v>
      </c>
      <c r="D100" s="97"/>
      <c r="E100" s="97"/>
      <c r="F100" s="44"/>
      <c r="G100" s="97"/>
      <c r="H100" s="44"/>
    </row>
    <row r="101" spans="1:8">
      <c r="A101" s="43"/>
      <c r="B101" s="43"/>
      <c r="C101" s="4" t="s">
        <v>36</v>
      </c>
      <c r="D101" s="97"/>
      <c r="E101" s="97"/>
      <c r="F101" s="44"/>
      <c r="G101" s="97"/>
      <c r="H101" s="44"/>
    </row>
    <row r="102" spans="1:8" ht="28.5">
      <c r="A102" s="43"/>
      <c r="B102" s="42" t="s">
        <v>37</v>
      </c>
      <c r="C102" s="4" t="s">
        <v>38</v>
      </c>
      <c r="D102" s="97"/>
      <c r="E102" s="97"/>
      <c r="F102" s="44"/>
      <c r="G102" s="97"/>
      <c r="H102" s="44"/>
    </row>
    <row r="103" spans="1:8">
      <c r="A103" s="43"/>
      <c r="B103" s="43"/>
      <c r="C103" s="4" t="s">
        <v>39</v>
      </c>
      <c r="D103" s="97"/>
      <c r="E103" s="97"/>
      <c r="F103" s="44"/>
      <c r="G103" s="97"/>
      <c r="H103" s="44"/>
    </row>
    <row r="104" spans="1:8">
      <c r="A104" s="43"/>
      <c r="B104" s="43"/>
      <c r="C104" s="4" t="s">
        <v>40</v>
      </c>
      <c r="D104" s="97"/>
      <c r="E104" s="97"/>
      <c r="F104" s="44"/>
      <c r="G104" s="97"/>
      <c r="H104" s="44"/>
    </row>
    <row r="105" spans="1:8">
      <c r="A105" s="43"/>
      <c r="B105" s="43"/>
      <c r="C105" s="4" t="s">
        <v>41</v>
      </c>
      <c r="D105" s="97"/>
      <c r="E105" s="97"/>
      <c r="F105" s="44"/>
      <c r="G105" s="97"/>
      <c r="H105" s="44"/>
    </row>
    <row r="106" spans="1:8">
      <c r="A106" s="43"/>
      <c r="B106" s="43"/>
      <c r="C106" s="4" t="s">
        <v>42</v>
      </c>
      <c r="D106" s="97"/>
      <c r="E106" s="97"/>
      <c r="F106" s="44"/>
      <c r="G106" s="97"/>
      <c r="H106" s="44"/>
    </row>
    <row r="107" spans="1:8">
      <c r="A107" s="43"/>
      <c r="B107" s="42" t="s">
        <v>43</v>
      </c>
      <c r="C107" s="4" t="s">
        <v>44</v>
      </c>
      <c r="D107" s="97"/>
      <c r="E107" s="97"/>
      <c r="F107" s="44"/>
      <c r="G107" s="97"/>
      <c r="H107" s="44"/>
    </row>
    <row r="108" spans="1:8">
      <c r="A108" s="43"/>
      <c r="B108" s="43"/>
      <c r="C108" s="4" t="s">
        <v>45</v>
      </c>
      <c r="D108" s="97"/>
      <c r="E108" s="97"/>
      <c r="F108" s="44"/>
      <c r="G108" s="97"/>
      <c r="H108" s="44"/>
    </row>
    <row r="109" spans="1:8">
      <c r="A109" s="43"/>
      <c r="B109" s="43"/>
      <c r="C109" s="4" t="s">
        <v>46</v>
      </c>
      <c r="D109" s="97"/>
      <c r="E109" s="97"/>
      <c r="F109" s="44"/>
      <c r="G109" s="97"/>
      <c r="H109" s="44"/>
    </row>
    <row r="110" spans="1:8">
      <c r="A110" s="43"/>
      <c r="B110" s="42" t="s">
        <v>47</v>
      </c>
      <c r="C110" s="4" t="s">
        <v>48</v>
      </c>
      <c r="D110" s="97"/>
      <c r="E110" s="97"/>
      <c r="F110" s="44"/>
      <c r="G110" s="97"/>
      <c r="H110" s="44"/>
    </row>
    <row r="111" spans="1:8">
      <c r="A111" s="43"/>
      <c r="B111" s="43"/>
      <c r="C111" s="4" t="s">
        <v>49</v>
      </c>
      <c r="D111" s="97"/>
      <c r="E111" s="97"/>
      <c r="F111" s="44"/>
      <c r="G111" s="97"/>
      <c r="H111" s="44"/>
    </row>
    <row r="112" spans="1:8">
      <c r="A112" s="43"/>
      <c r="B112" s="43"/>
      <c r="C112" s="4" t="s">
        <v>50</v>
      </c>
      <c r="D112" s="97"/>
      <c r="E112" s="97"/>
      <c r="F112" s="44"/>
      <c r="G112" s="97"/>
      <c r="H112" s="44"/>
    </row>
    <row r="113" spans="1:8">
      <c r="A113" s="42" t="s">
        <v>51</v>
      </c>
      <c r="B113" s="42" t="s">
        <v>52</v>
      </c>
      <c r="C113" s="4" t="s">
        <v>53</v>
      </c>
      <c r="D113" s="97" t="s">
        <v>248</v>
      </c>
      <c r="E113" s="97" t="s">
        <v>249</v>
      </c>
      <c r="F113" s="98" t="s">
        <v>231</v>
      </c>
      <c r="G113" s="97" t="s">
        <v>249</v>
      </c>
      <c r="H113" s="98" t="s">
        <v>231</v>
      </c>
    </row>
    <row r="114" spans="1:8">
      <c r="A114" s="43"/>
      <c r="B114" s="43"/>
      <c r="C114" s="4" t="s">
        <v>54</v>
      </c>
      <c r="D114" s="97"/>
      <c r="E114" s="97"/>
      <c r="F114" s="44"/>
      <c r="G114" s="97"/>
      <c r="H114" s="44"/>
    </row>
    <row r="115" spans="1:8">
      <c r="A115" s="43"/>
      <c r="B115" s="42" t="s">
        <v>55</v>
      </c>
      <c r="C115" s="4" t="s">
        <v>56</v>
      </c>
      <c r="D115" s="97"/>
      <c r="E115" s="97"/>
      <c r="F115" s="44"/>
      <c r="G115" s="97"/>
      <c r="H115" s="44"/>
    </row>
    <row r="116" spans="1:8">
      <c r="A116" s="43"/>
      <c r="B116" s="43"/>
      <c r="C116" s="4" t="s">
        <v>57</v>
      </c>
      <c r="D116" s="97"/>
      <c r="E116" s="97"/>
      <c r="F116" s="44"/>
      <c r="G116" s="97"/>
      <c r="H116" s="44"/>
    </row>
    <row r="117" spans="1:8">
      <c r="A117" s="43"/>
      <c r="B117" s="43"/>
      <c r="C117" s="4" t="s">
        <v>58</v>
      </c>
      <c r="D117" s="97"/>
      <c r="E117" s="97"/>
      <c r="F117" s="44"/>
      <c r="G117" s="97"/>
      <c r="H117" s="44"/>
    </row>
    <row r="118" spans="1:8">
      <c r="A118" s="43"/>
      <c r="B118" s="42" t="s">
        <v>59</v>
      </c>
      <c r="C118" s="4" t="s">
        <v>60</v>
      </c>
      <c r="D118" s="97"/>
      <c r="E118" s="97"/>
      <c r="F118" s="44"/>
      <c r="G118" s="97"/>
      <c r="H118" s="44"/>
    </row>
    <row r="119" spans="1:8">
      <c r="A119" s="43"/>
      <c r="B119" s="43"/>
      <c r="C119" s="4" t="s">
        <v>61</v>
      </c>
      <c r="D119" s="97"/>
      <c r="E119" s="97"/>
      <c r="F119" s="44"/>
      <c r="G119" s="97"/>
      <c r="H119" s="44"/>
    </row>
    <row r="120" spans="1:8">
      <c r="A120" s="43"/>
      <c r="B120" s="43"/>
      <c r="C120" s="4"/>
      <c r="D120" s="97"/>
      <c r="E120" s="97"/>
      <c r="F120" s="44"/>
      <c r="G120" s="97"/>
      <c r="H120" s="44"/>
    </row>
    <row r="121" spans="1:8">
      <c r="A121" s="42" t="s">
        <v>62</v>
      </c>
      <c r="B121" s="42" t="s">
        <v>63</v>
      </c>
      <c r="C121" s="4" t="s">
        <v>45</v>
      </c>
      <c r="D121" s="97" t="s">
        <v>250</v>
      </c>
      <c r="E121" s="97" t="s">
        <v>241</v>
      </c>
      <c r="F121" s="98" t="s">
        <v>240</v>
      </c>
      <c r="G121" s="97" t="s">
        <v>241</v>
      </c>
      <c r="H121" s="98" t="s">
        <v>240</v>
      </c>
    </row>
    <row r="122" spans="1:8">
      <c r="A122" s="43"/>
      <c r="B122" s="43"/>
      <c r="C122" s="4" t="s">
        <v>46</v>
      </c>
      <c r="D122" s="97"/>
      <c r="E122" s="97"/>
      <c r="F122" s="44"/>
      <c r="G122" s="97"/>
      <c r="H122" s="44"/>
    </row>
    <row r="123" spans="1:8">
      <c r="A123" s="43"/>
      <c r="B123" s="42" t="s">
        <v>64</v>
      </c>
      <c r="C123" s="4" t="s">
        <v>65</v>
      </c>
      <c r="D123" s="97"/>
      <c r="E123" s="97"/>
      <c r="F123" s="44"/>
      <c r="G123" s="97"/>
      <c r="H123" s="44"/>
    </row>
    <row r="124" spans="1:8">
      <c r="A124" s="43"/>
      <c r="B124" s="43"/>
      <c r="C124" s="4" t="s">
        <v>66</v>
      </c>
      <c r="D124" s="97"/>
      <c r="E124" s="97"/>
      <c r="F124" s="44"/>
      <c r="G124" s="97"/>
      <c r="H124" s="44"/>
    </row>
    <row r="125" spans="1:8">
      <c r="A125" s="43"/>
      <c r="B125" s="42" t="s">
        <v>67</v>
      </c>
      <c r="C125" s="4" t="s">
        <v>68</v>
      </c>
      <c r="D125" s="97"/>
      <c r="E125" s="97"/>
      <c r="F125" s="44"/>
      <c r="G125" s="97"/>
      <c r="H125" s="44"/>
    </row>
    <row r="126" spans="1:8">
      <c r="A126" s="43"/>
      <c r="B126" s="43"/>
      <c r="C126" s="4" t="s">
        <v>69</v>
      </c>
      <c r="D126" s="97"/>
      <c r="E126" s="97"/>
      <c r="F126" s="44"/>
      <c r="G126" s="97"/>
      <c r="H126" s="44"/>
    </row>
    <row r="127" spans="1:8">
      <c r="A127" s="43"/>
      <c r="B127" s="42" t="s">
        <v>70</v>
      </c>
      <c r="C127" s="4" t="s">
        <v>71</v>
      </c>
      <c r="D127" s="97"/>
      <c r="E127" s="97"/>
      <c r="F127" s="44"/>
      <c r="G127" s="97"/>
      <c r="H127" s="44"/>
    </row>
    <row r="128" spans="1:8">
      <c r="A128" s="43"/>
      <c r="B128" s="43"/>
      <c r="C128" s="4" t="s">
        <v>72</v>
      </c>
      <c r="D128" s="97"/>
      <c r="E128" s="97"/>
      <c r="F128" s="44"/>
      <c r="G128" s="97"/>
      <c r="H128" s="44"/>
    </row>
    <row r="129" spans="1:8">
      <c r="A129" s="42" t="s">
        <v>73</v>
      </c>
      <c r="B129" s="42" t="s">
        <v>74</v>
      </c>
      <c r="C129" s="43"/>
      <c r="D129" s="97" t="s">
        <v>251</v>
      </c>
      <c r="E129" s="97" t="s">
        <v>244</v>
      </c>
      <c r="F129" s="98" t="s">
        <v>233</v>
      </c>
      <c r="G129" s="97" t="s">
        <v>244</v>
      </c>
      <c r="H129" s="98" t="s">
        <v>233</v>
      </c>
    </row>
    <row r="130" spans="1:8">
      <c r="A130" s="43"/>
      <c r="B130" s="42" t="s">
        <v>75</v>
      </c>
      <c r="C130" s="43"/>
      <c r="D130" s="97"/>
      <c r="E130" s="97"/>
      <c r="F130" s="44"/>
      <c r="G130" s="97"/>
      <c r="H130" s="44"/>
    </row>
    <row r="131" spans="1:8">
      <c r="A131" s="43"/>
      <c r="B131" s="42" t="s">
        <v>76</v>
      </c>
      <c r="C131" s="43"/>
      <c r="D131" s="97"/>
      <c r="E131" s="97"/>
      <c r="F131" s="44"/>
      <c r="G131" s="97"/>
      <c r="H131" s="44"/>
    </row>
  </sheetData>
  <sheetProtection password="C6F2" sheet="1" objects="1" scenarios="1" selectLockedCells="1"/>
  <mergeCells count="144">
    <mergeCell ref="H47:H54"/>
    <mergeCell ref="H55:H68"/>
    <mergeCell ref="H121:H128"/>
    <mergeCell ref="H129:H131"/>
    <mergeCell ref="H69:H76"/>
    <mergeCell ref="H77:H84"/>
    <mergeCell ref="H85:H87"/>
    <mergeCell ref="H91:H98"/>
    <mergeCell ref="H99:H112"/>
    <mergeCell ref="H113:H120"/>
    <mergeCell ref="G91:G98"/>
    <mergeCell ref="G99:G112"/>
    <mergeCell ref="G113:G120"/>
    <mergeCell ref="G121:G128"/>
    <mergeCell ref="G129:G131"/>
    <mergeCell ref="H3:H10"/>
    <mergeCell ref="H11:H24"/>
    <mergeCell ref="H25:H32"/>
    <mergeCell ref="H33:H40"/>
    <mergeCell ref="H41:H43"/>
    <mergeCell ref="F129:F131"/>
    <mergeCell ref="G3:G10"/>
    <mergeCell ref="G11:G24"/>
    <mergeCell ref="G25:G32"/>
    <mergeCell ref="G33:G40"/>
    <mergeCell ref="G41:G43"/>
    <mergeCell ref="G47:G54"/>
    <mergeCell ref="G55:G68"/>
    <mergeCell ref="G69:G76"/>
    <mergeCell ref="G77:G84"/>
    <mergeCell ref="F77:F84"/>
    <mergeCell ref="F85:F87"/>
    <mergeCell ref="F91:F98"/>
    <mergeCell ref="F99:F112"/>
    <mergeCell ref="F113:F120"/>
    <mergeCell ref="F121:F128"/>
    <mergeCell ref="E121:E128"/>
    <mergeCell ref="E129:E131"/>
    <mergeCell ref="F3:F10"/>
    <mergeCell ref="F11:F24"/>
    <mergeCell ref="F25:F32"/>
    <mergeCell ref="F33:F40"/>
    <mergeCell ref="F41:F43"/>
    <mergeCell ref="F47:F54"/>
    <mergeCell ref="F55:F68"/>
    <mergeCell ref="F69:F76"/>
    <mergeCell ref="E69:E76"/>
    <mergeCell ref="E77:E84"/>
    <mergeCell ref="E85:E87"/>
    <mergeCell ref="E91:E98"/>
    <mergeCell ref="E99:E112"/>
    <mergeCell ref="E113:E120"/>
    <mergeCell ref="D113:D120"/>
    <mergeCell ref="D121:D128"/>
    <mergeCell ref="D129:D131"/>
    <mergeCell ref="E3:E10"/>
    <mergeCell ref="E11:E24"/>
    <mergeCell ref="E25:E32"/>
    <mergeCell ref="E33:E40"/>
    <mergeCell ref="E41:E43"/>
    <mergeCell ref="E47:E54"/>
    <mergeCell ref="E55:E68"/>
    <mergeCell ref="B127:B128"/>
    <mergeCell ref="D3:D10"/>
    <mergeCell ref="D11:D24"/>
    <mergeCell ref="D25:D32"/>
    <mergeCell ref="D33:D40"/>
    <mergeCell ref="D41:D43"/>
    <mergeCell ref="D47:D54"/>
    <mergeCell ref="D55:D68"/>
    <mergeCell ref="D69:D76"/>
    <mergeCell ref="D77:D84"/>
    <mergeCell ref="B113:B114"/>
    <mergeCell ref="B115:B117"/>
    <mergeCell ref="B118:B120"/>
    <mergeCell ref="B121:B122"/>
    <mergeCell ref="B123:B124"/>
    <mergeCell ref="B125:B126"/>
    <mergeCell ref="B102:B106"/>
    <mergeCell ref="B86:C86"/>
    <mergeCell ref="B87:C87"/>
    <mergeCell ref="A89:H89"/>
    <mergeCell ref="B107:B109"/>
    <mergeCell ref="B110:B112"/>
    <mergeCell ref="D85:D87"/>
    <mergeCell ref="D91:D98"/>
    <mergeCell ref="D99:D112"/>
    <mergeCell ref="G85:G87"/>
    <mergeCell ref="B77:B78"/>
    <mergeCell ref="B79:B80"/>
    <mergeCell ref="B81:B82"/>
    <mergeCell ref="B83:B84"/>
    <mergeCell ref="B91:B93"/>
    <mergeCell ref="B94:B95"/>
    <mergeCell ref="B58:B62"/>
    <mergeCell ref="B63:B65"/>
    <mergeCell ref="B66:B68"/>
    <mergeCell ref="B69:B70"/>
    <mergeCell ref="B71:B73"/>
    <mergeCell ref="B74:B76"/>
    <mergeCell ref="B37:B38"/>
    <mergeCell ref="B39:B40"/>
    <mergeCell ref="B47:B49"/>
    <mergeCell ref="B50:B51"/>
    <mergeCell ref="B52:B54"/>
    <mergeCell ref="B55:B57"/>
    <mergeCell ref="B22:B24"/>
    <mergeCell ref="B25:B26"/>
    <mergeCell ref="B27:B29"/>
    <mergeCell ref="B30:B32"/>
    <mergeCell ref="B33:B34"/>
    <mergeCell ref="B35:B36"/>
    <mergeCell ref="B3:B5"/>
    <mergeCell ref="B6:B7"/>
    <mergeCell ref="B8:B10"/>
    <mergeCell ref="B11:B13"/>
    <mergeCell ref="B14:B18"/>
    <mergeCell ref="B19:B21"/>
    <mergeCell ref="A41:A43"/>
    <mergeCell ref="A47:A54"/>
    <mergeCell ref="A55:A68"/>
    <mergeCell ref="A69:A76"/>
    <mergeCell ref="A77:A84"/>
    <mergeCell ref="A85:A87"/>
    <mergeCell ref="B129:C129"/>
    <mergeCell ref="B130:C130"/>
    <mergeCell ref="B131:C131"/>
    <mergeCell ref="A91:A98"/>
    <mergeCell ref="A99:A112"/>
    <mergeCell ref="A113:A120"/>
    <mergeCell ref="A121:A128"/>
    <mergeCell ref="A129:A131"/>
    <mergeCell ref="B96:B98"/>
    <mergeCell ref="B99:B101"/>
    <mergeCell ref="A1:H1"/>
    <mergeCell ref="B41:C41"/>
    <mergeCell ref="B42:C42"/>
    <mergeCell ref="B43:C43"/>
    <mergeCell ref="A45:H45"/>
    <mergeCell ref="B85:C85"/>
    <mergeCell ref="A3:A10"/>
    <mergeCell ref="A11:A24"/>
    <mergeCell ref="A25:A32"/>
    <mergeCell ref="A33:A40"/>
  </mergeCells>
  <phoneticPr fontId="34" type="noConversion"/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S79"/>
  <sheetViews>
    <sheetView topLeftCell="A58" zoomScale="70" zoomScaleNormal="70" zoomScaleSheetLayoutView="100" workbookViewId="0">
      <selection activeCell="R78" sqref="R78:S78"/>
    </sheetView>
  </sheetViews>
  <sheetFormatPr defaultRowHeight="14.25"/>
  <cols>
    <col min="1" max="1" width="5.375" style="9" customWidth="1"/>
    <col min="2" max="2" width="4.25" style="9" customWidth="1"/>
    <col min="3" max="3" width="5.75" style="9" customWidth="1"/>
    <col min="4" max="4" width="5.125" style="9" customWidth="1"/>
    <col min="5" max="5" width="6.125" style="9" customWidth="1"/>
    <col min="6" max="6" width="3.5" style="9" customWidth="1"/>
    <col min="7" max="7" width="7.875" style="9" customWidth="1"/>
    <col min="8" max="8" width="6.75" style="9" customWidth="1"/>
    <col min="9" max="9" width="10.875" style="9" customWidth="1"/>
    <col min="10" max="10" width="9.75" style="9" customWidth="1"/>
    <col min="11" max="11" width="9" style="9" bestFit="1"/>
    <col min="12" max="16384" width="9" style="9"/>
  </cols>
  <sheetData>
    <row r="1" spans="1:19" ht="27">
      <c r="A1" s="46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8.75">
      <c r="A2" s="47" t="s">
        <v>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14.25" customHeight="1">
      <c r="A3" s="50" t="s">
        <v>252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ht="14.2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 ht="14.2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 ht="14.2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19" ht="14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 ht="14.2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19" ht="14.2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19" ht="14.2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19" ht="14.2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19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18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0" t="s">
        <v>81</v>
      </c>
      <c r="R14" s="48" t="s">
        <v>253</v>
      </c>
      <c r="S14" s="48"/>
    </row>
    <row r="15" spans="1:19" ht="18.7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10" t="s">
        <v>82</v>
      </c>
      <c r="R15" s="49">
        <v>43483</v>
      </c>
      <c r="S15" s="49"/>
    </row>
    <row r="17" spans="1:19" ht="27">
      <c r="A17" s="46" t="s">
        <v>79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8.75">
      <c r="A18" s="47" t="s">
        <v>83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25" customHeight="1">
      <c r="A19" s="50" t="s">
        <v>254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ht="14.2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spans="1:19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19" ht="14.2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19" ht="14.2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 ht="14.2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ht="14.2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19" ht="14.2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19" ht="14.2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19" ht="14.2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19" ht="14.2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19" ht="18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10" t="s">
        <v>81</v>
      </c>
      <c r="R30" s="48" t="s">
        <v>253</v>
      </c>
      <c r="S30" s="48"/>
    </row>
    <row r="31" spans="1:19" ht="18.7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10" t="s">
        <v>82</v>
      </c>
      <c r="R31" s="49">
        <v>43666</v>
      </c>
      <c r="S31" s="49"/>
    </row>
    <row r="33" spans="1:19" ht="27">
      <c r="A33" s="46" t="s">
        <v>79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ht="18.75">
      <c r="A34" s="47" t="s">
        <v>84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25" customHeight="1">
      <c r="A35" s="50" t="s">
        <v>255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 ht="14.2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 ht="14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 ht="14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 ht="14.2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ht="14.2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ht="14.2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 ht="14.2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 ht="14.2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 ht="14.2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 ht="14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 ht="18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0" t="s">
        <v>81</v>
      </c>
      <c r="R46" s="48" t="s">
        <v>253</v>
      </c>
      <c r="S46" s="48"/>
    </row>
    <row r="47" spans="1:19" ht="18.7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0" t="s">
        <v>82</v>
      </c>
      <c r="R47" s="49">
        <v>43847</v>
      </c>
      <c r="S47" s="49"/>
    </row>
    <row r="49" spans="1:19" ht="27">
      <c r="A49" s="46" t="s">
        <v>79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ht="18.75">
      <c r="A50" s="47" t="s">
        <v>85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ht="14.25" customHeight="1">
      <c r="A51" s="50" t="s">
        <v>256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spans="1:19" ht="14.2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spans="1:19" ht="14.2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 ht="14.2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spans="1:19" ht="14.2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 ht="14.2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14.2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spans="1:19" ht="14.2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 ht="14.2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 ht="14.2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spans="1:19" ht="14.2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spans="1:19" ht="18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0" t="s">
        <v>81</v>
      </c>
      <c r="R62" s="48" t="s">
        <v>253</v>
      </c>
      <c r="S62" s="48"/>
    </row>
    <row r="63" spans="1:19" ht="18.7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0" t="s">
        <v>82</v>
      </c>
      <c r="R63" s="49">
        <v>44050</v>
      </c>
      <c r="S63" s="49"/>
    </row>
    <row r="65" spans="1:19" ht="27">
      <c r="A65" s="46" t="s">
        <v>79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8.75">
      <c r="A66" s="47" t="s">
        <v>86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25" customHeight="1">
      <c r="A67" s="50" t="s">
        <v>257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spans="1:19" ht="14.2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spans="1:19" ht="14.2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spans="1:19" ht="14.2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spans="1:19" ht="14.2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spans="1:19" ht="14.2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 ht="14.2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spans="1:19" ht="14.2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 ht="14.2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spans="1:19" ht="14.2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spans="1:19" ht="14.2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19" ht="18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0" t="s">
        <v>81</v>
      </c>
      <c r="R78" s="48" t="s">
        <v>253</v>
      </c>
      <c r="S78" s="48"/>
    </row>
    <row r="79" spans="1:19" ht="18.7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0" t="s">
        <v>82</v>
      </c>
      <c r="R79" s="49">
        <v>44233</v>
      </c>
      <c r="S79" s="49"/>
    </row>
  </sheetData>
  <sheetProtection password="C6F2" sheet="1" selectLockedCells="1"/>
  <mergeCells count="30">
    <mergeCell ref="R78:S78"/>
    <mergeCell ref="R79:S79"/>
    <mergeCell ref="A14:P15"/>
    <mergeCell ref="A3:S13"/>
    <mergeCell ref="A67:S77"/>
    <mergeCell ref="A78:P79"/>
    <mergeCell ref="A19:S29"/>
    <mergeCell ref="A30:P31"/>
    <mergeCell ref="A35:S45"/>
    <mergeCell ref="A46:P47"/>
    <mergeCell ref="A49:S49"/>
    <mergeCell ref="A50:S50"/>
    <mergeCell ref="R62:S62"/>
    <mergeCell ref="R63:S63"/>
    <mergeCell ref="A65:S65"/>
    <mergeCell ref="A66:S66"/>
    <mergeCell ref="A51:S61"/>
    <mergeCell ref="A62:P63"/>
    <mergeCell ref="R30:S30"/>
    <mergeCell ref="R31:S31"/>
    <mergeCell ref="A33:S33"/>
    <mergeCell ref="A34:S34"/>
    <mergeCell ref="R46:S46"/>
    <mergeCell ref="R47:S47"/>
    <mergeCell ref="A1:S1"/>
    <mergeCell ref="A2:S2"/>
    <mergeCell ref="R14:S14"/>
    <mergeCell ref="R15:S15"/>
    <mergeCell ref="A17:S17"/>
    <mergeCell ref="A18:S18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R79:S79 R15:S15 R31:S31 R47:S47 R63:S63">
      <formula1>36526</formula1>
      <formula2>47484</formula2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errors="NA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S79"/>
  <sheetViews>
    <sheetView topLeftCell="A71" zoomScaleSheetLayoutView="100" workbookViewId="0">
      <selection activeCell="R79" sqref="R79:S79"/>
    </sheetView>
  </sheetViews>
  <sheetFormatPr defaultRowHeight="14.25"/>
  <cols>
    <col min="1" max="1" width="6.625" style="14" customWidth="1"/>
    <col min="2" max="2" width="5.5" style="14" customWidth="1"/>
    <col min="3" max="3" width="5.375" style="14" customWidth="1"/>
    <col min="4" max="4" width="3.375" style="14" customWidth="1"/>
    <col min="5" max="5" width="5.625" style="14" customWidth="1"/>
    <col min="6" max="6" width="5.375" style="14" customWidth="1"/>
    <col min="7" max="7" width="5.875" style="14" customWidth="1"/>
    <col min="8" max="8" width="9" style="14" bestFit="1"/>
    <col min="9" max="16384" width="9" style="14"/>
  </cols>
  <sheetData>
    <row r="1" spans="1:19" ht="27">
      <c r="A1" s="46" t="s">
        <v>87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8.75">
      <c r="A2" s="47" t="s">
        <v>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14.25" customHeight="1">
      <c r="A3" s="50" t="s">
        <v>258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ht="14.2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 ht="14.2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 ht="14.2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19" ht="14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 ht="14.2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19" ht="14.2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19" ht="14.2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19" ht="14.2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19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18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1" t="s">
        <v>81</v>
      </c>
      <c r="R14" s="48" t="s">
        <v>260</v>
      </c>
      <c r="S14" s="48"/>
    </row>
    <row r="15" spans="1:19" ht="18.7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11" t="s">
        <v>82</v>
      </c>
      <c r="R15" s="49">
        <v>43483</v>
      </c>
      <c r="S15" s="49"/>
    </row>
    <row r="17" spans="1:19" ht="27">
      <c r="A17" s="46" t="s">
        <v>87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8.75">
      <c r="A18" s="47" t="s">
        <v>83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25" customHeight="1">
      <c r="A19" s="50" t="s">
        <v>259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ht="14.2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spans="1:19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19" ht="14.2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19" ht="14.2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 ht="14.2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ht="14.2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19" ht="14.2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19" ht="14.2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19" ht="14.2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19" ht="14.2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19" ht="18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11" t="s">
        <v>81</v>
      </c>
      <c r="R30" s="48" t="s">
        <v>260</v>
      </c>
      <c r="S30" s="48"/>
    </row>
    <row r="31" spans="1:19" ht="18.7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11" t="s">
        <v>82</v>
      </c>
      <c r="R31" s="49">
        <v>43666</v>
      </c>
      <c r="S31" s="49"/>
    </row>
    <row r="33" spans="1:19" ht="27">
      <c r="A33" s="46" t="s">
        <v>87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ht="18.75">
      <c r="A34" s="47" t="s">
        <v>84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25" customHeight="1">
      <c r="A35" s="50" t="s">
        <v>258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 ht="14.2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 ht="14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 ht="14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 ht="14.2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ht="14.2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ht="14.2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 ht="14.2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 ht="14.2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 ht="14.2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 ht="14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 ht="18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1" t="s">
        <v>81</v>
      </c>
      <c r="R46" s="48" t="s">
        <v>260</v>
      </c>
      <c r="S46" s="48"/>
    </row>
    <row r="47" spans="1:19" ht="18.7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 t="s">
        <v>82</v>
      </c>
      <c r="R47" s="49">
        <v>43847</v>
      </c>
      <c r="S47" s="49"/>
    </row>
    <row r="49" spans="1:19" ht="27">
      <c r="A49" s="46" t="s">
        <v>87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ht="18.75">
      <c r="A50" s="47" t="s">
        <v>85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ht="14.25" customHeight="1">
      <c r="A51" s="50" t="s">
        <v>259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spans="1:19" ht="14.2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spans="1:19" ht="14.2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 ht="14.2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spans="1:19" ht="14.2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 ht="14.2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14.2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spans="1:19" ht="14.2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 ht="14.2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 ht="14.2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spans="1:19" ht="14.2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spans="1:19" ht="18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1" t="s">
        <v>81</v>
      </c>
      <c r="R62" s="48" t="s">
        <v>260</v>
      </c>
      <c r="S62" s="48"/>
    </row>
    <row r="63" spans="1:19" ht="18.7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 t="s">
        <v>82</v>
      </c>
      <c r="R63" s="49">
        <v>44050</v>
      </c>
      <c r="S63" s="49"/>
    </row>
    <row r="65" spans="1:19" ht="27">
      <c r="A65" s="46" t="s">
        <v>87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8.75">
      <c r="A66" s="47" t="s">
        <v>86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25" customHeight="1">
      <c r="A67" s="50" t="s">
        <v>258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spans="1:19" ht="14.2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spans="1:19" ht="14.2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spans="1:19" ht="14.2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spans="1:19" ht="14.2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spans="1:19" ht="14.2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 ht="14.2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spans="1:19" ht="14.2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 ht="14.2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spans="1:19" ht="14.2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spans="1:19" ht="14.2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19" ht="18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1" t="s">
        <v>81</v>
      </c>
      <c r="R78" s="48" t="s">
        <v>260</v>
      </c>
      <c r="S78" s="48"/>
    </row>
    <row r="79" spans="1:19" ht="18.7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 t="s">
        <v>82</v>
      </c>
      <c r="R79" s="49">
        <v>44233</v>
      </c>
      <c r="S79" s="49"/>
    </row>
  </sheetData>
  <sheetProtection password="C6F2" sheet="1" selectLockedCells="1"/>
  <mergeCells count="30">
    <mergeCell ref="R78:S78"/>
    <mergeCell ref="R79:S79"/>
    <mergeCell ref="A3:S13"/>
    <mergeCell ref="A14:P15"/>
    <mergeCell ref="A67:S77"/>
    <mergeCell ref="A78:P79"/>
    <mergeCell ref="A19:S29"/>
    <mergeCell ref="A30:P31"/>
    <mergeCell ref="A35:S45"/>
    <mergeCell ref="A46:P47"/>
    <mergeCell ref="A49:S49"/>
    <mergeCell ref="A50:S50"/>
    <mergeCell ref="R62:S62"/>
    <mergeCell ref="R63:S63"/>
    <mergeCell ref="A65:S65"/>
    <mergeCell ref="A66:S66"/>
    <mergeCell ref="A51:S61"/>
    <mergeCell ref="A62:P63"/>
    <mergeCell ref="R30:S30"/>
    <mergeCell ref="R31:S31"/>
    <mergeCell ref="A33:S33"/>
    <mergeCell ref="A34:S34"/>
    <mergeCell ref="R46:S46"/>
    <mergeCell ref="R47:S47"/>
    <mergeCell ref="A1:S1"/>
    <mergeCell ref="A2:S2"/>
    <mergeCell ref="R14:S14"/>
    <mergeCell ref="R15:S15"/>
    <mergeCell ref="A17:S17"/>
    <mergeCell ref="A18:S18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R15:S15 R79:S79 R63:S63 R47:S47 R31:S31">
      <formula1>36892</formula1>
      <formula2>47798</formula2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errors="NA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9"/>
  <sheetViews>
    <sheetView topLeftCell="A70" zoomScaleSheetLayoutView="100" workbookViewId="0">
      <selection activeCell="R79" sqref="R79:S79"/>
    </sheetView>
  </sheetViews>
  <sheetFormatPr defaultRowHeight="14.25"/>
  <cols>
    <col min="1" max="1" width="7.25" style="14" customWidth="1"/>
    <col min="2" max="2" width="5.875" style="14" customWidth="1"/>
    <col min="3" max="3" width="6.75" style="14" customWidth="1"/>
    <col min="4" max="4" width="5.875" style="14" customWidth="1"/>
    <col min="5" max="5" width="7" style="14" customWidth="1"/>
    <col min="6" max="6" width="4.875" style="14" customWidth="1"/>
    <col min="7" max="7" width="5.125" style="14" customWidth="1"/>
    <col min="8" max="8" width="7.375" style="14" customWidth="1"/>
    <col min="9" max="9" width="9" style="14" bestFit="1"/>
    <col min="10" max="16384" width="9" style="14"/>
  </cols>
  <sheetData>
    <row r="1" spans="1:19" ht="27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8.75">
      <c r="A2" s="47" t="s">
        <v>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14.25" customHeight="1">
      <c r="A3" s="50" t="s">
        <v>261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ht="14.2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 ht="14.2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 ht="14.2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19" ht="14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 ht="14.2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19" ht="14.2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19" ht="14.2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19" ht="14.2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19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18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1" t="s">
        <v>81</v>
      </c>
      <c r="R14" s="48" t="s">
        <v>265</v>
      </c>
      <c r="S14" s="48"/>
    </row>
    <row r="15" spans="1:19" ht="18.7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11" t="s">
        <v>82</v>
      </c>
      <c r="R15" s="49">
        <v>43483</v>
      </c>
      <c r="S15" s="49"/>
    </row>
    <row r="17" spans="1:19" ht="27">
      <c r="A17" s="46" t="s">
        <v>88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8.75">
      <c r="A18" s="47" t="s">
        <v>83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25" customHeight="1">
      <c r="A19" s="50" t="s">
        <v>262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ht="14.2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spans="1:19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19" ht="14.2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19" ht="14.2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 ht="14.2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ht="14.2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19" ht="14.2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19" ht="14.2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19" ht="14.2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19" ht="14.2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19" ht="18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11" t="s">
        <v>81</v>
      </c>
      <c r="R30" s="48" t="s">
        <v>265</v>
      </c>
      <c r="S30" s="48"/>
    </row>
    <row r="31" spans="1:19" ht="18.7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11" t="s">
        <v>82</v>
      </c>
      <c r="R31" s="49">
        <v>43666</v>
      </c>
      <c r="S31" s="49"/>
    </row>
    <row r="33" spans="1:19" ht="27">
      <c r="A33" s="46" t="s">
        <v>88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ht="18.75">
      <c r="A34" s="47" t="s">
        <v>84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25" customHeight="1">
      <c r="A35" s="50" t="s">
        <v>261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 ht="14.2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 ht="14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 ht="14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 ht="14.2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ht="14.2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ht="14.2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 ht="14.2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 ht="14.2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 ht="14.2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 ht="14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 ht="18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1" t="s">
        <v>81</v>
      </c>
      <c r="R46" s="48" t="s">
        <v>265</v>
      </c>
      <c r="S46" s="48"/>
    </row>
    <row r="47" spans="1:19" ht="18.7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 t="s">
        <v>82</v>
      </c>
      <c r="R47" s="49">
        <v>43847</v>
      </c>
      <c r="S47" s="49"/>
    </row>
    <row r="49" spans="1:19" ht="27">
      <c r="A49" s="46" t="s">
        <v>88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ht="18.75">
      <c r="A50" s="47" t="s">
        <v>85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ht="14.25" customHeight="1">
      <c r="A51" s="50" t="s">
        <v>263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spans="1:19" ht="14.2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spans="1:19" ht="14.2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 ht="14.2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spans="1:19" ht="14.2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 ht="14.2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14.2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spans="1:19" ht="14.2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 ht="14.2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 ht="14.2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spans="1:19" ht="14.2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spans="1:19" ht="18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1" t="s">
        <v>81</v>
      </c>
      <c r="R62" s="48" t="s">
        <v>265</v>
      </c>
      <c r="S62" s="48"/>
    </row>
    <row r="63" spans="1:19" ht="18.7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 t="s">
        <v>82</v>
      </c>
      <c r="R63" s="49">
        <v>44050</v>
      </c>
      <c r="S63" s="49"/>
    </row>
    <row r="65" spans="1:19" ht="27">
      <c r="A65" s="46" t="s">
        <v>88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8.75">
      <c r="A66" s="47" t="s">
        <v>86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25" customHeight="1">
      <c r="A67" s="50" t="s">
        <v>318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spans="1:19" ht="14.2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spans="1:19" ht="14.2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spans="1:19" ht="14.2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spans="1:19" ht="14.2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spans="1:19" ht="14.2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 ht="14.2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spans="1:19" ht="14.2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 ht="14.2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spans="1:19" ht="14.2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spans="1:19" ht="14.2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19" ht="18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1" t="s">
        <v>81</v>
      </c>
      <c r="R78" s="48" t="s">
        <v>265</v>
      </c>
      <c r="S78" s="48"/>
    </row>
    <row r="79" spans="1:19" ht="18.7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 t="s">
        <v>82</v>
      </c>
      <c r="R79" s="49">
        <v>43867</v>
      </c>
      <c r="S79" s="49"/>
    </row>
  </sheetData>
  <sheetProtection password="C6F2" sheet="1" selectLockedCells="1"/>
  <mergeCells count="30">
    <mergeCell ref="R78:S78"/>
    <mergeCell ref="R79:S79"/>
    <mergeCell ref="A3:S13"/>
    <mergeCell ref="A14:P15"/>
    <mergeCell ref="A67:S77"/>
    <mergeCell ref="A78:P79"/>
    <mergeCell ref="A19:S29"/>
    <mergeCell ref="A30:P31"/>
    <mergeCell ref="A35:S45"/>
    <mergeCell ref="A46:P47"/>
    <mergeCell ref="A49:S49"/>
    <mergeCell ref="A50:S50"/>
    <mergeCell ref="R62:S62"/>
    <mergeCell ref="R63:S63"/>
    <mergeCell ref="A65:S65"/>
    <mergeCell ref="A66:S66"/>
    <mergeCell ref="A51:S61"/>
    <mergeCell ref="A62:P63"/>
    <mergeCell ref="R30:S30"/>
    <mergeCell ref="R31:S31"/>
    <mergeCell ref="A33:S33"/>
    <mergeCell ref="A34:S34"/>
    <mergeCell ref="R46:S46"/>
    <mergeCell ref="R47:S47"/>
    <mergeCell ref="A1:S1"/>
    <mergeCell ref="A2:S2"/>
    <mergeCell ref="R14:S14"/>
    <mergeCell ref="R15:S15"/>
    <mergeCell ref="A17:S17"/>
    <mergeCell ref="A18:S18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R15:S15 R79:S79 R63:S63 R47:S47 R31:S31">
      <formula1>36892</formula1>
      <formula2>47484</formula2>
    </dataValidation>
  </dataValidations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S79"/>
  <sheetViews>
    <sheetView zoomScaleSheetLayoutView="100" workbookViewId="0">
      <selection activeCell="A19" sqref="A19:S29"/>
    </sheetView>
  </sheetViews>
  <sheetFormatPr defaultRowHeight="14.25"/>
  <cols>
    <col min="1" max="1" width="4.875" style="14" customWidth="1"/>
    <col min="2" max="2" width="5.5" style="14" customWidth="1"/>
    <col min="3" max="3" width="5" style="14" customWidth="1"/>
    <col min="4" max="6" width="5.125" style="14" customWidth="1"/>
    <col min="7" max="7" width="8.25" style="14" customWidth="1"/>
    <col min="8" max="8" width="9" style="14" bestFit="1"/>
    <col min="9" max="16384" width="9" style="14"/>
  </cols>
  <sheetData>
    <row r="1" spans="1:19" ht="27">
      <c r="A1" s="46" t="s">
        <v>89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8.75">
      <c r="A2" s="47" t="s">
        <v>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19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1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19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19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19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18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1" t="s">
        <v>81</v>
      </c>
      <c r="R14" s="48"/>
      <c r="S14" s="48"/>
    </row>
    <row r="15" spans="1:19" ht="18.7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11" t="s">
        <v>82</v>
      </c>
      <c r="R15" s="49"/>
      <c r="S15" s="49"/>
    </row>
    <row r="17" spans="1:19" ht="27">
      <c r="A17" s="46" t="s">
        <v>89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8.75">
      <c r="A18" s="47" t="s">
        <v>83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spans="1:19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19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19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19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19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19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1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19" ht="18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11" t="s">
        <v>81</v>
      </c>
      <c r="R30" s="48"/>
      <c r="S30" s="48"/>
    </row>
    <row r="31" spans="1:19" ht="18.7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11" t="s">
        <v>82</v>
      </c>
      <c r="R31" s="49"/>
      <c r="S31" s="49"/>
    </row>
    <row r="33" spans="1:19" ht="27">
      <c r="A33" s="46" t="s">
        <v>89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ht="18.75">
      <c r="A34" s="47" t="s">
        <v>84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 ht="18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1" t="s">
        <v>81</v>
      </c>
      <c r="R46" s="48"/>
      <c r="S46" s="48"/>
    </row>
    <row r="47" spans="1:19" ht="18.7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 t="s">
        <v>82</v>
      </c>
      <c r="R47" s="49"/>
      <c r="S47" s="49"/>
    </row>
    <row r="49" spans="1:19" ht="27">
      <c r="A49" s="46" t="s">
        <v>89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ht="18.75">
      <c r="A50" s="47" t="s">
        <v>85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spans="1:19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spans="1:19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spans="1:19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spans="1:19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spans="1:19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spans="1:19" ht="18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1" t="s">
        <v>81</v>
      </c>
      <c r="R62" s="48"/>
      <c r="S62" s="48"/>
    </row>
    <row r="63" spans="1:19" ht="18.7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 t="s">
        <v>82</v>
      </c>
      <c r="R63" s="49"/>
      <c r="S63" s="49"/>
    </row>
    <row r="65" spans="1:19" ht="27">
      <c r="A65" s="46" t="s">
        <v>89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8.75">
      <c r="A66" s="47" t="s">
        <v>86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spans="1:19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spans="1:1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spans="1:19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spans="1:19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spans="1:19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spans="1:19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spans="1:19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spans="1:19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19" ht="18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1" t="s">
        <v>81</v>
      </c>
      <c r="R78" s="48"/>
      <c r="S78" s="48"/>
    </row>
    <row r="79" spans="1:19" ht="18.7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 t="s">
        <v>82</v>
      </c>
      <c r="R79" s="49"/>
      <c r="S79" s="49"/>
    </row>
  </sheetData>
  <sheetProtection password="C6F2" sheet="1" selectLockedCells="1"/>
  <mergeCells count="30">
    <mergeCell ref="R78:S78"/>
    <mergeCell ref="R79:S79"/>
    <mergeCell ref="A3:S13"/>
    <mergeCell ref="A14:P15"/>
    <mergeCell ref="A67:S77"/>
    <mergeCell ref="A78:P79"/>
    <mergeCell ref="A19:S29"/>
    <mergeCell ref="A30:P31"/>
    <mergeCell ref="A35:S45"/>
    <mergeCell ref="A46:P47"/>
    <mergeCell ref="A49:S49"/>
    <mergeCell ref="A50:S50"/>
    <mergeCell ref="R62:S62"/>
    <mergeCell ref="R63:S63"/>
    <mergeCell ref="A65:S65"/>
    <mergeCell ref="A66:S66"/>
    <mergeCell ref="A51:S61"/>
    <mergeCell ref="A62:P63"/>
    <mergeCell ref="R30:S30"/>
    <mergeCell ref="R31:S31"/>
    <mergeCell ref="A33:S33"/>
    <mergeCell ref="A34:S34"/>
    <mergeCell ref="R46:S46"/>
    <mergeCell ref="R47:S47"/>
    <mergeCell ref="A1:S1"/>
    <mergeCell ref="A2:S2"/>
    <mergeCell ref="R14:S14"/>
    <mergeCell ref="R15:S15"/>
    <mergeCell ref="A17:S17"/>
    <mergeCell ref="A18:S18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R15:S15 R79:S79 R63:S63 R47:S47 R31:S31">
      <formula1>36892</formula1>
      <formula2>47484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1"/>
  <sheetViews>
    <sheetView topLeftCell="A70" zoomScale="115" zoomScaleNormal="115" zoomScaleSheetLayoutView="100" workbookViewId="0">
      <selection activeCell="B70" sqref="B70:M70"/>
    </sheetView>
  </sheetViews>
  <sheetFormatPr defaultRowHeight="14.25"/>
  <cols>
    <col min="1" max="7" width="9" style="15" bestFit="1" customWidth="1"/>
    <col min="8" max="8" width="11" style="15" customWidth="1"/>
    <col min="9" max="9" width="9" style="15" bestFit="1"/>
    <col min="10" max="16384" width="9" style="15"/>
  </cols>
  <sheetData>
    <row r="1" spans="1:13" ht="69.95" customHeight="1">
      <c r="A1" s="53" t="s">
        <v>90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ht="24" customHeight="1">
      <c r="A2" s="54" t="s">
        <v>91</v>
      </c>
      <c r="B2" s="54"/>
      <c r="C2" s="99" t="s">
        <v>266</v>
      </c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ht="24" customHeight="1">
      <c r="A3" s="54" t="s">
        <v>92</v>
      </c>
      <c r="B3" s="54"/>
      <c r="C3" s="55" t="s">
        <v>267</v>
      </c>
      <c r="D3" s="55"/>
      <c r="E3" s="55"/>
      <c r="F3" s="54" t="s">
        <v>93</v>
      </c>
      <c r="G3" s="56"/>
      <c r="H3" s="56"/>
      <c r="I3" s="55" t="s">
        <v>260</v>
      </c>
      <c r="J3" s="57"/>
      <c r="K3" s="57"/>
      <c r="L3" s="57"/>
      <c r="M3" s="57"/>
    </row>
    <row r="4" spans="1:13" ht="24.95" customHeight="1">
      <c r="A4" s="54" t="s">
        <v>94</v>
      </c>
      <c r="B4" s="54"/>
      <c r="C4" s="58">
        <v>4</v>
      </c>
      <c r="D4" s="58"/>
      <c r="E4" s="58"/>
      <c r="F4" s="54" t="s">
        <v>95</v>
      </c>
      <c r="G4" s="56"/>
      <c r="H4" s="56"/>
      <c r="I4" s="58">
        <v>5</v>
      </c>
      <c r="J4" s="59"/>
      <c r="K4" s="59"/>
      <c r="L4" s="59"/>
      <c r="M4" s="59"/>
    </row>
    <row r="5" spans="1:13" ht="99.95" customHeight="1">
      <c r="A5" s="16" t="s">
        <v>96</v>
      </c>
      <c r="B5" s="99" t="s">
        <v>268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</row>
    <row r="6" spans="1:13" ht="120" customHeight="1">
      <c r="A6" s="54" t="s">
        <v>97</v>
      </c>
      <c r="B6" s="99" t="s">
        <v>269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ht="18.75">
      <c r="A7" s="54"/>
      <c r="B7" s="54"/>
      <c r="C7" s="54"/>
      <c r="D7" s="54"/>
      <c r="E7" s="54"/>
      <c r="F7" s="54"/>
      <c r="G7" s="54"/>
      <c r="H7" s="54"/>
      <c r="I7" s="54"/>
      <c r="J7" s="54"/>
      <c r="K7" s="17" t="s">
        <v>82</v>
      </c>
      <c r="L7" s="101">
        <v>43483</v>
      </c>
      <c r="M7" s="101"/>
    </row>
    <row r="8" spans="1:13" ht="120" customHeight="1">
      <c r="A8" s="54" t="s">
        <v>98</v>
      </c>
      <c r="B8" s="99" t="s">
        <v>275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</row>
    <row r="9" spans="1:13" ht="18.75">
      <c r="A9" s="54"/>
      <c r="B9" s="54"/>
      <c r="C9" s="54"/>
      <c r="D9" s="54"/>
      <c r="E9" s="54"/>
      <c r="F9" s="54"/>
      <c r="G9" s="54"/>
      <c r="H9" s="54"/>
      <c r="I9" s="54"/>
      <c r="J9" s="54"/>
      <c r="K9" s="16" t="s">
        <v>82</v>
      </c>
      <c r="L9" s="101">
        <v>43483</v>
      </c>
      <c r="M9" s="101"/>
    </row>
    <row r="10" spans="1:13" ht="120" customHeight="1">
      <c r="A10" s="54" t="s">
        <v>99</v>
      </c>
      <c r="B10" s="99" t="s">
        <v>276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18.75">
      <c r="A11" s="54"/>
      <c r="B11" s="54"/>
      <c r="C11" s="54"/>
      <c r="D11" s="54"/>
      <c r="E11" s="54"/>
      <c r="F11" s="54"/>
      <c r="G11" s="54"/>
      <c r="H11" s="3" t="s">
        <v>100</v>
      </c>
      <c r="I11" s="57" t="s">
        <v>267</v>
      </c>
      <c r="J11" s="57"/>
      <c r="K11" s="17" t="s">
        <v>82</v>
      </c>
      <c r="L11" s="101">
        <v>43483</v>
      </c>
      <c r="M11" s="101"/>
    </row>
    <row r="13" spans="1:13" ht="69.95" customHeight="1">
      <c r="A13" s="53" t="s">
        <v>101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4" spans="1:13" ht="18.75">
      <c r="A14" s="54" t="s">
        <v>91</v>
      </c>
      <c r="B14" s="54"/>
      <c r="C14" s="99" t="s">
        <v>270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1:13" ht="18.75">
      <c r="A15" s="54" t="s">
        <v>92</v>
      </c>
      <c r="B15" s="54"/>
      <c r="C15" s="55" t="s">
        <v>271</v>
      </c>
      <c r="D15" s="55"/>
      <c r="E15" s="55"/>
      <c r="F15" s="54" t="s">
        <v>93</v>
      </c>
      <c r="G15" s="56"/>
      <c r="H15" s="56"/>
      <c r="I15" s="55" t="s">
        <v>260</v>
      </c>
      <c r="J15" s="57"/>
      <c r="K15" s="57"/>
      <c r="L15" s="57"/>
      <c r="M15" s="57"/>
    </row>
    <row r="16" spans="1:13" ht="18.75">
      <c r="A16" s="54" t="s">
        <v>94</v>
      </c>
      <c r="B16" s="54"/>
      <c r="C16" s="58">
        <v>7</v>
      </c>
      <c r="D16" s="58"/>
      <c r="E16" s="58"/>
      <c r="F16" s="54" t="s">
        <v>95</v>
      </c>
      <c r="G16" s="56"/>
      <c r="H16" s="56"/>
      <c r="I16" s="58">
        <v>5</v>
      </c>
      <c r="J16" s="59"/>
      <c r="K16" s="59"/>
      <c r="L16" s="59"/>
      <c r="M16" s="59"/>
    </row>
    <row r="17" spans="1:13" ht="99.95" customHeight="1">
      <c r="A17" s="16" t="s">
        <v>96</v>
      </c>
      <c r="B17" s="99" t="s">
        <v>272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1:13" ht="120" customHeight="1">
      <c r="A18" s="54" t="s">
        <v>97</v>
      </c>
      <c r="B18" s="99" t="s">
        <v>273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8.75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17" t="s">
        <v>82</v>
      </c>
      <c r="L19" s="101">
        <v>43666</v>
      </c>
      <c r="M19" s="101"/>
    </row>
    <row r="20" spans="1:13" ht="120" customHeight="1">
      <c r="A20" s="54" t="s">
        <v>98</v>
      </c>
      <c r="B20" s="99" t="s">
        <v>274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1:13" ht="18.7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16" t="s">
        <v>82</v>
      </c>
      <c r="L21" s="101">
        <v>43666</v>
      </c>
      <c r="M21" s="101"/>
    </row>
    <row r="22" spans="1:13" ht="120" customHeight="1">
      <c r="A22" s="54" t="s">
        <v>99</v>
      </c>
      <c r="B22" s="99" t="s">
        <v>276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8.75">
      <c r="A23" s="54"/>
      <c r="B23" s="54"/>
      <c r="C23" s="54"/>
      <c r="D23" s="54"/>
      <c r="E23" s="54"/>
      <c r="F23" s="54"/>
      <c r="G23" s="54"/>
      <c r="H23" s="3" t="s">
        <v>100</v>
      </c>
      <c r="I23" s="57" t="s">
        <v>271</v>
      </c>
      <c r="J23" s="57"/>
      <c r="K23" s="17" t="s">
        <v>82</v>
      </c>
      <c r="L23" s="101">
        <v>43666</v>
      </c>
      <c r="M23" s="101"/>
    </row>
    <row r="25" spans="1:13" ht="69.95" customHeight="1">
      <c r="A25" s="53" t="s">
        <v>102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3" ht="18.75">
      <c r="A26" s="54" t="s">
        <v>91</v>
      </c>
      <c r="B26" s="54"/>
      <c r="C26" s="99" t="s">
        <v>277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1:13" ht="18.75">
      <c r="A27" s="54" t="s">
        <v>92</v>
      </c>
      <c r="B27" s="54"/>
      <c r="C27" s="55" t="s">
        <v>278</v>
      </c>
      <c r="D27" s="55"/>
      <c r="E27" s="55"/>
      <c r="F27" s="54" t="s">
        <v>93</v>
      </c>
      <c r="G27" s="56"/>
      <c r="H27" s="56"/>
      <c r="I27" s="55" t="s">
        <v>260</v>
      </c>
      <c r="J27" s="57"/>
      <c r="K27" s="57"/>
      <c r="L27" s="57"/>
      <c r="M27" s="57"/>
    </row>
    <row r="28" spans="1:13" ht="18.75">
      <c r="A28" s="54" t="s">
        <v>94</v>
      </c>
      <c r="B28" s="54"/>
      <c r="C28" s="58">
        <v>5</v>
      </c>
      <c r="D28" s="58"/>
      <c r="E28" s="58"/>
      <c r="F28" s="54" t="s">
        <v>95</v>
      </c>
      <c r="G28" s="56"/>
      <c r="H28" s="56"/>
      <c r="I28" s="58">
        <v>5</v>
      </c>
      <c r="J28" s="59"/>
      <c r="K28" s="59"/>
      <c r="L28" s="59"/>
      <c r="M28" s="59"/>
    </row>
    <row r="29" spans="1:13" ht="99.95" customHeight="1">
      <c r="A29" s="16" t="s">
        <v>96</v>
      </c>
      <c r="B29" s="99" t="s">
        <v>279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1:13" ht="120" customHeight="1">
      <c r="A30" s="54" t="s">
        <v>97</v>
      </c>
      <c r="B30" s="99" t="s">
        <v>280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18.7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17" t="s">
        <v>82</v>
      </c>
      <c r="L31" s="101">
        <v>43847</v>
      </c>
      <c r="M31" s="101"/>
    </row>
    <row r="32" spans="1:13" ht="120" customHeight="1">
      <c r="A32" s="54" t="s">
        <v>98</v>
      </c>
      <c r="B32" s="99" t="s">
        <v>281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1:13" ht="18.7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16" t="s">
        <v>82</v>
      </c>
      <c r="L33" s="101">
        <v>43847</v>
      </c>
      <c r="M33" s="101"/>
    </row>
    <row r="34" spans="1:13" ht="120" customHeight="1">
      <c r="A34" s="54" t="s">
        <v>99</v>
      </c>
      <c r="B34" s="99" t="s">
        <v>276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1:13" ht="18.75">
      <c r="A35" s="54"/>
      <c r="B35" s="54"/>
      <c r="C35" s="54"/>
      <c r="D35" s="54"/>
      <c r="E35" s="54"/>
      <c r="F35" s="54"/>
      <c r="G35" s="54"/>
      <c r="H35" s="3" t="s">
        <v>100</v>
      </c>
      <c r="I35" s="57" t="s">
        <v>278</v>
      </c>
      <c r="J35" s="57"/>
      <c r="K35" s="17" t="s">
        <v>82</v>
      </c>
      <c r="L35" s="101">
        <v>43847</v>
      </c>
      <c r="M35" s="101"/>
    </row>
    <row r="37" spans="1:13" ht="69.95" customHeight="1">
      <c r="A37" s="53" t="s">
        <v>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</row>
    <row r="38" spans="1:13" ht="18.75">
      <c r="A38" s="54" t="s">
        <v>91</v>
      </c>
      <c r="B38" s="54"/>
      <c r="C38" s="99" t="s">
        <v>282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1:13" ht="18.75">
      <c r="A39" s="54" t="s">
        <v>92</v>
      </c>
      <c r="B39" s="54"/>
      <c r="C39" s="55" t="s">
        <v>253</v>
      </c>
      <c r="D39" s="55"/>
      <c r="E39" s="55"/>
      <c r="F39" s="54" t="s">
        <v>93</v>
      </c>
      <c r="G39" s="56"/>
      <c r="H39" s="56"/>
      <c r="I39" s="55" t="s">
        <v>260</v>
      </c>
      <c r="J39" s="57"/>
      <c r="K39" s="57"/>
      <c r="L39" s="57"/>
      <c r="M39" s="57"/>
    </row>
    <row r="40" spans="1:13" ht="18.75">
      <c r="A40" s="54" t="s">
        <v>94</v>
      </c>
      <c r="B40" s="54"/>
      <c r="C40" s="58">
        <v>4</v>
      </c>
      <c r="D40" s="58"/>
      <c r="E40" s="58"/>
      <c r="F40" s="54" t="s">
        <v>95</v>
      </c>
      <c r="G40" s="56"/>
      <c r="H40" s="56"/>
      <c r="I40" s="58">
        <v>5</v>
      </c>
      <c r="J40" s="59"/>
      <c r="K40" s="59"/>
      <c r="L40" s="59"/>
      <c r="M40" s="59"/>
    </row>
    <row r="41" spans="1:13" ht="99.95" customHeight="1">
      <c r="A41" s="16" t="s">
        <v>96</v>
      </c>
      <c r="B41" s="99" t="s">
        <v>283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1:13" ht="120" customHeight="1">
      <c r="A42" s="54" t="s">
        <v>97</v>
      </c>
      <c r="B42" s="99" t="s">
        <v>284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1:13" ht="18.7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17" t="s">
        <v>82</v>
      </c>
      <c r="L43" s="101">
        <v>44050</v>
      </c>
      <c r="M43" s="101"/>
    </row>
    <row r="44" spans="1:13" ht="120" customHeight="1">
      <c r="A44" s="54" t="s">
        <v>98</v>
      </c>
      <c r="B44" s="99" t="s">
        <v>286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1:13" ht="18.7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16" t="s">
        <v>82</v>
      </c>
      <c r="L45" s="101">
        <v>44050</v>
      </c>
      <c r="M45" s="101"/>
    </row>
    <row r="46" spans="1:13" ht="120" customHeight="1">
      <c r="A46" s="54" t="s">
        <v>99</v>
      </c>
      <c r="B46" s="99" t="s">
        <v>276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1:13" ht="18.75">
      <c r="A47" s="54"/>
      <c r="B47" s="54"/>
      <c r="C47" s="54"/>
      <c r="D47" s="54"/>
      <c r="E47" s="54"/>
      <c r="F47" s="54"/>
      <c r="G47" s="54"/>
      <c r="H47" s="3" t="s">
        <v>100</v>
      </c>
      <c r="I47" s="57" t="s">
        <v>285</v>
      </c>
      <c r="J47" s="57"/>
      <c r="K47" s="17" t="s">
        <v>82</v>
      </c>
      <c r="L47" s="101">
        <v>44050</v>
      </c>
      <c r="M47" s="101"/>
    </row>
    <row r="49" spans="1:13" ht="69.95" customHeight="1">
      <c r="A49" s="53" t="s">
        <v>104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 spans="1:13" ht="18.75">
      <c r="A50" s="54" t="s">
        <v>91</v>
      </c>
      <c r="B50" s="54"/>
      <c r="C50" s="99" t="s">
        <v>287</v>
      </c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1:13" ht="18.75">
      <c r="A51" s="54" t="s">
        <v>92</v>
      </c>
      <c r="B51" s="54"/>
      <c r="C51" s="55" t="s">
        <v>288</v>
      </c>
      <c r="D51" s="55"/>
      <c r="E51" s="55"/>
      <c r="F51" s="54" t="s">
        <v>93</v>
      </c>
      <c r="G51" s="56"/>
      <c r="H51" s="56"/>
      <c r="I51" s="55" t="s">
        <v>260</v>
      </c>
      <c r="J51" s="57"/>
      <c r="K51" s="57"/>
      <c r="L51" s="57"/>
      <c r="M51" s="57"/>
    </row>
    <row r="52" spans="1:13" ht="18.75">
      <c r="A52" s="54" t="s">
        <v>94</v>
      </c>
      <c r="B52" s="54"/>
      <c r="C52" s="58">
        <v>6</v>
      </c>
      <c r="D52" s="58"/>
      <c r="E52" s="58"/>
      <c r="F52" s="54" t="s">
        <v>95</v>
      </c>
      <c r="G52" s="56"/>
      <c r="H52" s="56"/>
      <c r="I52" s="58">
        <v>5</v>
      </c>
      <c r="J52" s="59"/>
      <c r="K52" s="59"/>
      <c r="L52" s="59"/>
      <c r="M52" s="59"/>
    </row>
    <row r="53" spans="1:13" ht="99.95" customHeight="1">
      <c r="A53" s="16" t="s">
        <v>96</v>
      </c>
      <c r="B53" s="99" t="s">
        <v>289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1:13" ht="120" customHeight="1">
      <c r="A54" s="54" t="s">
        <v>97</v>
      </c>
      <c r="B54" s="99" t="s">
        <v>290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1:13" ht="18.7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17" t="s">
        <v>82</v>
      </c>
      <c r="L55" s="101">
        <v>44233</v>
      </c>
      <c r="M55" s="101"/>
    </row>
    <row r="56" spans="1:13" ht="120" customHeight="1">
      <c r="A56" s="54" t="s">
        <v>98</v>
      </c>
      <c r="B56" s="99" t="s">
        <v>291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1:13" ht="18.7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16" t="s">
        <v>82</v>
      </c>
      <c r="L57" s="101">
        <v>44233</v>
      </c>
      <c r="M57" s="101"/>
    </row>
    <row r="58" spans="1:13" ht="120" customHeight="1">
      <c r="A58" s="54" t="s">
        <v>99</v>
      </c>
      <c r="B58" s="99" t="s">
        <v>276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1:13" ht="18.75">
      <c r="A59" s="54"/>
      <c r="B59" s="54"/>
      <c r="C59" s="54"/>
      <c r="D59" s="54"/>
      <c r="E59" s="54"/>
      <c r="F59" s="54"/>
      <c r="G59" s="54"/>
      <c r="H59" s="3" t="s">
        <v>100</v>
      </c>
      <c r="I59" s="57" t="s">
        <v>288</v>
      </c>
      <c r="J59" s="57"/>
      <c r="K59" s="17" t="s">
        <v>82</v>
      </c>
      <c r="L59" s="101">
        <v>44233</v>
      </c>
      <c r="M59" s="101"/>
    </row>
    <row r="61" spans="1:13" ht="69.95" customHeight="1">
      <c r="A61" s="53" t="s">
        <v>105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</row>
    <row r="62" spans="1:13" ht="18.75">
      <c r="A62" s="54" t="s">
        <v>91</v>
      </c>
      <c r="B62" s="54"/>
      <c r="C62" s="99" t="s">
        <v>292</v>
      </c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1:13" ht="18.75">
      <c r="A63" s="54" t="s">
        <v>92</v>
      </c>
      <c r="B63" s="54"/>
      <c r="C63" s="55" t="s">
        <v>293</v>
      </c>
      <c r="D63" s="55"/>
      <c r="E63" s="55"/>
      <c r="F63" s="54" t="s">
        <v>93</v>
      </c>
      <c r="G63" s="56"/>
      <c r="H63" s="56"/>
      <c r="I63" s="55" t="s">
        <v>260</v>
      </c>
      <c r="J63" s="57"/>
      <c r="K63" s="57"/>
      <c r="L63" s="57"/>
      <c r="M63" s="57"/>
    </row>
    <row r="64" spans="1:13" ht="18.75">
      <c r="A64" s="54" t="s">
        <v>94</v>
      </c>
      <c r="B64" s="54"/>
      <c r="C64" s="58">
        <v>5</v>
      </c>
      <c r="D64" s="58"/>
      <c r="E64" s="58"/>
      <c r="F64" s="54" t="s">
        <v>95</v>
      </c>
      <c r="G64" s="56"/>
      <c r="H64" s="56"/>
      <c r="I64" s="58">
        <v>5</v>
      </c>
      <c r="J64" s="59"/>
      <c r="K64" s="59"/>
      <c r="L64" s="59"/>
      <c r="M64" s="59"/>
    </row>
    <row r="65" spans="1:13" ht="99.95" customHeight="1">
      <c r="A65" s="16" t="s">
        <v>96</v>
      </c>
      <c r="B65" s="99" t="s">
        <v>294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1:13" ht="120" customHeight="1">
      <c r="A66" s="54" t="s">
        <v>97</v>
      </c>
      <c r="B66" s="99" t="s">
        <v>295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1:13" ht="18.7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17" t="s">
        <v>82</v>
      </c>
      <c r="L67" s="101">
        <v>44377</v>
      </c>
      <c r="M67" s="101"/>
    </row>
    <row r="68" spans="1:13" ht="120" customHeight="1">
      <c r="A68" s="54" t="s">
        <v>98</v>
      </c>
      <c r="B68" s="99" t="s">
        <v>296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1:13" ht="18.7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16" t="s">
        <v>82</v>
      </c>
      <c r="L69" s="101">
        <v>44377</v>
      </c>
      <c r="M69" s="101"/>
    </row>
    <row r="70" spans="1:13" ht="120" customHeight="1">
      <c r="A70" s="54" t="s">
        <v>99</v>
      </c>
      <c r="B70" s="99" t="s">
        <v>276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1:13" ht="18.75">
      <c r="A71" s="54"/>
      <c r="B71" s="54"/>
      <c r="C71" s="54"/>
      <c r="D71" s="54"/>
      <c r="E71" s="54"/>
      <c r="F71" s="54"/>
      <c r="G71" s="54"/>
      <c r="H71" s="3" t="s">
        <v>100</v>
      </c>
      <c r="I71" s="57" t="s">
        <v>293</v>
      </c>
      <c r="J71" s="57"/>
      <c r="K71" s="17" t="s">
        <v>82</v>
      </c>
      <c r="L71" s="101">
        <v>44377</v>
      </c>
      <c r="M71" s="101"/>
    </row>
  </sheetData>
  <sheetProtection password="C6F2" sheet="1" selectLockedCells="1"/>
  <mergeCells count="150">
    <mergeCell ref="A56:A57"/>
    <mergeCell ref="A58:A59"/>
    <mergeCell ref="A66:A67"/>
    <mergeCell ref="A68:A69"/>
    <mergeCell ref="A70:A71"/>
    <mergeCell ref="A63:B63"/>
    <mergeCell ref="B58:M58"/>
    <mergeCell ref="B59:G59"/>
    <mergeCell ref="I59:J59"/>
    <mergeCell ref="A32:A33"/>
    <mergeCell ref="A34:A35"/>
    <mergeCell ref="A42:A43"/>
    <mergeCell ref="A44:A45"/>
    <mergeCell ref="A46:A47"/>
    <mergeCell ref="A39:B39"/>
    <mergeCell ref="B34:M34"/>
    <mergeCell ref="B35:G35"/>
    <mergeCell ref="I35:J35"/>
    <mergeCell ref="B70:M70"/>
    <mergeCell ref="B71:G71"/>
    <mergeCell ref="I71:J71"/>
    <mergeCell ref="L71:M71"/>
    <mergeCell ref="A6:A7"/>
    <mergeCell ref="A8:A9"/>
    <mergeCell ref="A10:A11"/>
    <mergeCell ref="A18:A19"/>
    <mergeCell ref="A20:A21"/>
    <mergeCell ref="A22:A23"/>
    <mergeCell ref="B65:M65"/>
    <mergeCell ref="B66:M66"/>
    <mergeCell ref="B67:J67"/>
    <mergeCell ref="L67:M67"/>
    <mergeCell ref="B68:M68"/>
    <mergeCell ref="B69:J69"/>
    <mergeCell ref="L69:M69"/>
    <mergeCell ref="C63:E63"/>
    <mergeCell ref="F63:H63"/>
    <mergeCell ref="I63:M63"/>
    <mergeCell ref="A64:B64"/>
    <mergeCell ref="C64:E64"/>
    <mergeCell ref="F64:H64"/>
    <mergeCell ref="I64:M64"/>
    <mergeCell ref="L59:M59"/>
    <mergeCell ref="A61:M61"/>
    <mergeCell ref="A62:B62"/>
    <mergeCell ref="C62:M62"/>
    <mergeCell ref="B53:M53"/>
    <mergeCell ref="B54:M54"/>
    <mergeCell ref="B55:J55"/>
    <mergeCell ref="L55:M55"/>
    <mergeCell ref="B56:M56"/>
    <mergeCell ref="B57:J57"/>
    <mergeCell ref="L57:M57"/>
    <mergeCell ref="A51:B51"/>
    <mergeCell ref="C51:E51"/>
    <mergeCell ref="F51:H51"/>
    <mergeCell ref="I51:M51"/>
    <mergeCell ref="A52:B52"/>
    <mergeCell ref="C52:E52"/>
    <mergeCell ref="F52:H52"/>
    <mergeCell ref="I52:M52"/>
    <mergeCell ref="A54:A55"/>
    <mergeCell ref="B46:M46"/>
    <mergeCell ref="B47:G47"/>
    <mergeCell ref="I47:J47"/>
    <mergeCell ref="L47:M47"/>
    <mergeCell ref="A49:M49"/>
    <mergeCell ref="A50:B50"/>
    <mergeCell ref="C50:M50"/>
    <mergeCell ref="B41:M41"/>
    <mergeCell ref="B42:M42"/>
    <mergeCell ref="B43:J43"/>
    <mergeCell ref="L43:M43"/>
    <mergeCell ref="B44:M44"/>
    <mergeCell ref="B45:J45"/>
    <mergeCell ref="L45:M45"/>
    <mergeCell ref="C39:E39"/>
    <mergeCell ref="F39:H39"/>
    <mergeCell ref="I39:M39"/>
    <mergeCell ref="A40:B40"/>
    <mergeCell ref="C40:E40"/>
    <mergeCell ref="F40:H40"/>
    <mergeCell ref="I40:M40"/>
    <mergeCell ref="L35:M35"/>
    <mergeCell ref="A37:M37"/>
    <mergeCell ref="A38:B38"/>
    <mergeCell ref="C38:M38"/>
    <mergeCell ref="B29:M29"/>
    <mergeCell ref="B30:M30"/>
    <mergeCell ref="B31:J31"/>
    <mergeCell ref="L31:M31"/>
    <mergeCell ref="B32:M32"/>
    <mergeCell ref="B33:J33"/>
    <mergeCell ref="L33:M33"/>
    <mergeCell ref="A27:B27"/>
    <mergeCell ref="C27:E27"/>
    <mergeCell ref="F27:H27"/>
    <mergeCell ref="I27:M27"/>
    <mergeCell ref="A28:B28"/>
    <mergeCell ref="C28:E28"/>
    <mergeCell ref="F28:H28"/>
    <mergeCell ref="I28:M28"/>
    <mergeCell ref="A30:A31"/>
    <mergeCell ref="B22:M22"/>
    <mergeCell ref="B23:G23"/>
    <mergeCell ref="I23:J23"/>
    <mergeCell ref="L23:M23"/>
    <mergeCell ref="A25:M25"/>
    <mergeCell ref="A26:B26"/>
    <mergeCell ref="C26:M26"/>
    <mergeCell ref="B17:M17"/>
    <mergeCell ref="B18:M18"/>
    <mergeCell ref="B19:J19"/>
    <mergeCell ref="L19:M19"/>
    <mergeCell ref="B20:M20"/>
    <mergeCell ref="B21:J21"/>
    <mergeCell ref="L21:M21"/>
    <mergeCell ref="A15:B15"/>
    <mergeCell ref="C15:E15"/>
    <mergeCell ref="F15:H15"/>
    <mergeCell ref="I15:M15"/>
    <mergeCell ref="A16:B16"/>
    <mergeCell ref="C16:E16"/>
    <mergeCell ref="F16:H16"/>
    <mergeCell ref="I16:M16"/>
    <mergeCell ref="B11:G11"/>
    <mergeCell ref="I11:J11"/>
    <mergeCell ref="L11:M11"/>
    <mergeCell ref="A13:M13"/>
    <mergeCell ref="A14:B14"/>
    <mergeCell ref="C14:M14"/>
    <mergeCell ref="B7:J7"/>
    <mergeCell ref="L7:M7"/>
    <mergeCell ref="B8:M8"/>
    <mergeCell ref="B9:J9"/>
    <mergeCell ref="L9:M9"/>
    <mergeCell ref="B10:M10"/>
    <mergeCell ref="A4:B4"/>
    <mergeCell ref="C4:E4"/>
    <mergeCell ref="F4:H4"/>
    <mergeCell ref="I4:M4"/>
    <mergeCell ref="B5:M5"/>
    <mergeCell ref="B6:M6"/>
    <mergeCell ref="A1:M1"/>
    <mergeCell ref="A2:B2"/>
    <mergeCell ref="C2:M2"/>
    <mergeCell ref="A3:B3"/>
    <mergeCell ref="C3:E3"/>
    <mergeCell ref="F3:H3"/>
    <mergeCell ref="I3:M3"/>
  </mergeCells>
  <phoneticPr fontId="34" type="noConversion"/>
  <dataValidations count="3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L7:M7 L9:M9 L11:M11 L19:M19 L21:M21 L23:M23 L31:M31 L33:M33 L35:M35 L43:M43 L45:M45 L47:M47 L55:M55 L57:M57 L59:M59 L67:M67 L69:M69 L71:M71">
      <formula1>36892</formula1>
      <formula2>47484</formula2>
    </dataValidation>
    <dataValidation type="whole" allowBlank="1" showInputMessage="1" showErrorMessage="1" sqref="C4:E4 C16:E16 C28:E28 C40:E40 C52:E52 C64:E64">
      <formula1>1</formula1>
      <formula2>100</formula2>
    </dataValidation>
    <dataValidation type="whole" allowBlank="1" showInputMessage="1" showErrorMessage="1" sqref="I4:M4 I16:M16 I28:M28 I40:M40 I52:M52 I64:M64">
      <formula1>0</formula1>
      <formula2>5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R79"/>
  <sheetViews>
    <sheetView topLeftCell="A76" zoomScale="115" zoomScaleSheetLayoutView="100" workbookViewId="0">
      <selection activeCell="I79" sqref="I79:J79"/>
    </sheetView>
  </sheetViews>
  <sheetFormatPr defaultRowHeight="14.25"/>
  <cols>
    <col min="1" max="1" width="9" style="18" bestFit="1" customWidth="1"/>
    <col min="2" max="2" width="13.125" style="18" customWidth="1"/>
    <col min="3" max="4" width="9" style="18" bestFit="1" customWidth="1"/>
    <col min="5" max="5" width="13.25" style="18" customWidth="1"/>
    <col min="6" max="7" width="9" style="18" bestFit="1" customWidth="1"/>
    <col min="8" max="8" width="13.5" style="18" customWidth="1"/>
    <col min="9" max="9" width="9" style="18" bestFit="1"/>
    <col min="10" max="16384" width="9" style="18"/>
  </cols>
  <sheetData>
    <row r="1" spans="1:13" ht="69.95" customHeight="1">
      <c r="A1" s="60" t="s">
        <v>106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8.75">
      <c r="A2" s="61" t="s">
        <v>107</v>
      </c>
      <c r="B2" s="61"/>
      <c r="C2" s="102" t="s">
        <v>301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ht="18.75">
      <c r="A3" s="61" t="s">
        <v>108</v>
      </c>
      <c r="B3" s="61"/>
      <c r="C3" s="102" t="s">
        <v>298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3" s="22" customFormat="1" ht="18.75">
      <c r="A4" s="19" t="s">
        <v>82</v>
      </c>
      <c r="B4" s="19" t="s">
        <v>109</v>
      </c>
      <c r="C4" s="103">
        <v>43374</v>
      </c>
      <c r="D4" s="103"/>
      <c r="E4" s="19" t="s">
        <v>110</v>
      </c>
      <c r="F4" s="62">
        <f>C4+(I4-1)</f>
        <v>43374</v>
      </c>
      <c r="G4" s="62"/>
      <c r="H4" s="19" t="s">
        <v>111</v>
      </c>
      <c r="I4" s="63">
        <v>1</v>
      </c>
      <c r="J4" s="63"/>
      <c r="K4" s="63"/>
      <c r="L4" s="63"/>
      <c r="M4" s="63"/>
    </row>
    <row r="5" spans="1:13" ht="150" customHeight="1">
      <c r="A5" s="61" t="s">
        <v>97</v>
      </c>
      <c r="B5" s="102" t="s">
        <v>299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</row>
    <row r="6" spans="1:13" s="22" customFormat="1" ht="18.75">
      <c r="A6" s="61"/>
      <c r="B6" s="64"/>
      <c r="C6" s="64"/>
      <c r="D6" s="64"/>
      <c r="E6" s="64"/>
      <c r="F6" s="64"/>
      <c r="G6" s="64"/>
      <c r="H6" s="64"/>
      <c r="I6" s="64"/>
      <c r="J6" s="64"/>
      <c r="K6" s="20" t="s">
        <v>82</v>
      </c>
      <c r="L6" s="103">
        <v>43376</v>
      </c>
      <c r="M6" s="103"/>
    </row>
    <row r="7" spans="1:13" ht="120" customHeight="1">
      <c r="A7" s="61" t="s">
        <v>112</v>
      </c>
      <c r="B7" s="102" t="s">
        <v>300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</row>
    <row r="8" spans="1:13" s="22" customFormat="1" ht="18.75">
      <c r="A8" s="61"/>
      <c r="B8" s="64"/>
      <c r="C8" s="64"/>
      <c r="D8" s="64"/>
      <c r="E8" s="64"/>
      <c r="F8" s="64"/>
      <c r="G8" s="64"/>
      <c r="H8" s="20" t="s">
        <v>81</v>
      </c>
      <c r="I8" s="66" t="s">
        <v>298</v>
      </c>
      <c r="J8" s="66"/>
      <c r="K8" s="20" t="s">
        <v>82</v>
      </c>
      <c r="L8" s="103">
        <v>43376</v>
      </c>
      <c r="M8" s="103"/>
    </row>
    <row r="9" spans="1:13" ht="18.75">
      <c r="A9" s="61" t="s">
        <v>107</v>
      </c>
      <c r="B9" s="61"/>
      <c r="C9" s="102" t="s">
        <v>301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 ht="18.75">
      <c r="A10" s="61" t="s">
        <v>108</v>
      </c>
      <c r="B10" s="61"/>
      <c r="C10" s="102" t="s">
        <v>298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</row>
    <row r="11" spans="1:13" ht="18.75">
      <c r="A11" s="19" t="s">
        <v>82</v>
      </c>
      <c r="B11" s="19" t="s">
        <v>109</v>
      </c>
      <c r="C11" s="103">
        <v>43466</v>
      </c>
      <c r="D11" s="103"/>
      <c r="E11" s="19" t="s">
        <v>110</v>
      </c>
      <c r="F11" s="62">
        <f>C11+(I11-1)</f>
        <v>43466</v>
      </c>
      <c r="G11" s="62"/>
      <c r="H11" s="19" t="s">
        <v>111</v>
      </c>
      <c r="I11" s="63">
        <v>1</v>
      </c>
      <c r="J11" s="63"/>
      <c r="K11" s="63"/>
      <c r="L11" s="63"/>
      <c r="M11" s="63"/>
    </row>
    <row r="12" spans="1:13" ht="150" customHeight="1">
      <c r="A12" s="61" t="s">
        <v>97</v>
      </c>
      <c r="B12" s="102" t="s">
        <v>299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13" ht="18.75">
      <c r="A13" s="61"/>
      <c r="B13" s="64"/>
      <c r="C13" s="64"/>
      <c r="D13" s="64"/>
      <c r="E13" s="64"/>
      <c r="F13" s="64"/>
      <c r="G13" s="64"/>
      <c r="H13" s="64"/>
      <c r="I13" s="64"/>
      <c r="J13" s="64"/>
      <c r="K13" s="20" t="s">
        <v>82</v>
      </c>
      <c r="L13" s="103">
        <v>43466</v>
      </c>
      <c r="M13" s="103"/>
    </row>
    <row r="14" spans="1:13" ht="120" customHeight="1">
      <c r="A14" s="61" t="s">
        <v>112</v>
      </c>
      <c r="B14" s="102" t="s">
        <v>300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</row>
    <row r="15" spans="1:13" ht="18.75">
      <c r="A15" s="61"/>
      <c r="B15" s="64"/>
      <c r="C15" s="64"/>
      <c r="D15" s="64"/>
      <c r="E15" s="64"/>
      <c r="F15" s="64"/>
      <c r="G15" s="64"/>
      <c r="H15" s="20" t="s">
        <v>81</v>
      </c>
      <c r="I15" s="66" t="s">
        <v>297</v>
      </c>
      <c r="J15" s="66"/>
      <c r="K15" s="20" t="s">
        <v>82</v>
      </c>
      <c r="L15" s="103">
        <v>43466</v>
      </c>
      <c r="M15" s="103"/>
    </row>
    <row r="17" spans="1:13" ht="69.95" customHeight="1">
      <c r="A17" s="60" t="s">
        <v>113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18.75">
      <c r="A18" s="61" t="s">
        <v>107</v>
      </c>
      <c r="B18" s="61"/>
      <c r="C18" s="102" t="s">
        <v>301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18.75">
      <c r="A19" s="61" t="s">
        <v>108</v>
      </c>
      <c r="B19" s="61"/>
      <c r="C19" s="102" t="s">
        <v>298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1:13" ht="18.75">
      <c r="A20" s="19" t="s">
        <v>82</v>
      </c>
      <c r="B20" s="19" t="s">
        <v>109</v>
      </c>
      <c r="C20" s="103">
        <v>43533</v>
      </c>
      <c r="D20" s="103"/>
      <c r="E20" s="19" t="s">
        <v>110</v>
      </c>
      <c r="F20" s="62">
        <f>C20+(I20-1)</f>
        <v>43533</v>
      </c>
      <c r="G20" s="62"/>
      <c r="H20" s="19" t="s">
        <v>111</v>
      </c>
      <c r="I20" s="63">
        <v>1</v>
      </c>
      <c r="J20" s="63"/>
      <c r="K20" s="63"/>
      <c r="L20" s="63"/>
      <c r="M20" s="63"/>
    </row>
    <row r="21" spans="1:13" ht="150" customHeight="1">
      <c r="A21" s="61" t="s">
        <v>97</v>
      </c>
      <c r="B21" s="102" t="s">
        <v>299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</row>
    <row r="22" spans="1:13" ht="18.75">
      <c r="A22" s="61"/>
      <c r="B22" s="64"/>
      <c r="C22" s="64"/>
      <c r="D22" s="64"/>
      <c r="E22" s="64"/>
      <c r="F22" s="64"/>
      <c r="G22" s="64"/>
      <c r="H22" s="64"/>
      <c r="I22" s="64"/>
      <c r="J22" s="64"/>
      <c r="K22" s="20" t="s">
        <v>82</v>
      </c>
      <c r="L22" s="103">
        <v>43533</v>
      </c>
      <c r="M22" s="103"/>
    </row>
    <row r="23" spans="1:13" ht="120" customHeight="1">
      <c r="A23" s="61" t="s">
        <v>112</v>
      </c>
      <c r="B23" s="102" t="s">
        <v>300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</row>
    <row r="24" spans="1:13" ht="18.75">
      <c r="A24" s="61"/>
      <c r="B24" s="64"/>
      <c r="C24" s="64"/>
      <c r="D24" s="64"/>
      <c r="E24" s="64"/>
      <c r="F24" s="64"/>
      <c r="G24" s="64"/>
      <c r="H24" s="20" t="s">
        <v>81</v>
      </c>
      <c r="I24" s="66" t="s">
        <v>298</v>
      </c>
      <c r="J24" s="66"/>
      <c r="K24" s="20" t="s">
        <v>82</v>
      </c>
      <c r="L24" s="103">
        <v>43533</v>
      </c>
      <c r="M24" s="103"/>
    </row>
    <row r="25" spans="1:13" ht="18.75">
      <c r="A25" s="61" t="s">
        <v>107</v>
      </c>
      <c r="B25" s="61"/>
      <c r="C25" s="102" t="s">
        <v>301</v>
      </c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1:13" ht="18.75">
      <c r="A26" s="61" t="s">
        <v>108</v>
      </c>
      <c r="B26" s="61"/>
      <c r="C26" s="102" t="s">
        <v>298</v>
      </c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1:13" ht="18.75">
      <c r="A27" s="19" t="s">
        <v>82</v>
      </c>
      <c r="B27" s="19" t="s">
        <v>109</v>
      </c>
      <c r="C27" s="105">
        <v>43592</v>
      </c>
      <c r="D27" s="105"/>
      <c r="E27" s="19" t="s">
        <v>110</v>
      </c>
      <c r="F27" s="62">
        <f>C27+(I27-1)</f>
        <v>43592</v>
      </c>
      <c r="G27" s="62"/>
      <c r="H27" s="19" t="s">
        <v>111</v>
      </c>
      <c r="I27" s="63">
        <v>1</v>
      </c>
      <c r="J27" s="63"/>
      <c r="K27" s="63"/>
      <c r="L27" s="63"/>
      <c r="M27" s="63"/>
    </row>
    <row r="28" spans="1:13" ht="150" customHeight="1">
      <c r="A28" s="61" t="s">
        <v>97</v>
      </c>
      <c r="B28" s="102" t="s">
        <v>299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</row>
    <row r="29" spans="1:13" ht="18.75">
      <c r="A29" s="61"/>
      <c r="B29" s="64"/>
      <c r="C29" s="64"/>
      <c r="D29" s="64"/>
      <c r="E29" s="64"/>
      <c r="F29" s="64"/>
      <c r="G29" s="64"/>
      <c r="H29" s="64"/>
      <c r="I29" s="64"/>
      <c r="J29" s="64"/>
      <c r="K29" s="20" t="s">
        <v>82</v>
      </c>
      <c r="L29" s="105">
        <v>43592</v>
      </c>
      <c r="M29" s="105"/>
    </row>
    <row r="30" spans="1:13" ht="120" customHeight="1">
      <c r="A30" s="61" t="s">
        <v>112</v>
      </c>
      <c r="B30" s="102" t="s">
        <v>300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</row>
    <row r="31" spans="1:13" ht="18.75">
      <c r="A31" s="61"/>
      <c r="B31" s="64"/>
      <c r="C31" s="64"/>
      <c r="D31" s="64"/>
      <c r="E31" s="64"/>
      <c r="F31" s="64"/>
      <c r="G31" s="64"/>
      <c r="H31" s="20" t="s">
        <v>81</v>
      </c>
      <c r="I31" s="66" t="s">
        <v>298</v>
      </c>
      <c r="J31" s="66"/>
      <c r="K31" s="20" t="s">
        <v>82</v>
      </c>
      <c r="L31" s="105">
        <v>43592</v>
      </c>
      <c r="M31" s="105"/>
    </row>
    <row r="33" spans="1:18" ht="69.95" customHeight="1">
      <c r="A33" s="60" t="s">
        <v>114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</row>
    <row r="34" spans="1:18" ht="18.75">
      <c r="A34" s="61" t="s">
        <v>107</v>
      </c>
      <c r="B34" s="61"/>
      <c r="C34" s="102" t="s">
        <v>301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1:18" ht="18.75">
      <c r="A35" s="61" t="s">
        <v>108</v>
      </c>
      <c r="B35" s="61"/>
      <c r="C35" s="102" t="s">
        <v>298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1:18" ht="18.75">
      <c r="A36" s="19" t="s">
        <v>82</v>
      </c>
      <c r="B36" s="19" t="s">
        <v>109</v>
      </c>
      <c r="C36" s="103">
        <v>43736</v>
      </c>
      <c r="D36" s="103"/>
      <c r="E36" s="19" t="s">
        <v>110</v>
      </c>
      <c r="F36" s="62">
        <f>C36+(I36-1)</f>
        <v>43736</v>
      </c>
      <c r="G36" s="62"/>
      <c r="H36" s="19" t="s">
        <v>111</v>
      </c>
      <c r="I36" s="63">
        <v>1</v>
      </c>
      <c r="J36" s="63"/>
      <c r="K36" s="63"/>
      <c r="L36" s="63"/>
      <c r="M36" s="63"/>
    </row>
    <row r="37" spans="1:18" ht="150" customHeight="1">
      <c r="A37" s="61" t="s">
        <v>97</v>
      </c>
      <c r="B37" s="102" t="s">
        <v>299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</row>
    <row r="38" spans="1:18" ht="18.75">
      <c r="A38" s="61"/>
      <c r="B38" s="64"/>
      <c r="C38" s="64"/>
      <c r="D38" s="64"/>
      <c r="E38" s="64"/>
      <c r="F38" s="64"/>
      <c r="G38" s="64"/>
      <c r="H38" s="64"/>
      <c r="I38" s="64"/>
      <c r="J38" s="64"/>
      <c r="K38" s="20" t="s">
        <v>82</v>
      </c>
      <c r="L38" s="103">
        <v>43736</v>
      </c>
      <c r="M38" s="103"/>
    </row>
    <row r="39" spans="1:18" ht="120" customHeight="1">
      <c r="A39" s="61" t="s">
        <v>112</v>
      </c>
      <c r="B39" s="102" t="s">
        <v>300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</row>
    <row r="40" spans="1:18" ht="18.75">
      <c r="A40" s="61"/>
      <c r="B40" s="64"/>
      <c r="C40" s="64"/>
      <c r="D40" s="64"/>
      <c r="E40" s="64"/>
      <c r="F40" s="64"/>
      <c r="G40" s="64"/>
      <c r="H40" s="20" t="s">
        <v>81</v>
      </c>
      <c r="I40" s="66" t="s">
        <v>298</v>
      </c>
      <c r="J40" s="66"/>
      <c r="K40" s="20" t="s">
        <v>82</v>
      </c>
      <c r="L40" s="103">
        <v>43736</v>
      </c>
      <c r="M40" s="103"/>
    </row>
    <row r="41" spans="1:18" ht="18.75">
      <c r="A41" s="61" t="s">
        <v>107</v>
      </c>
      <c r="B41" s="61"/>
      <c r="C41" s="102" t="s">
        <v>301</v>
      </c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1:18" ht="18.75">
      <c r="A42" s="61" t="s">
        <v>108</v>
      </c>
      <c r="B42" s="61"/>
      <c r="C42" s="102" t="s">
        <v>298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1:18" ht="18.75">
      <c r="A43" s="19" t="s">
        <v>82</v>
      </c>
      <c r="B43" s="19" t="s">
        <v>109</v>
      </c>
      <c r="C43" s="103">
        <v>43830</v>
      </c>
      <c r="D43" s="103"/>
      <c r="E43" s="19" t="s">
        <v>110</v>
      </c>
      <c r="F43" s="62">
        <f>C43+(I43-1)</f>
        <v>43830</v>
      </c>
      <c r="G43" s="62"/>
      <c r="H43" s="19" t="s">
        <v>111</v>
      </c>
      <c r="I43" s="63">
        <v>1</v>
      </c>
      <c r="J43" s="63"/>
      <c r="K43" s="63"/>
      <c r="L43" s="63"/>
      <c r="M43" s="63"/>
    </row>
    <row r="44" spans="1:18" ht="150" customHeight="1">
      <c r="A44" s="61" t="s">
        <v>97</v>
      </c>
      <c r="B44" s="102" t="s">
        <v>299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</row>
    <row r="45" spans="1:18" ht="18.75">
      <c r="A45" s="61"/>
      <c r="B45" s="64"/>
      <c r="C45" s="64"/>
      <c r="D45" s="64"/>
      <c r="E45" s="64"/>
      <c r="F45" s="64"/>
      <c r="G45" s="64"/>
      <c r="H45" s="64"/>
      <c r="I45" s="64"/>
      <c r="J45" s="64"/>
      <c r="K45" s="20" t="s">
        <v>82</v>
      </c>
      <c r="L45" s="103">
        <v>43830</v>
      </c>
      <c r="M45" s="103"/>
    </row>
    <row r="46" spans="1:18" ht="120" customHeight="1">
      <c r="A46" s="61" t="s">
        <v>112</v>
      </c>
      <c r="B46" s="102" t="s">
        <v>300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R46" s="21"/>
    </row>
    <row r="47" spans="1:18" ht="18.75">
      <c r="A47" s="61"/>
      <c r="B47" s="64"/>
      <c r="C47" s="64"/>
      <c r="D47" s="64"/>
      <c r="E47" s="64"/>
      <c r="F47" s="64"/>
      <c r="G47" s="64"/>
      <c r="H47" s="20" t="s">
        <v>81</v>
      </c>
      <c r="I47" s="66" t="s">
        <v>298</v>
      </c>
      <c r="J47" s="66"/>
      <c r="K47" s="20" t="s">
        <v>82</v>
      </c>
      <c r="L47" s="103">
        <v>43830</v>
      </c>
      <c r="M47" s="103"/>
    </row>
    <row r="49" spans="1:13" ht="69.95" customHeight="1">
      <c r="A49" s="60" t="s">
        <v>115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</row>
    <row r="50" spans="1:13" ht="18.75">
      <c r="A50" s="61" t="s">
        <v>107</v>
      </c>
      <c r="B50" s="61"/>
      <c r="C50" s="102" t="s">
        <v>301</v>
      </c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1:13" ht="18.75">
      <c r="A51" s="61" t="s">
        <v>108</v>
      </c>
      <c r="B51" s="61"/>
      <c r="C51" s="102" t="s">
        <v>298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1:13" ht="18.75">
      <c r="A52" s="19" t="s">
        <v>82</v>
      </c>
      <c r="B52" s="19" t="s">
        <v>109</v>
      </c>
      <c r="C52" s="103">
        <v>43956</v>
      </c>
      <c r="D52" s="103"/>
      <c r="E52" s="19" t="s">
        <v>110</v>
      </c>
      <c r="F52" s="62">
        <f>C52+(I52-1)</f>
        <v>43956</v>
      </c>
      <c r="G52" s="62"/>
      <c r="H52" s="19" t="s">
        <v>111</v>
      </c>
      <c r="I52" s="63">
        <v>1</v>
      </c>
      <c r="J52" s="63"/>
      <c r="K52" s="63"/>
      <c r="L52" s="63"/>
      <c r="M52" s="63"/>
    </row>
    <row r="53" spans="1:13" ht="150" customHeight="1">
      <c r="A53" s="61" t="s">
        <v>97</v>
      </c>
      <c r="B53" s="102" t="s">
        <v>299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</row>
    <row r="54" spans="1:13" ht="18.75">
      <c r="A54" s="61"/>
      <c r="B54" s="64"/>
      <c r="C54" s="64"/>
      <c r="D54" s="64"/>
      <c r="E54" s="64"/>
      <c r="F54" s="64"/>
      <c r="G54" s="64"/>
      <c r="H54" s="64"/>
      <c r="I54" s="64"/>
      <c r="J54" s="64"/>
      <c r="K54" s="20" t="s">
        <v>82</v>
      </c>
      <c r="L54" s="103">
        <v>43956</v>
      </c>
      <c r="M54" s="103"/>
    </row>
    <row r="55" spans="1:13" ht="120" customHeight="1">
      <c r="A55" s="61" t="s">
        <v>112</v>
      </c>
      <c r="B55" s="102" t="s">
        <v>300</v>
      </c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</row>
    <row r="56" spans="1:13" ht="18.75">
      <c r="A56" s="61"/>
      <c r="B56" s="64"/>
      <c r="C56" s="64"/>
      <c r="D56" s="64"/>
      <c r="E56" s="64"/>
      <c r="F56" s="64"/>
      <c r="G56" s="64"/>
      <c r="H56" s="20" t="s">
        <v>81</v>
      </c>
      <c r="I56" s="66" t="s">
        <v>298</v>
      </c>
      <c r="J56" s="66"/>
      <c r="K56" s="20" t="s">
        <v>82</v>
      </c>
      <c r="L56" s="103">
        <v>43956</v>
      </c>
      <c r="M56" s="103"/>
    </row>
    <row r="57" spans="1:13" ht="18.75">
      <c r="A57" s="61" t="s">
        <v>107</v>
      </c>
      <c r="B57" s="61"/>
      <c r="C57" s="102" t="s">
        <v>301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1:13" ht="18.75">
      <c r="A58" s="61" t="s">
        <v>108</v>
      </c>
      <c r="B58" s="61"/>
      <c r="C58" s="102" t="s">
        <v>298</v>
      </c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1:13" ht="18.75">
      <c r="A59" s="19" t="s">
        <v>82</v>
      </c>
      <c r="B59" s="19" t="s">
        <v>109</v>
      </c>
      <c r="C59" s="103">
        <v>44026</v>
      </c>
      <c r="D59" s="103"/>
      <c r="E59" s="19" t="s">
        <v>110</v>
      </c>
      <c r="F59" s="62">
        <f>C59+I59-1</f>
        <v>44026</v>
      </c>
      <c r="G59" s="62"/>
      <c r="H59" s="19" t="s">
        <v>111</v>
      </c>
      <c r="I59" s="63">
        <v>1</v>
      </c>
      <c r="J59" s="63"/>
      <c r="K59" s="63"/>
      <c r="L59" s="63"/>
      <c r="M59" s="63"/>
    </row>
    <row r="60" spans="1:13" ht="150" customHeight="1">
      <c r="A60" s="61" t="s">
        <v>97</v>
      </c>
      <c r="B60" s="102" t="s">
        <v>299</v>
      </c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</row>
    <row r="61" spans="1:13" ht="18.75">
      <c r="A61" s="61"/>
      <c r="B61" s="64"/>
      <c r="C61" s="64"/>
      <c r="D61" s="64"/>
      <c r="E61" s="64"/>
      <c r="F61" s="64"/>
      <c r="G61" s="64"/>
      <c r="H61" s="64"/>
      <c r="I61" s="64"/>
      <c r="J61" s="64"/>
      <c r="K61" s="20" t="s">
        <v>82</v>
      </c>
      <c r="L61" s="103">
        <v>44026</v>
      </c>
      <c r="M61" s="103"/>
    </row>
    <row r="62" spans="1:13" ht="120" customHeight="1">
      <c r="A62" s="61" t="s">
        <v>112</v>
      </c>
      <c r="B62" s="102" t="s">
        <v>300</v>
      </c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</row>
    <row r="63" spans="1:13" ht="18.75">
      <c r="A63" s="61"/>
      <c r="B63" s="64"/>
      <c r="C63" s="64"/>
      <c r="D63" s="64"/>
      <c r="E63" s="64"/>
      <c r="F63" s="64"/>
      <c r="G63" s="64"/>
      <c r="H63" s="20" t="s">
        <v>81</v>
      </c>
      <c r="I63" s="66" t="s">
        <v>298</v>
      </c>
      <c r="J63" s="66"/>
      <c r="K63" s="20" t="s">
        <v>82</v>
      </c>
      <c r="L63" s="103">
        <v>44026</v>
      </c>
      <c r="M63" s="103"/>
    </row>
    <row r="65" spans="1:13" ht="69.95" customHeight="1">
      <c r="A65" s="60" t="s">
        <v>116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</row>
    <row r="66" spans="1:13" ht="18.75">
      <c r="A66" s="61" t="s">
        <v>107</v>
      </c>
      <c r="B66" s="61"/>
      <c r="C66" s="102" t="s">
        <v>301</v>
      </c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1:13" ht="18.75">
      <c r="A67" s="61" t="s">
        <v>108</v>
      </c>
      <c r="B67" s="61"/>
      <c r="C67" s="102" t="s">
        <v>298</v>
      </c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1:13" ht="18.75">
      <c r="A68" s="19" t="s">
        <v>82</v>
      </c>
      <c r="B68" s="19" t="s">
        <v>109</v>
      </c>
      <c r="C68" s="103">
        <v>44089</v>
      </c>
      <c r="D68" s="103"/>
      <c r="E68" s="19" t="s">
        <v>110</v>
      </c>
      <c r="F68" s="62">
        <f>C68+I68-1</f>
        <v>44089</v>
      </c>
      <c r="G68" s="62"/>
      <c r="H68" s="19" t="s">
        <v>111</v>
      </c>
      <c r="I68" s="63">
        <v>1</v>
      </c>
      <c r="J68" s="63"/>
      <c r="K68" s="63"/>
      <c r="L68" s="63"/>
      <c r="M68" s="63"/>
    </row>
    <row r="69" spans="1:13" ht="150" customHeight="1">
      <c r="A69" s="61" t="s">
        <v>97</v>
      </c>
      <c r="B69" s="102" t="s">
        <v>299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</row>
    <row r="70" spans="1:13" ht="18.75">
      <c r="A70" s="61"/>
      <c r="B70" s="64"/>
      <c r="C70" s="64"/>
      <c r="D70" s="64"/>
      <c r="E70" s="64"/>
      <c r="F70" s="64"/>
      <c r="G70" s="64"/>
      <c r="H70" s="64"/>
      <c r="I70" s="64"/>
      <c r="J70" s="64"/>
      <c r="K70" s="20" t="s">
        <v>82</v>
      </c>
      <c r="L70" s="103">
        <v>44089</v>
      </c>
      <c r="M70" s="103"/>
    </row>
    <row r="71" spans="1:13" ht="120" customHeight="1">
      <c r="A71" s="61" t="s">
        <v>112</v>
      </c>
      <c r="B71" s="102" t="s">
        <v>300</v>
      </c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</row>
    <row r="72" spans="1:13" ht="18.75">
      <c r="A72" s="61"/>
      <c r="B72" s="64"/>
      <c r="C72" s="64"/>
      <c r="D72" s="64"/>
      <c r="E72" s="64"/>
      <c r="F72" s="64"/>
      <c r="G72" s="64"/>
      <c r="H72" s="20" t="s">
        <v>81</v>
      </c>
      <c r="I72" s="66"/>
      <c r="J72" s="66"/>
      <c r="K72" s="20" t="s">
        <v>82</v>
      </c>
      <c r="L72" s="103">
        <v>44089</v>
      </c>
      <c r="M72" s="103"/>
    </row>
    <row r="73" spans="1:13" ht="18.75">
      <c r="A73" s="61" t="s">
        <v>107</v>
      </c>
      <c r="B73" s="61"/>
      <c r="C73" s="102" t="s">
        <v>301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1:13" ht="18.75">
      <c r="A74" s="61" t="s">
        <v>108</v>
      </c>
      <c r="B74" s="61"/>
      <c r="C74" s="102" t="s">
        <v>298</v>
      </c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1:13" ht="18.75">
      <c r="A75" s="19" t="s">
        <v>82</v>
      </c>
      <c r="B75" s="19" t="s">
        <v>109</v>
      </c>
      <c r="C75" s="103">
        <v>44223</v>
      </c>
      <c r="D75" s="103"/>
      <c r="E75" s="19" t="s">
        <v>110</v>
      </c>
      <c r="F75" s="62">
        <f>C75+I75-1</f>
        <v>44223</v>
      </c>
      <c r="G75" s="62"/>
      <c r="H75" s="19" t="s">
        <v>111</v>
      </c>
      <c r="I75" s="63">
        <v>1</v>
      </c>
      <c r="J75" s="63"/>
      <c r="K75" s="63"/>
      <c r="L75" s="63"/>
      <c r="M75" s="63"/>
    </row>
    <row r="76" spans="1:13" ht="150" customHeight="1">
      <c r="A76" s="61" t="s">
        <v>97</v>
      </c>
      <c r="B76" s="102" t="s">
        <v>299</v>
      </c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</row>
    <row r="77" spans="1:13" ht="18.75">
      <c r="A77" s="61"/>
      <c r="B77" s="64"/>
      <c r="C77" s="64"/>
      <c r="D77" s="64"/>
      <c r="E77" s="64"/>
      <c r="F77" s="64"/>
      <c r="G77" s="64"/>
      <c r="H77" s="64"/>
      <c r="I77" s="64"/>
      <c r="J77" s="64"/>
      <c r="K77" s="20" t="s">
        <v>82</v>
      </c>
      <c r="L77" s="103">
        <v>44223</v>
      </c>
      <c r="M77" s="103"/>
    </row>
    <row r="78" spans="1:13" ht="120" customHeight="1">
      <c r="A78" s="61" t="s">
        <v>112</v>
      </c>
      <c r="B78" s="102" t="s">
        <v>300</v>
      </c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</row>
    <row r="79" spans="1:13" ht="18.75">
      <c r="A79" s="61"/>
      <c r="B79" s="64"/>
      <c r="C79" s="64"/>
      <c r="D79" s="64"/>
      <c r="E79" s="64"/>
      <c r="F79" s="64"/>
      <c r="G79" s="64"/>
      <c r="H79" s="20" t="s">
        <v>81</v>
      </c>
      <c r="I79" s="66" t="s">
        <v>298</v>
      </c>
      <c r="J79" s="66"/>
      <c r="K79" s="20" t="s">
        <v>82</v>
      </c>
      <c r="L79" s="103">
        <v>44223</v>
      </c>
      <c r="M79" s="103"/>
    </row>
  </sheetData>
  <sheetProtection password="C6F2" sheet="1" selectLockedCells="1"/>
  <mergeCells count="165">
    <mergeCell ref="A76:A77"/>
    <mergeCell ref="A78:A79"/>
    <mergeCell ref="A53:A54"/>
    <mergeCell ref="A55:A56"/>
    <mergeCell ref="A60:A61"/>
    <mergeCell ref="A62:A63"/>
    <mergeCell ref="A69:A70"/>
    <mergeCell ref="A71:A72"/>
    <mergeCell ref="A73:B73"/>
    <mergeCell ref="B69:M69"/>
    <mergeCell ref="A28:A29"/>
    <mergeCell ref="A30:A31"/>
    <mergeCell ref="A37:A38"/>
    <mergeCell ref="A39:A40"/>
    <mergeCell ref="A44:A45"/>
    <mergeCell ref="A46:A47"/>
    <mergeCell ref="A41:B41"/>
    <mergeCell ref="B37:M37"/>
    <mergeCell ref="B38:J38"/>
    <mergeCell ref="L38:M38"/>
    <mergeCell ref="A5:A6"/>
    <mergeCell ref="A7:A8"/>
    <mergeCell ref="A12:A13"/>
    <mergeCell ref="A14:A15"/>
    <mergeCell ref="A21:A22"/>
    <mergeCell ref="A23:A24"/>
    <mergeCell ref="A17:M17"/>
    <mergeCell ref="A18:B18"/>
    <mergeCell ref="C18:M18"/>
    <mergeCell ref="A19:B19"/>
    <mergeCell ref="B76:M76"/>
    <mergeCell ref="B77:J77"/>
    <mergeCell ref="L77:M77"/>
    <mergeCell ref="B78:M78"/>
    <mergeCell ref="B79:G79"/>
    <mergeCell ref="I79:J79"/>
    <mergeCell ref="L79:M79"/>
    <mergeCell ref="C73:M73"/>
    <mergeCell ref="A74:B74"/>
    <mergeCell ref="C74:M74"/>
    <mergeCell ref="C75:D75"/>
    <mergeCell ref="F75:G75"/>
    <mergeCell ref="I75:M75"/>
    <mergeCell ref="B70:J70"/>
    <mergeCell ref="L70:M70"/>
    <mergeCell ref="B71:M71"/>
    <mergeCell ref="B72:G72"/>
    <mergeCell ref="I72:J72"/>
    <mergeCell ref="L72:M72"/>
    <mergeCell ref="A65:M65"/>
    <mergeCell ref="A66:B66"/>
    <mergeCell ref="C66:M66"/>
    <mergeCell ref="A67:B67"/>
    <mergeCell ref="C67:M67"/>
    <mergeCell ref="C68:D68"/>
    <mergeCell ref="F68:G68"/>
    <mergeCell ref="I68:M68"/>
    <mergeCell ref="B60:M60"/>
    <mergeCell ref="B61:J61"/>
    <mergeCell ref="L61:M61"/>
    <mergeCell ref="B62:M62"/>
    <mergeCell ref="B63:G63"/>
    <mergeCell ref="I63:J63"/>
    <mergeCell ref="L63:M63"/>
    <mergeCell ref="A57:B57"/>
    <mergeCell ref="C57:M57"/>
    <mergeCell ref="A58:B58"/>
    <mergeCell ref="C58:M58"/>
    <mergeCell ref="C59:D59"/>
    <mergeCell ref="F59:G59"/>
    <mergeCell ref="I59:M59"/>
    <mergeCell ref="B53:M53"/>
    <mergeCell ref="B54:J54"/>
    <mergeCell ref="L54:M54"/>
    <mergeCell ref="B55:M55"/>
    <mergeCell ref="B56:G56"/>
    <mergeCell ref="I56:J56"/>
    <mergeCell ref="L56:M56"/>
    <mergeCell ref="A49:M49"/>
    <mergeCell ref="A50:B50"/>
    <mergeCell ref="C50:M50"/>
    <mergeCell ref="A51:B51"/>
    <mergeCell ref="C51:M51"/>
    <mergeCell ref="C52:D52"/>
    <mergeCell ref="F52:G52"/>
    <mergeCell ref="I52:M52"/>
    <mergeCell ref="B44:M44"/>
    <mergeCell ref="B45:J45"/>
    <mergeCell ref="L45:M45"/>
    <mergeCell ref="B46:M46"/>
    <mergeCell ref="B47:G47"/>
    <mergeCell ref="I47:J47"/>
    <mergeCell ref="L47:M47"/>
    <mergeCell ref="C41:M41"/>
    <mergeCell ref="A42:B42"/>
    <mergeCell ref="C42:M42"/>
    <mergeCell ref="C43:D43"/>
    <mergeCell ref="F43:G43"/>
    <mergeCell ref="I43:M43"/>
    <mergeCell ref="B39:M39"/>
    <mergeCell ref="B40:G40"/>
    <mergeCell ref="I40:J40"/>
    <mergeCell ref="L40:M40"/>
    <mergeCell ref="A33:M33"/>
    <mergeCell ref="A34:B34"/>
    <mergeCell ref="C34:M34"/>
    <mergeCell ref="A35:B35"/>
    <mergeCell ref="C35:M35"/>
    <mergeCell ref="C36:D36"/>
    <mergeCell ref="F36:G36"/>
    <mergeCell ref="I36:M36"/>
    <mergeCell ref="B28:M28"/>
    <mergeCell ref="B29:J29"/>
    <mergeCell ref="L29:M29"/>
    <mergeCell ref="B30:M30"/>
    <mergeCell ref="B31:G31"/>
    <mergeCell ref="I31:J31"/>
    <mergeCell ref="L31:M31"/>
    <mergeCell ref="A25:B25"/>
    <mergeCell ref="C25:M25"/>
    <mergeCell ref="A26:B26"/>
    <mergeCell ref="C26:M26"/>
    <mergeCell ref="C27:D27"/>
    <mergeCell ref="F27:G27"/>
    <mergeCell ref="I27:M27"/>
    <mergeCell ref="B21:M21"/>
    <mergeCell ref="B22:J22"/>
    <mergeCell ref="L22:M22"/>
    <mergeCell ref="B23:M23"/>
    <mergeCell ref="B24:G24"/>
    <mergeCell ref="I24:J24"/>
    <mergeCell ref="L24:M24"/>
    <mergeCell ref="C19:M19"/>
    <mergeCell ref="C20:D20"/>
    <mergeCell ref="F20:G20"/>
    <mergeCell ref="I20:M20"/>
    <mergeCell ref="B12:M12"/>
    <mergeCell ref="B13:J13"/>
    <mergeCell ref="L13:M13"/>
    <mergeCell ref="B14:M14"/>
    <mergeCell ref="B15:G15"/>
    <mergeCell ref="I15:J15"/>
    <mergeCell ref="L15:M15"/>
    <mergeCell ref="A9:B9"/>
    <mergeCell ref="C9:M9"/>
    <mergeCell ref="A10:B10"/>
    <mergeCell ref="C10:M10"/>
    <mergeCell ref="C11:D11"/>
    <mergeCell ref="F11:G11"/>
    <mergeCell ref="I11:M11"/>
    <mergeCell ref="B5:M5"/>
    <mergeCell ref="B6:J6"/>
    <mergeCell ref="L6:M6"/>
    <mergeCell ref="B7:M7"/>
    <mergeCell ref="B8:G8"/>
    <mergeCell ref="I8:J8"/>
    <mergeCell ref="L8:M8"/>
    <mergeCell ref="A1:M1"/>
    <mergeCell ref="A2:B2"/>
    <mergeCell ref="C2:M2"/>
    <mergeCell ref="A3:B3"/>
    <mergeCell ref="C3:M3"/>
    <mergeCell ref="C4:D4"/>
    <mergeCell ref="F4:G4"/>
    <mergeCell ref="I4:M4"/>
  </mergeCells>
  <phoneticPr fontId="34" type="noConversion"/>
  <dataValidations count="3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C4:D4 L72:M72 L70:M70 C68:D68 L63:M63 L61:M61 C59:D59 L56:M56 L54:M54 C52:D52 L47:M47 L45:M45 C43:D43 L40:M40 L38:M38 C36:D36 L31:M31 L29:M29 C27:D27 L79:M79 L24:M24 L22:M22 C20:D20 L77:M77 L13:M13 L15:M15 C11:D11 L8:M8 L6:M6 C75:D75">
      <formula1>36892</formula1>
      <formula2>47484</formula2>
    </dataValidation>
    <dataValidation allowBlank="1" showInputMessage="1" showErrorMessage="1" errorTitle="输入有误" error="输入日期格式不正确，请输入“2001-1-1”到“2020-1-1”间的日期，格式为“2011-11-11”。" promptTitle="日期" prompt="格式“2011-11-11”" sqref="F4:G4 F75:G75 F68:G68 F59:G59 F52:G52 F43:G43 F36:G36 F27:G27 F20:G20 F11:G11"/>
    <dataValidation type="whole" allowBlank="1" showInputMessage="1" showErrorMessage="1" sqref="I4:M4 I75:M75 I68:M68 I59:M59 I52:M52 I43:M43 I36:M36 I27:M27 I20:M20 I11:M11">
      <formula1>1</formula1>
      <formula2>1000</formula2>
    </dataValidation>
  </dataValidations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9"/>
  <sheetViews>
    <sheetView topLeftCell="A22" zoomScaleSheetLayoutView="100" workbookViewId="0">
      <selection activeCell="L29" sqref="L29:M29"/>
    </sheetView>
  </sheetViews>
  <sheetFormatPr defaultRowHeight="14.25"/>
  <cols>
    <col min="1" max="1" width="11.25" style="23" customWidth="1"/>
    <col min="2" max="2" width="13.375" style="14" customWidth="1"/>
    <col min="3" max="4" width="9" style="14" bestFit="1" customWidth="1"/>
    <col min="5" max="5" width="15.125" style="14" customWidth="1"/>
    <col min="6" max="7" width="9" style="14" bestFit="1" customWidth="1"/>
    <col min="8" max="8" width="13.875" style="14" customWidth="1"/>
    <col min="9" max="9" width="9" style="14" bestFit="1"/>
    <col min="10" max="16384" width="9" style="14"/>
  </cols>
  <sheetData>
    <row r="1" spans="1:13" ht="69.95" customHeight="1">
      <c r="A1" s="60" t="s">
        <v>117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s="18" customFormat="1" ht="18.75">
      <c r="A2" s="61" t="s">
        <v>118</v>
      </c>
      <c r="B2" s="61"/>
      <c r="C2" s="102" t="s">
        <v>302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1:13" s="18" customFormat="1" ht="18.75">
      <c r="A3" s="61" t="s">
        <v>119</v>
      </c>
      <c r="B3" s="61"/>
      <c r="C3" s="102" t="s">
        <v>303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</row>
    <row r="4" spans="1:13" s="18" customFormat="1" ht="18.75">
      <c r="A4" s="19" t="s">
        <v>82</v>
      </c>
      <c r="B4" s="19" t="s">
        <v>109</v>
      </c>
      <c r="C4" s="103">
        <v>43337</v>
      </c>
      <c r="D4" s="103"/>
      <c r="E4" s="19" t="s">
        <v>110</v>
      </c>
      <c r="F4" s="62">
        <f>C4+I4-1</f>
        <v>43343</v>
      </c>
      <c r="G4" s="62"/>
      <c r="H4" s="19" t="s">
        <v>111</v>
      </c>
      <c r="I4" s="67">
        <v>7</v>
      </c>
      <c r="J4" s="67"/>
      <c r="K4" s="67"/>
      <c r="L4" s="35" t="s">
        <v>120</v>
      </c>
      <c r="M4" s="36">
        <v>2</v>
      </c>
    </row>
    <row r="5" spans="1:13" ht="200.1" customHeight="1">
      <c r="A5" s="24" t="s">
        <v>97</v>
      </c>
      <c r="B5" s="98" t="s">
        <v>304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3" ht="150" customHeight="1">
      <c r="A6" s="68" t="s">
        <v>121</v>
      </c>
      <c r="B6" s="98" t="s">
        <v>305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s="18" customFormat="1" ht="18.75">
      <c r="A7" s="61"/>
      <c r="B7" s="64"/>
      <c r="C7" s="64"/>
      <c r="D7" s="64"/>
      <c r="E7" s="64"/>
      <c r="F7" s="64"/>
      <c r="G7" s="64"/>
      <c r="H7" s="20" t="s">
        <v>81</v>
      </c>
      <c r="I7" s="66" t="s">
        <v>285</v>
      </c>
      <c r="J7" s="66"/>
      <c r="K7" s="20" t="s">
        <v>82</v>
      </c>
      <c r="L7" s="103">
        <v>43378</v>
      </c>
      <c r="M7" s="103"/>
    </row>
    <row r="8" spans="1:13" ht="150" customHeight="1">
      <c r="A8" s="68" t="s">
        <v>122</v>
      </c>
      <c r="B8" s="98" t="s">
        <v>305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</row>
    <row r="9" spans="1:13" s="18" customFormat="1" ht="18.75">
      <c r="A9" s="61"/>
      <c r="B9" s="64"/>
      <c r="C9" s="64"/>
      <c r="D9" s="64"/>
      <c r="E9" s="64"/>
      <c r="F9" s="64"/>
      <c r="G9" s="64"/>
      <c r="H9" s="20" t="s">
        <v>81</v>
      </c>
      <c r="I9" s="66" t="s">
        <v>253</v>
      </c>
      <c r="J9" s="66"/>
      <c r="K9" s="20" t="s">
        <v>82</v>
      </c>
      <c r="L9" s="103">
        <v>43378</v>
      </c>
      <c r="M9" s="103"/>
    </row>
    <row r="11" spans="1:13" ht="69.95" customHeight="1">
      <c r="A11" s="60" t="s">
        <v>123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8.75">
      <c r="A12" s="61" t="s">
        <v>118</v>
      </c>
      <c r="B12" s="61"/>
      <c r="C12" s="102" t="s">
        <v>306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</row>
    <row r="13" spans="1:13" ht="18.75">
      <c r="A13" s="61" t="s">
        <v>119</v>
      </c>
      <c r="B13" s="61"/>
      <c r="C13" s="102" t="s">
        <v>307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</row>
    <row r="14" spans="1:13" ht="18.75">
      <c r="A14" s="19" t="s">
        <v>82</v>
      </c>
      <c r="B14" s="19" t="s">
        <v>109</v>
      </c>
      <c r="C14" s="103">
        <v>43766</v>
      </c>
      <c r="D14" s="103"/>
      <c r="E14" s="19" t="s">
        <v>110</v>
      </c>
      <c r="F14" s="62">
        <f>C14+I14-1</f>
        <v>43766</v>
      </c>
      <c r="G14" s="62"/>
      <c r="H14" s="19" t="s">
        <v>111</v>
      </c>
      <c r="I14" s="63">
        <v>1</v>
      </c>
      <c r="J14" s="63"/>
      <c r="K14" s="63"/>
      <c r="L14" s="35" t="s">
        <v>120</v>
      </c>
      <c r="M14" s="36">
        <v>2</v>
      </c>
    </row>
    <row r="15" spans="1:13" ht="200.1" customHeight="1">
      <c r="A15" s="24" t="s">
        <v>97</v>
      </c>
      <c r="B15" s="45" t="s">
        <v>308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</row>
    <row r="16" spans="1:13" ht="150" customHeight="1">
      <c r="A16" s="68" t="s">
        <v>121</v>
      </c>
      <c r="B16" s="45" t="s">
        <v>310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</row>
    <row r="17" spans="1:13" ht="18.75">
      <c r="A17" s="61"/>
      <c r="B17" s="64"/>
      <c r="C17" s="64"/>
      <c r="D17" s="64"/>
      <c r="E17" s="64"/>
      <c r="F17" s="64"/>
      <c r="G17" s="64"/>
      <c r="H17" s="20" t="s">
        <v>81</v>
      </c>
      <c r="I17" s="66" t="s">
        <v>285</v>
      </c>
      <c r="J17" s="66"/>
      <c r="K17" s="20" t="s">
        <v>82</v>
      </c>
      <c r="L17" s="103">
        <v>43766</v>
      </c>
      <c r="M17" s="103"/>
    </row>
    <row r="18" spans="1:13" ht="150" customHeight="1">
      <c r="A18" s="68" t="s">
        <v>122</v>
      </c>
      <c r="B18" s="45" t="s">
        <v>310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19" spans="1:13" ht="18.75">
      <c r="A19" s="61"/>
      <c r="B19" s="64"/>
      <c r="C19" s="64"/>
      <c r="D19" s="64"/>
      <c r="E19" s="64"/>
      <c r="F19" s="64"/>
      <c r="G19" s="64"/>
      <c r="H19" s="20" t="s">
        <v>81</v>
      </c>
      <c r="I19" s="66" t="s">
        <v>285</v>
      </c>
      <c r="J19" s="66"/>
      <c r="K19" s="20" t="s">
        <v>82</v>
      </c>
      <c r="L19" s="103">
        <v>43766</v>
      </c>
      <c r="M19" s="103"/>
    </row>
    <row r="21" spans="1:13" ht="69.95" customHeight="1">
      <c r="A21" s="60" t="s">
        <v>124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</row>
    <row r="22" spans="1:13" ht="18.75">
      <c r="A22" s="61" t="s">
        <v>118</v>
      </c>
      <c r="B22" s="61"/>
      <c r="C22" s="102" t="s">
        <v>306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1:13" ht="18.75">
      <c r="A23" s="61" t="s">
        <v>119</v>
      </c>
      <c r="B23" s="61"/>
      <c r="C23" s="102" t="s">
        <v>307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1:13" ht="18.75">
      <c r="A24" s="19" t="s">
        <v>82</v>
      </c>
      <c r="B24" s="19" t="s">
        <v>109</v>
      </c>
      <c r="C24" s="103">
        <v>44112</v>
      </c>
      <c r="D24" s="103"/>
      <c r="E24" s="19" t="s">
        <v>110</v>
      </c>
      <c r="F24" s="62">
        <f>C24+I24-1</f>
        <v>44112</v>
      </c>
      <c r="G24" s="62"/>
      <c r="H24" s="19" t="s">
        <v>111</v>
      </c>
      <c r="I24" s="63">
        <v>1</v>
      </c>
      <c r="J24" s="63"/>
      <c r="K24" s="63"/>
      <c r="L24" s="35" t="s">
        <v>120</v>
      </c>
      <c r="M24" s="36">
        <v>2</v>
      </c>
    </row>
    <row r="25" spans="1:13" ht="200.1" customHeight="1">
      <c r="A25" s="24" t="s">
        <v>97</v>
      </c>
      <c r="B25" s="45" t="s">
        <v>308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</row>
    <row r="26" spans="1:13" ht="150" customHeight="1">
      <c r="A26" s="68" t="s">
        <v>121</v>
      </c>
      <c r="B26" s="45" t="s">
        <v>309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</row>
    <row r="27" spans="1:13" ht="18.75">
      <c r="A27" s="61"/>
      <c r="B27" s="64"/>
      <c r="C27" s="64"/>
      <c r="D27" s="64"/>
      <c r="E27" s="64"/>
      <c r="F27" s="64"/>
      <c r="G27" s="64"/>
      <c r="H27" s="20" t="s">
        <v>81</v>
      </c>
      <c r="I27" s="66"/>
      <c r="J27" s="66"/>
      <c r="K27" s="20" t="s">
        <v>82</v>
      </c>
      <c r="L27" s="65"/>
      <c r="M27" s="65"/>
    </row>
    <row r="28" spans="1:13" ht="150" customHeight="1">
      <c r="A28" s="68" t="s">
        <v>122</v>
      </c>
      <c r="B28" s="45" t="s">
        <v>309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</row>
    <row r="29" spans="1:13" ht="18.75">
      <c r="A29" s="61"/>
      <c r="B29" s="64"/>
      <c r="C29" s="64"/>
      <c r="D29" s="64"/>
      <c r="E29" s="64"/>
      <c r="F29" s="64"/>
      <c r="G29" s="64"/>
      <c r="H29" s="20" t="s">
        <v>81</v>
      </c>
      <c r="I29" s="66" t="s">
        <v>285</v>
      </c>
      <c r="J29" s="66"/>
      <c r="K29" s="20" t="s">
        <v>82</v>
      </c>
      <c r="L29" s="103">
        <v>44112</v>
      </c>
      <c r="M29" s="103"/>
    </row>
  </sheetData>
  <sheetProtection password="C6F2" sheet="1" selectLockedCells="1"/>
  <mergeCells count="57">
    <mergeCell ref="B29:G29"/>
    <mergeCell ref="I29:J29"/>
    <mergeCell ref="L29:M29"/>
    <mergeCell ref="A6:A7"/>
    <mergeCell ref="A8:A9"/>
    <mergeCell ref="A16:A17"/>
    <mergeCell ref="A18:A19"/>
    <mergeCell ref="A26:A27"/>
    <mergeCell ref="A28:A29"/>
    <mergeCell ref="B25:M25"/>
    <mergeCell ref="B26:M26"/>
    <mergeCell ref="B27:G27"/>
    <mergeCell ref="I27:J27"/>
    <mergeCell ref="L27:M27"/>
    <mergeCell ref="B28:M28"/>
    <mergeCell ref="A21:M21"/>
    <mergeCell ref="A22:B22"/>
    <mergeCell ref="C22:M22"/>
    <mergeCell ref="A23:B23"/>
    <mergeCell ref="C23:M23"/>
    <mergeCell ref="C24:D24"/>
    <mergeCell ref="F24:G24"/>
    <mergeCell ref="I24:K24"/>
    <mergeCell ref="B16:M16"/>
    <mergeCell ref="B17:G17"/>
    <mergeCell ref="I17:J17"/>
    <mergeCell ref="L17:M17"/>
    <mergeCell ref="B18:M18"/>
    <mergeCell ref="B19:G19"/>
    <mergeCell ref="I19:J19"/>
    <mergeCell ref="L19:M19"/>
    <mergeCell ref="A13:B13"/>
    <mergeCell ref="C13:M13"/>
    <mergeCell ref="C14:D14"/>
    <mergeCell ref="F14:G14"/>
    <mergeCell ref="I14:K14"/>
    <mergeCell ref="B15:M15"/>
    <mergeCell ref="B9:G9"/>
    <mergeCell ref="I9:J9"/>
    <mergeCell ref="L9:M9"/>
    <mergeCell ref="A11:M11"/>
    <mergeCell ref="A12:B12"/>
    <mergeCell ref="C12:M12"/>
    <mergeCell ref="B5:M5"/>
    <mergeCell ref="B6:M6"/>
    <mergeCell ref="B7:G7"/>
    <mergeCell ref="I7:J7"/>
    <mergeCell ref="L7:M7"/>
    <mergeCell ref="B8:M8"/>
    <mergeCell ref="A1:M1"/>
    <mergeCell ref="A2:B2"/>
    <mergeCell ref="C2:M2"/>
    <mergeCell ref="A3:B3"/>
    <mergeCell ref="C3:M3"/>
    <mergeCell ref="C4:D4"/>
    <mergeCell ref="F4:G4"/>
    <mergeCell ref="I4:K4"/>
  </mergeCells>
  <phoneticPr fontId="34" type="noConversion"/>
  <dataValidations count="4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C24:D24 C4:D4 L7:M7 L9:M9 C14:D14 L27:M27 L17:M17 L19:M19 L29:M29">
      <formula1>36892</formula1>
      <formula2>47484</formula2>
    </dataValidation>
    <dataValidation type="whole" allowBlank="1" showInputMessage="1" showErrorMessage="1" sqref="M4 M14 M24">
      <formula1>1</formula1>
      <formula2>100</formula2>
    </dataValidation>
    <dataValidation allowBlank="1" showInputMessage="1" showErrorMessage="1" errorTitle="输入有误" error="输入日期格式不正确，请输入“2001-1-1”到“2020-1-1”间的日期，格式为“2011-11-11”。" promptTitle="日期" prompt="格式“2011-11-11”" sqref="F4:G4 F14:G14 F24:G24"/>
    <dataValidation type="whole" allowBlank="1" showInputMessage="1" showErrorMessage="1" sqref="I4:K4 I14:K14 I24:K24">
      <formula1>1</formula1>
      <formula2>1000</formula2>
    </dataValidation>
  </dataValidations>
  <pageMargins left="0.75" right="0.75" top="1" bottom="1" header="0.51111111111111107" footer="0.51111111111111107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/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填表注意事项</vt:lpstr>
      <vt:lpstr>基本素质发展</vt:lpstr>
      <vt:lpstr>成长记录之班主任评语</vt:lpstr>
      <vt:lpstr>成长记录之学生自我反思与评价</vt:lpstr>
      <vt:lpstr>成长记录之家长反馈意见</vt:lpstr>
      <vt:lpstr>成长记录之其他事项记录</vt:lpstr>
      <vt:lpstr>研究性学习活动</vt:lpstr>
      <vt:lpstr>社区服务</vt:lpstr>
      <vt:lpstr>社会实践活动</vt:lpstr>
      <vt:lpstr>毕业评价</vt:lpstr>
      <vt:lpstr>身体成长评价</vt:lpstr>
      <vt:lpstr>基本素质评价</vt:lpstr>
      <vt:lpstr>个性发展评价</vt:lpstr>
      <vt:lpstr>成长材料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dyg</dc:creator>
  <cp:lastModifiedBy>admin</cp:lastModifiedBy>
  <cp:revision/>
  <cp:lastPrinted>1899-12-30T00:00:00Z</cp:lastPrinted>
  <dcterms:created xsi:type="dcterms:W3CDTF">2011-11-29T07:13:41Z</dcterms:created>
  <dcterms:modified xsi:type="dcterms:W3CDTF">2020-10-07T12:39:27Z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

<file path=docProps/tbak/event.xml><?xml version="1.0" encoding="utf-8"?>
<item tm="2020-10-08 13:44:05">
  <dest>/storage/emulated/0/QQBrowser/editcopyfiles/fe017990c0ccf4896d2078d306f02b71/21101020030205_赵烜赫.xlsx</dest>
  <backup/>
</item>
</file>

<file path=docProps/tbak/sharedStrings.xml><?xml version="1.0" encoding="utf-8"?>
<sst xmlns="http://schemas.openxmlformats.org/spreadsheetml/2006/main" count="951" uniqueCount="318">
  <si>
    <t>填报注意事项</t>
  </si>
  <si>
    <t>1.本表用于填写高中综合素质评价记录。</t>
  </si>
  <si>
    <t>2.填入内容需严格按照“基本素质评价指标的要素与内容”要求填写。</t>
  </si>
  <si>
    <t>3.本表内容将用于学生电子档案，请认真如实填写。</t>
  </si>
  <si>
    <t>4.请勿修改表格格式，表格名称，文件名，否则会导致档案信息错误。</t>
  </si>
  <si>
    <t>5.请按表格提示要求填写相应内容，没有要求的单元格请按具体情况如实填写。</t>
  </si>
  <si>
    <t>6.表格中的结束时间是根据开始时间和天数计算出来的,未填之前显示为“###”是正常的。</t>
  </si>
  <si>
    <t>7.根据相关文件要求，研究性学习活动总学分为15分，社会实践活动总学分为6分。填写时请注意这两项的学分，各项合计不要超过规定上限。</t>
  </si>
  <si>
    <t>8.每项记录的填写字数小于600个字，超过系统将自动截取前600个字。</t>
  </si>
  <si>
    <t>9.日期的填写格式为“2011-5-6”或“2011/5/6”,表中的日期如不填的话，默认设为转换日期。</t>
  </si>
  <si>
    <t>10.既往病史中，如果学生有此项病史，就在空格中填上病名；没有的话就不填。</t>
  </si>
  <si>
    <t>云南省普通高中学生成长记录——基本素质发展（高一年级）</t>
  </si>
  <si>
    <t xml:space="preserve">发展方向 </t>
  </si>
  <si>
    <t>二级指标</t>
  </si>
  <si>
    <t>三级指标</t>
  </si>
  <si>
    <t>个人发展目标</t>
  </si>
  <si>
    <t>上学期个人记录</t>
  </si>
  <si>
    <t>上学期教师记录</t>
  </si>
  <si>
    <t>下学期个人记录</t>
  </si>
  <si>
    <t>下学期教师记录</t>
  </si>
  <si>
    <t>一、公民素养</t>
  </si>
  <si>
    <t>公民品质</t>
  </si>
  <si>
    <t>公民意识</t>
  </si>
  <si>
    <t>公民态度</t>
  </si>
  <si>
    <t>公民行为</t>
  </si>
  <si>
    <t>思想道德</t>
  </si>
  <si>
    <t>道德意识</t>
  </si>
  <si>
    <t>道德行为</t>
  </si>
  <si>
    <t>“三生”教育</t>
  </si>
  <si>
    <t>生命意识</t>
  </si>
  <si>
    <t>生存能力</t>
  </si>
  <si>
    <t>生活态度</t>
  </si>
  <si>
    <t>二、学习态度与能力</t>
  </si>
  <si>
    <t>学习情感</t>
  </si>
  <si>
    <t>学习态度</t>
  </si>
  <si>
    <t>学习愿望</t>
  </si>
  <si>
    <t>学习目的</t>
  </si>
  <si>
    <t>学习能力</t>
  </si>
  <si>
    <t>发现与解决问题</t>
  </si>
  <si>
    <t>信息处理</t>
  </si>
  <si>
    <t>独立探究</t>
  </si>
  <si>
    <t>合作学习</t>
  </si>
  <si>
    <t>反思</t>
  </si>
  <si>
    <t>学习方法</t>
  </si>
  <si>
    <t>目标</t>
  </si>
  <si>
    <t>习惯</t>
  </si>
  <si>
    <t>方法</t>
  </si>
  <si>
    <t>学习表现</t>
  </si>
  <si>
    <t>课堂表现</t>
  </si>
  <si>
    <t>作业质量</t>
  </si>
  <si>
    <t>学业成绩</t>
  </si>
  <si>
    <t>三、交流与合作</t>
  </si>
  <si>
    <t>认识自我</t>
  </si>
  <si>
    <t>自我认识</t>
  </si>
  <si>
    <t>自我约束</t>
  </si>
  <si>
    <t>认识同伴与交流</t>
  </si>
  <si>
    <t>认识同伴</t>
  </si>
  <si>
    <t>正常交往</t>
  </si>
  <si>
    <t>善于交流</t>
  </si>
  <si>
    <t>理解与合作</t>
  </si>
  <si>
    <t>尊重同伴</t>
  </si>
  <si>
    <t>容易合作</t>
  </si>
  <si>
    <t>四、运动与健康</t>
  </si>
  <si>
    <t>体育锻炼</t>
  </si>
  <si>
    <t>卫生与保健</t>
  </si>
  <si>
    <t>卫生习惯</t>
  </si>
  <si>
    <t>保健意识</t>
  </si>
  <si>
    <t>体质健康</t>
  </si>
  <si>
    <t>身体机能</t>
  </si>
  <si>
    <t>健康水平</t>
  </si>
  <si>
    <t>心理健康</t>
  </si>
  <si>
    <t>适应环境</t>
  </si>
  <si>
    <t>承受挫折</t>
  </si>
  <si>
    <t>五、审美与表现</t>
  </si>
  <si>
    <t>感受美</t>
  </si>
  <si>
    <t>欣赏美</t>
  </si>
  <si>
    <t>表现美</t>
  </si>
  <si>
    <t>云南省普通高中学生成长记录——基本素质发展（高二年级）</t>
  </si>
  <si>
    <t>云南省普通高中学生成长记录——基本素质发展（高三年级）</t>
  </si>
  <si>
    <t>云南省普通高中学生成长记录——班主任评语表</t>
  </si>
  <si>
    <t>高一年级上学期</t>
  </si>
  <si>
    <t>签名：</t>
  </si>
  <si>
    <t>日期：</t>
  </si>
  <si>
    <t>高一年级下学期</t>
  </si>
  <si>
    <t>高二年级上学期</t>
  </si>
  <si>
    <t>高二年级下学期</t>
  </si>
  <si>
    <t>高三年级上学期</t>
  </si>
  <si>
    <t>云南省普通高中学生成长记录——学生自我反思与评价</t>
  </si>
  <si>
    <t>云南省普通高中学生成长记录——家长反馈意见表</t>
  </si>
  <si>
    <t>云南省普通高中学生成长记录——其他事项记录</t>
  </si>
  <si>
    <t>云南省普通高中学生成长记录——研究性学习活动登记表
（高一年级上学期）</t>
  </si>
  <si>
    <t>课题名称</t>
  </si>
  <si>
    <t>指导教师</t>
  </si>
  <si>
    <t>参加者</t>
  </si>
  <si>
    <t>学习课时</t>
  </si>
  <si>
    <t>学分</t>
  </si>
  <si>
    <t>活动成果描述</t>
  </si>
  <si>
    <t>体验与收获（自评）</t>
  </si>
  <si>
    <t>同学评价</t>
  </si>
  <si>
    <t>指导教师评价</t>
  </si>
  <si>
    <t>指导教师：</t>
  </si>
  <si>
    <t>云南省普通高中学生成长记录——研究性学习活动登记表
（高一年级下学期）</t>
  </si>
  <si>
    <t>云南省普通高中学生成长记录——研究性学习活动登记表
（高二年级上学期）</t>
  </si>
  <si>
    <t>云南省普通高中学生成长记录——研究性学习活动登记表
（高二年级下学期）</t>
  </si>
  <si>
    <t>云南省普通高中学生成长记录——研究性学习活动登记表
（高三年级上学期）</t>
  </si>
  <si>
    <t>云南省普通高中学生成长记录——研究性学习活动登记表
（高三年级下学期）</t>
  </si>
  <si>
    <t>云南省普通高中学生成长记录——社区服务登记表
（高一年级上学期）</t>
  </si>
  <si>
    <t>服务内容</t>
  </si>
  <si>
    <t>服务地点</t>
  </si>
  <si>
    <t xml:space="preserve">开始日期： </t>
  </si>
  <si>
    <t>结束日期：</t>
  </si>
  <si>
    <t>合计天数：</t>
  </si>
  <si>
    <t>服务对象评价</t>
  </si>
  <si>
    <t>云南省普通高中学生成长记录——社区服务登记表
（高一年级下学期）</t>
  </si>
  <si>
    <t>云南省普通高中学生成长记录——社区服务登记表
（高二年级上学期）</t>
  </si>
  <si>
    <t>云南省普通高中学生成长记录——社区服务登记表
（高二年级下学期）</t>
  </si>
  <si>
    <t>云南省普通高中学生成长记录——社区服务登记表
（高三年级上学期）</t>
  </si>
  <si>
    <t>云南省普通高中学生成长记录——社会实践活动登记表
（高一年级）</t>
  </si>
  <si>
    <t>实践内容</t>
  </si>
  <si>
    <t>实践地点</t>
  </si>
  <si>
    <t>学分：</t>
  </si>
  <si>
    <t>单位或教师评价</t>
  </si>
  <si>
    <t>班主任评价</t>
  </si>
  <si>
    <t>云南省普通高中学生成长记录——社会实践活动登记表
（高二年级）</t>
  </si>
  <si>
    <t>云南省普通高中学生成长记录——社会实践活动登记表
（高三年级）</t>
  </si>
  <si>
    <t>云南省普通高中学生成长记录——学生自我毕业评价</t>
  </si>
  <si>
    <t>云南省普通高中学生成长记录——班主任毕业评价</t>
  </si>
  <si>
    <t>云南省普通高中学生成长记录——家长毕业评价</t>
  </si>
  <si>
    <t>云南省普通高中学生综合素质评价——身体成长评价表</t>
  </si>
  <si>
    <t>既往病史：</t>
  </si>
  <si>
    <t>肝炎</t>
  </si>
  <si>
    <t>肺结核</t>
  </si>
  <si>
    <t>先天心脏病</t>
  </si>
  <si>
    <t>肾炎</t>
  </si>
  <si>
    <t>风湿病：</t>
  </si>
  <si>
    <t>地方病（病名）</t>
  </si>
  <si>
    <t>其他（病名）：</t>
  </si>
  <si>
    <t>诊断日期：</t>
  </si>
  <si>
    <t>高一年级</t>
  </si>
  <si>
    <t>高二年级</t>
  </si>
  <si>
    <t>高三年级</t>
  </si>
  <si>
    <t>裸眼视力</t>
  </si>
  <si>
    <t>左</t>
  </si>
  <si>
    <t>右</t>
  </si>
  <si>
    <t>矫正视力</t>
  </si>
  <si>
    <t>矫正度数</t>
  </si>
  <si>
    <t>听力</t>
  </si>
  <si>
    <t>五官科</t>
  </si>
  <si>
    <t>沙眼</t>
  </si>
  <si>
    <t>色觉</t>
  </si>
  <si>
    <t>龋齿</t>
  </si>
  <si>
    <t>牙周病</t>
  </si>
  <si>
    <t>恒牙数</t>
  </si>
  <si>
    <t>扁桃体</t>
  </si>
  <si>
    <t>内科</t>
  </si>
  <si>
    <t>心</t>
  </si>
  <si>
    <t>肺</t>
  </si>
  <si>
    <t>肝</t>
  </si>
  <si>
    <t>脾</t>
  </si>
  <si>
    <t>外科</t>
  </si>
  <si>
    <t>脊柱</t>
  </si>
  <si>
    <t>四肢</t>
  </si>
  <si>
    <t>皮肤</t>
  </si>
  <si>
    <t>平足</t>
  </si>
  <si>
    <t>淋巴结</t>
  </si>
  <si>
    <t>形态</t>
  </si>
  <si>
    <t>身高(cm)</t>
  </si>
  <si>
    <t>体重(kg)</t>
  </si>
  <si>
    <t>胸围(cm)</t>
  </si>
  <si>
    <t>生理机能</t>
  </si>
  <si>
    <t>血压(mmHg)</t>
  </si>
  <si>
    <t>脉搏(分/次)</t>
  </si>
  <si>
    <t>肺活量(ml)</t>
  </si>
  <si>
    <t>化验</t>
  </si>
  <si>
    <t>结核菌素试验</t>
  </si>
  <si>
    <t>肝功能</t>
  </si>
  <si>
    <t>血红蛋白(g/l)</t>
  </si>
  <si>
    <t>蛔虫卵</t>
  </si>
  <si>
    <t>医生签字</t>
  </si>
  <si>
    <t>乙肝疫苗</t>
  </si>
  <si>
    <t>甲肝疫苗</t>
  </si>
  <si>
    <t>风疹疫苗</t>
  </si>
  <si>
    <t>百白破疫苗</t>
  </si>
  <si>
    <t>伤寒疫苗</t>
  </si>
  <si>
    <t>胸透</t>
  </si>
  <si>
    <t>检查结论</t>
  </si>
  <si>
    <t>正常</t>
  </si>
  <si>
    <t>需复查项目</t>
  </si>
  <si>
    <t>初步诊断</t>
  </si>
  <si>
    <t>主检医生签名</t>
  </si>
  <si>
    <t>云南省普通高中学生成长记录—基本素质评价表（表一）</t>
  </si>
  <si>
    <t xml:space="preserve"> 一级指标</t>
  </si>
  <si>
    <t>学生自评</t>
  </si>
  <si>
    <t>同学互评</t>
  </si>
  <si>
    <t>教师评价</t>
  </si>
  <si>
    <t>云南省普通高中学生成长记录—基本素质评价表（表二）</t>
  </si>
  <si>
    <t>评价分值（0—10分）</t>
  </si>
  <si>
    <t>总 评</t>
  </si>
  <si>
    <t>等第</t>
  </si>
  <si>
    <t>自评</t>
  </si>
  <si>
    <t>互评</t>
  </si>
  <si>
    <t>家长</t>
  </si>
  <si>
    <t>教师</t>
  </si>
  <si>
    <t>班主任</t>
  </si>
  <si>
    <t>一级指标</t>
  </si>
  <si>
    <r>
      <t>注：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．同学互评分值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每个同学的评分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人数，教师评价分值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任课教师的评分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人数。</t>
    </r>
  </si>
  <si>
    <r>
      <t xml:space="preserve">    2</t>
    </r>
    <r>
      <rPr>
        <sz val="12"/>
        <rFont val="宋体"/>
        <charset val="134"/>
      </rPr>
      <t>．三级指标分值</t>
    </r>
    <r>
      <rPr>
        <sz val="12"/>
        <rFont val="Times New Roman"/>
        <family val="1"/>
      </rPr>
      <t>=0.25x</t>
    </r>
    <r>
      <rPr>
        <sz val="12"/>
        <rFont val="宋体"/>
        <charset val="134"/>
      </rPr>
      <t>自评分值</t>
    </r>
    <r>
      <rPr>
        <sz val="12"/>
        <rFont val="Times New Roman"/>
        <family val="1"/>
      </rPr>
      <t>+0.2x</t>
    </r>
    <r>
      <rPr>
        <sz val="12"/>
        <rFont val="宋体"/>
        <charset val="134"/>
      </rPr>
      <t>互评分值</t>
    </r>
    <r>
      <rPr>
        <sz val="12"/>
        <rFont val="Times New Roman"/>
        <family val="1"/>
      </rPr>
      <t>+0.1x</t>
    </r>
    <r>
      <rPr>
        <sz val="12"/>
        <rFont val="宋体"/>
        <charset val="134"/>
      </rPr>
      <t>家长分值</t>
    </r>
    <r>
      <rPr>
        <sz val="12"/>
        <rFont val="Times New Roman"/>
        <family val="1"/>
      </rPr>
      <t>+0.20x</t>
    </r>
    <r>
      <rPr>
        <sz val="12"/>
        <rFont val="宋体"/>
        <charset val="134"/>
      </rPr>
      <t>教师分值</t>
    </r>
    <r>
      <rPr>
        <sz val="12"/>
        <rFont val="Times New Roman"/>
        <family val="1"/>
      </rPr>
      <t>+0.25x</t>
    </r>
    <r>
      <rPr>
        <sz val="12"/>
        <rFont val="宋体"/>
        <charset val="134"/>
      </rPr>
      <t>班主任分值。</t>
    </r>
  </si>
  <si>
    <r>
      <t xml:space="preserve">    3</t>
    </r>
    <r>
      <rPr>
        <sz val="12"/>
        <rFont val="宋体"/>
        <charset val="134"/>
      </rPr>
      <t>．二级指标分值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三级指标分值</t>
    </r>
    <r>
      <rPr>
        <sz val="12"/>
        <rFont val="Times New Roman"/>
        <family val="1"/>
      </rPr>
      <t>X</t>
    </r>
    <r>
      <rPr>
        <sz val="12"/>
        <rFont val="宋体"/>
        <charset val="134"/>
      </rPr>
      <t>权重。</t>
    </r>
  </si>
  <si>
    <r>
      <t xml:space="preserve">    4</t>
    </r>
    <r>
      <rPr>
        <sz val="12"/>
        <rFont val="宋体"/>
        <charset val="134"/>
      </rPr>
      <t>．一级指标分值</t>
    </r>
    <r>
      <rPr>
        <sz val="12"/>
        <rFont val="Times New Roman"/>
        <family val="1"/>
      </rPr>
      <t>=∑</t>
    </r>
    <r>
      <rPr>
        <sz val="12"/>
        <rFont val="宋体"/>
        <charset val="134"/>
      </rPr>
      <t>二级指标分值</t>
    </r>
    <r>
      <rPr>
        <sz val="12"/>
        <rFont val="Times New Roman"/>
        <family val="1"/>
      </rPr>
      <t>X</t>
    </r>
    <r>
      <rPr>
        <sz val="12"/>
        <rFont val="宋体"/>
        <charset val="134"/>
      </rPr>
      <t>权重。</t>
    </r>
  </si>
  <si>
    <t>云南省普通高中学生成长记录——个性发展评价表（表三）</t>
  </si>
  <si>
    <t>学生描述</t>
  </si>
  <si>
    <t>老师评价意见</t>
  </si>
  <si>
    <t>相关证明材料</t>
  </si>
  <si>
    <t>一、个性特长</t>
  </si>
  <si>
    <t>学科特长</t>
  </si>
  <si>
    <t>体育特长</t>
  </si>
  <si>
    <t>文艺特长</t>
  </si>
  <si>
    <t>二、个性成果</t>
  </si>
  <si>
    <t>三、自主选择</t>
  </si>
  <si>
    <t>学生成长、特长、个性发展材料目录</t>
  </si>
  <si>
    <t>序号</t>
  </si>
  <si>
    <t>内   容</t>
  </si>
  <si>
    <t>备注</t>
  </si>
  <si>
    <t>页码</t>
  </si>
  <si>
    <t>总页码</t>
  </si>
  <si>
    <t>有法律意识，公德意识，环境保护意识，有社会责任感，遵纪守法，尊敬师长，礼貌待人，主动积极，健康地实现生命价值。</t>
    <phoneticPr fontId="2" type="noConversion"/>
  </si>
  <si>
    <t>遵纪守法，尊敬师长，礼貌待人，主动积极，健康地实现生命价值。有正确地生活观。</t>
    <phoneticPr fontId="2" type="noConversion"/>
  </si>
  <si>
    <t>尊敬师长，礼貌待人，遵纪守法，主动积极，健康地实现生命价值。有正确地生活观。</t>
    <phoneticPr fontId="2" type="noConversion"/>
  </si>
  <si>
    <t>遵纪守法，尊敬师长，礼貌待人，主动积极，健康地实现生命价值。有正确地生活观。</t>
  </si>
  <si>
    <t>尊敬师长，礼貌待人，遵纪守法，主动积极，健康地实现生命价值，有正确地生活观。</t>
    <phoneticPr fontId="2" type="noConversion"/>
  </si>
  <si>
    <t>各科均衡发展，制定高效有用的学习计划，善于在学习中总结，乐于听取他人意见，取得了优异的成绩。</t>
    <phoneticPr fontId="2" type="noConversion"/>
  </si>
  <si>
    <t>有团队精神，乐于参加集体活动，关心集体，爱护同学，自省自律，勤奋自勉。</t>
    <phoneticPr fontId="2" type="noConversion"/>
  </si>
  <si>
    <t>要德智体美劳的全面发展，热爱生活，作息规律，重视各项体育锻炼，积极，认真的参加学习的体育课程。</t>
    <phoneticPr fontId="2" type="noConversion"/>
  </si>
  <si>
    <t>具有健康的审美观念,能够比较敏锐地感受、体验生活中各种各样的美。</t>
    <phoneticPr fontId="2" type="noConversion"/>
  </si>
  <si>
    <t>有明确的地学习，认真严谨的学习态度，有良好的人学习心理，努力克服学习中的障碍，有良好的的学习态度，各科均衡发展，制定高效有用的学习计划，善于在学习中总结，乐于听取他人意见。认真对待每一次的考试，在学校期间，将积极在平时的学习过程中，主动阅读各类书籍。</t>
    <phoneticPr fontId="2" type="noConversion"/>
  </si>
  <si>
    <t>各科均衡发展，制定高效有用的学习计划，善于在学习中总结，乐于听取他人意见。认真对待每一次的考试，在学校期间，在平时的学习过程中，主动阅读各类书籍。也已经自主完成学习，在各个考试中取得了优异的成绩。</t>
    <phoneticPr fontId="2" type="noConversion"/>
  </si>
  <si>
    <t>有科学保健意识方法，尊重同伴的优缺点，理解同伴出境，有团队精神，要认识自我的自我约束，主动参加集体活动，当与别人的观点不同时，邀约朋友一起交流分享，有团队精神，善于与人交流。</t>
    <phoneticPr fontId="2" type="noConversion"/>
  </si>
  <si>
    <t>本人关心集体，爱护同学，自省自律，勤奋自勉，有学习交流与与人合作的兴趣，能与他人一同建立目标，共同实现相互促进，共同进步。</t>
    <phoneticPr fontId="2" type="noConversion"/>
  </si>
  <si>
    <t>不仅要认真学习，还要德智体美劳的全面发展，热爱生活，作息规律，重视各项体育锻炼，积极，认真的参加学习的体育课程，面对困难和挫折，日常积极主动的安排进行锻炼，是自己在学习过程中也可以拥有一个健康的体魄，开朗的性格。</t>
    <phoneticPr fontId="2" type="noConversion"/>
  </si>
  <si>
    <t>本人作为班级体育委员，在自己平日运动的情况下也带领了同学们一起参加体育竞技活动，在高中的学习中发展了多项体育活动技能，让自己拥有了一个健康地体魄。</t>
    <phoneticPr fontId="2" type="noConversion"/>
  </si>
  <si>
    <t>德智体美劳的全面发展，热爱生活，作息规律，重视各项体育锻炼，积极，认真的参加学习的体育课程。</t>
    <phoneticPr fontId="2" type="noConversion"/>
  </si>
  <si>
    <t>本人作为班级体育委员，在自己平日运动的情况下也带领了同学们一起参加体育竞技活动，在高中的学习中发展了多项体育活动技能，让自己拥有了一个健康地体魄。</t>
  </si>
  <si>
    <t>认真对待学校安排的各项音乐，美术与学习的鉴赏课程。有一个良好的中学生审美标准与认知。</t>
    <phoneticPr fontId="2" type="noConversion"/>
  </si>
  <si>
    <t>在感受美，欣赏美的过程中自我的审美水平也有所提高，从自我内心中所获得的的良好的审美标准。</t>
    <phoneticPr fontId="2" type="noConversion"/>
  </si>
  <si>
    <t>在感受美，欣赏美的过程中自我的审美水平也有所提高，从自我内心中所获得的的良好的审美标准。</t>
  </si>
  <si>
    <t>有法律意识，公德意识，环境保护意识，有社会责任感，遵纪守法，尊敬师长，礼貌待人，主动积极，健康地实现生命价值。</t>
  </si>
  <si>
    <t>有明确的地学习，认真严谨的学习态度，有良好的人学习心理，努力克服学习中的障碍，有良好的的学习态度，各科均衡发展，制定高校有用的学习计划，善于在学习中总结，乐于听取他人意见。认真对待每一次的考试，在学校期间，司将积极没在平时的学习过程中，主动阅读各类书籍。</t>
  </si>
  <si>
    <t>各科均衡发展，制定高校有用的学习计划，善于在学习中总结，乐于听取他人意见。认真对待每一次的考试，在学校期间，司将积极没在平时的学习过程中，主动阅读各类书籍。也已经自主完成学习，在各个考试中取得了优异的成绩。</t>
  </si>
  <si>
    <t>有科学保健意识方法，尊重同伴的优缺点，理解同伴出境，有团队精神，要认识自我的自我约束，主动乐于参加集体活动，当与别人的观点不同时，邀约朋友一起交流分享，有团队精神，善于与人交流。</t>
  </si>
  <si>
    <t>本人关心集体，爱护同学，自省自律，勤奋工自勉，有学习交流与与人合作的兴趣，能与他人一同建立目标，共同实现相互促进，共同进步。</t>
  </si>
  <si>
    <t>不仅要认真学习，还要德智体美劳的全面发展，热爱生活，作息规律，重视各项体育锻炼，积极，认真的参加学习的体育课程，面对困难和挫折，日常积极主动的安排进行锻炼，是自己在学习过程中也可以拥有一个健康的体魄，开朗的性格。</t>
  </si>
  <si>
    <t>认真对待学校安排的各项音乐，美术与学习的鉴赏课程。有一个良好的中学生审美标准与认知。</t>
  </si>
  <si>
    <t>在校关心同学，乐于助人，富有爱心，与同学和谐相处关系融洽，遵守班级纪律，积极参加各项有益活动，上课认真听讲，作业及时完成，学习目的性明确。</t>
    <phoneticPr fontId="2" type="noConversion"/>
  </si>
  <si>
    <t>杨平</t>
    <phoneticPr fontId="34" type="noConversion"/>
  </si>
  <si>
    <t>在校表现较好，能自觉遵守学校的各项规章制度，待人真诚，人际关系融洽，上课专心听讲，积极思考，学习成绩优良。</t>
    <phoneticPr fontId="2" type="noConversion"/>
  </si>
  <si>
    <t>该生在校上课认真听课，作业独立完成，尊敬师长，积极参加劳动，有较强的表现能力，学业成绩较好，望今后再接再励，争取更好的成绩。</t>
    <phoneticPr fontId="2" type="noConversion"/>
  </si>
  <si>
    <t>学习踏实认真，成绩优秀，遵守校纪班规，待人热情，能和同学友好相处，深受老师的喜爱，是同学们学习的好榜样。</t>
    <phoneticPr fontId="2" type="noConversion"/>
  </si>
  <si>
    <t>尊敬老师，与同学相处愉快，热爱学校生活，集体荣誉感强，遵守学校纪律，不迟到，不早退，喜欢参加课外活动，自觉锻炼身体，爱劳动，有责任心，有上进心，能虚心接受他人意见，学习较主动，能吃苦，成绩优良。</t>
    <phoneticPr fontId="2" type="noConversion"/>
  </si>
  <si>
    <t>本人在此学期，一直遵守学校的各项规章制度，具有良好的思想道德品质，各方面表现优秀，有强烈的集体荣誉感和工作责任心，坚持实事求是的原则。 在学习上，本人学习态度端正，善于借鉴和运用科学的学习方法，同时注重独立思考，勇于探究。 在思想品德上，本人有良好道德修养，并有坚定的政治方向。在课余时间，本人积极参加体育锻炼，尽心为班级建设服务，并认真履行学生会干部职责，为学校生活丰富多彩出力，注重个人全面发展。努力学习，有自己的规划目标。</t>
  </si>
  <si>
    <t>本人坚信通过不断地学习和努力，能使自己成为一个有理想、有道德、有文化、有纪律的学生，以优异的成绩和综合素质迎接挑战，为社会主义建设贡献我毕生的力量。在最后一次结束自己的学习生涯，给自己一个完美的青春句号。不负未来。</t>
  </si>
  <si>
    <t>赵烜赫</t>
    <phoneticPr fontId="34" type="noConversion"/>
  </si>
  <si>
    <t>作为家长，在这个学期我发现孩子比起以前有了很大的改进，这都要感谢学习的各位领导，班主任，科任老师的悉心教导，对孩子的关心与培养，感谢老师们的辛勤劳动和对我们孩子的耐心教育。孩子刚刚进入高中的学习生活，在很多的方面都不是很适应，希望老师们再接再厉，对孩子多加鼓励，启发孩子的兴趣，潜力和奋斗精神，而在这第一个学期中作为家长可以看出你们对孩子们用心。也希望老师可以多与我们家长惊喜沟通交流，报告孩子们的情况。作为家长我们也会及时配合各位老师们的工作。</t>
  </si>
  <si>
    <t>作为家长，在这个阶段中孩子的心理变化很复杂，他们正处于青春的叛逆阶段，但是在学校与老师们的安抚与领导下，孩子在各方面我都觉得表现的十分不错，成绩上，各科成绩均在稳步上升，性格方面也在不断的努力中变得越来越自信、而在孩子的成长过程中难免会遇到一些叛逆和困难，也希望通过老师这一扇窗可以来对孩子有一个全面的了解。孩子的健康成长也离不开各位老师的领导，希望我们家长与老师可以一起努力，让孩子在高中阶段可以健康成长，有更大的收获。</t>
  </si>
  <si>
    <t>本学期，你真正意识到了学习的重要性，你比以前更努力了，老师感到很欣慰。老师对你的要求特别严格，你也不能放松对自己的要求，形势对你来说比较严峻，你应该在这有限的时间里不懈地努力，明年高考才能一鸣惊人!老师会尽力帮助你的。你做事沉稳，思维敏捷，但是妈妈又总觉得你缺乏学习的激情。你是否发觉期中考试之后，你的学习不进反退了?这说明你真的缺乏拼劲和韧性，要知道“宝剑锋从磨砺出，梅花香自苦寒来”，不要再浪费时间了，努力吧!老师期待你的爆发!</t>
  </si>
  <si>
    <t>马上就要步入成人世界的你，妈妈真的希望你可以成为一个独立，自强，认真，踏实的女孩，面对着成人世界的绚烂，希望你可以依然保持着你的初心，保持着你的梦想，不论未来有多么的困难与艰辛都要坚持下去。相信你一定会给你深爱你的父母一个惊喜，你要相信你也一定会成为一个品学兼优的好姑娘。</t>
  </si>
  <si>
    <t>蒋娇杨</t>
    <phoneticPr fontId="34" type="noConversion"/>
  </si>
  <si>
    <t>英语的发展历程</t>
  </si>
  <si>
    <t>高金艳</t>
    <phoneticPr fontId="34" type="noConversion"/>
  </si>
  <si>
    <t>观看英语发展史纪律片，了解欧洲的扩张变化。</t>
  </si>
  <si>
    <t>了解了英语的发展历程，同时也伴随着全球的变化，了解了英语怎么样变成了全球通用的语音。</t>
  </si>
  <si>
    <t>昆明美食</t>
  </si>
  <si>
    <t>林辉</t>
    <phoneticPr fontId="34" type="noConversion"/>
  </si>
  <si>
    <t>游走昆明各个老街区寻找品尝美食。</t>
  </si>
  <si>
    <t>同在一个地方，但却有着不同的口味，人们的不同口味，也与人们的行为习惯，生活环境有关。</t>
  </si>
  <si>
    <t>品尝各色美食。</t>
  </si>
  <si>
    <t>共同学习，一起回顾历史的演变。</t>
  </si>
  <si>
    <t>在同学们的思考中也获得了许多的新思路。</t>
  </si>
  <si>
    <t>滇池污水处理排放系统</t>
  </si>
  <si>
    <t>陈鸟</t>
    <phoneticPr fontId="34" type="noConversion"/>
  </si>
  <si>
    <t>在滇池的周围进行了解污水处理系统的大概情况，参观滇池污水处理厂。</t>
  </si>
  <si>
    <t>滇池污水的问题在政府的大力改造下已经有了很大的改善。</t>
  </si>
  <si>
    <t>我们应该一起来保护我们的滇池。</t>
  </si>
  <si>
    <t>棋牌玩法</t>
  </si>
  <si>
    <t>收集不同的棋牌，并了解玩法。</t>
  </si>
  <si>
    <t>中国文化博大精深，在不同地区孕育出来了不同的棋牌玩法。</t>
  </si>
  <si>
    <t>杨平</t>
    <phoneticPr fontId="34" type="noConversion"/>
  </si>
  <si>
    <t>增加了日常生活中的兴趣活动，拓宽了知识。</t>
  </si>
  <si>
    <t>现代科技5G技术</t>
  </si>
  <si>
    <t>唐晓怡</t>
    <phoneticPr fontId="34" type="noConversion"/>
  </si>
  <si>
    <t>观看移动网络技术发展历程纪录片</t>
  </si>
  <si>
    <t>科技需要许多的文话知识奠基。</t>
  </si>
  <si>
    <t>5G技术发展迅速</t>
  </si>
  <si>
    <t>中国的朝代更替</t>
  </si>
  <si>
    <t>段德瑜</t>
    <phoneticPr fontId="34" type="noConversion"/>
  </si>
  <si>
    <t>观看历史纪录片</t>
  </si>
  <si>
    <t>以古人的失败为参考</t>
  </si>
  <si>
    <t>回顾古代历史</t>
  </si>
  <si>
    <t>探望养老院</t>
  </si>
  <si>
    <t>大观楼养老院</t>
  </si>
  <si>
    <t>了解老人们在养老院的生活，给他们带去温暖，为他们带去精美的节目。</t>
  </si>
  <si>
    <t>很感谢孩子们为我们所做的一切，在养老院也感受到了温暖。</t>
  </si>
  <si>
    <t>探望养老院</t>
    <phoneticPr fontId="34" type="noConversion"/>
  </si>
  <si>
    <t>军训</t>
    <phoneticPr fontId="2" type="noConversion"/>
  </si>
  <si>
    <t>昆明八中</t>
    <phoneticPr fontId="2" type="noConversion"/>
  </si>
  <si>
    <t>我积极、认真地投入了这一周的军训。在军训生活中,洗衣、叠被、整理内务等事务使我的自理能力得到了提高,在小组值日的过程中,我还明白了:“做事有热情固然重要,开动脑筋找出最高效的方法也是绝对必要的”。在军训中,我经常帮助同学做些自己力所能及的事情、安慰生病的同学,同时,也得到了老师和同学们的关心和帮助,体会到了家的温暖。总之,军训磨练了我的意志,提高了我的生活能力,也让我体会到了爱与被爱的幸福,那段经历虽然短暂,但它留给我的美好记忆和精神财富会使我受益终生。</t>
    <phoneticPr fontId="2" type="noConversion"/>
  </si>
  <si>
    <t>军训让学生们学会自立、自强、自尊、自爱，让学生们稚嫩的心灵变得充盈成熟，让学生们们走出他人精心编织的暖巢，勇敢地站出来同风雨挑战。</t>
    <phoneticPr fontId="2" type="noConversion"/>
  </si>
  <si>
    <t>清理滇池周围的垃圾</t>
  </si>
  <si>
    <t>昆明环湖东路</t>
  </si>
  <si>
    <t>在与同学们一起在环湖东路共同清理周边垃圾，为春城的美丽提供一份小小的努力，实现了个人对于社会的价值，社会环境也我们每一个人都有关系。</t>
  </si>
  <si>
    <t>带领孩子们一同餐参与公益活动，在忙碌的学习中放松心情，让孩子们增强个人社会责任感。</t>
  </si>
  <si>
    <t>带领孩子们一同餐参与公益活动，在忙碌的学习中放松心情，让孩子们增强个人社会责任感。</t>
    <phoneticPr fontId="34" type="noConversion"/>
  </si>
  <si>
    <t>在高中三年的学习过程中我收获了很多在课余时间，本人积极参加体育锻炼，尽心为班级建设服务，并认真履行学生会干部职责，为学校生活丰富多彩出力，注重个人全面发展，在课余时间，本人积极参加体育锻炼，尽心为班级建设服务，并认真履行学生会干部职责，为学校生活丰富多彩出力，注重个人全面发展。本人坚信通过不断地学习和努力，能使自己成为一个有理想、有道德、有文化、有纪律的学生，以优异的成绩和综合素质迎接挑战，为社会主义建设贡献我毕生的力量。你拥有成功的昨天，但那毕竟已经成为历史。只有不断地努力，才能不断地进步，千万不要躺在过去的功劳簿上睡大觉!诚实纯朴的你已经扬起了理想的风帆。只要乘风破浪，勇往直前，就一定能够到达成功的彼岸! 努力，努力，再努力;优秀，优秀，更优秀!学习是快乐的，成长是快乐的。当然我也深刻认识到自己的不足，字写的不是很好，有时候做事情会只有三分钟热情，我相信只要克服这些问题，我就能做的更好。积极参加各项活动，关心热爱集体，乐于帮助别人，劳动积极肯干，自觉锻炼身体，经常参加并组织班级学校组织的各种课内外活动。本人品德兼优、性格开朗、热爱生活，有较强的实践能力和组织能力。学习之余，走出校门，本人珍惜每次锻炼的机会，与不同的人相处，让自己近距离地接触社会，感受人生，品味生活的酸甜苦辣。思想方面，我追求上进，思想觉悟有了很大的提高。我热爱祖国,热爱人民,坚决拥护共产党领导和社会主义制度。我觉得一个人的价值是由他对社会对别人所做的贡献来衡量的。我认真学习党的各种理论，并努力把他们付之于实践，对党有了更加清晰的认识。学习方面，我觉得大学生的首要任务还是学好文化知识，所以在学习上我踏踏实实，一点也不放松。我认为好的学习方法对学好知识很有帮助，所以在每次考试后，我都会总结一下学习经验。一份耕耘一分收获，每每看到自己可喜的成绩，我就会感叹只要你有决心，没有什么事是不可能的。对于我们计算机相关专业的学生来说，光光学好书本上的知识是远远不够的。我还在课外阅读了许多周刊来提高自己的课外知识。</t>
    <phoneticPr fontId="34" type="noConversion"/>
  </si>
  <si>
    <t>作为家长看见自己的孩子一步步的的成长。看见你踏实、勤奋、刻苦的学习精神可以成为任何人的榜样，锲而不舍一丝不苟的学习态度更是你成绩稳步上升的重要保障。人生最需要的是拼搏，最难得的是坚持。你思想纯朴，待人随和、诚恳，热爱集体，乐意助人是你的美德。对待同学总是谦虚友好，对待学习总是毫不怠慢，你学习上的进步，老师和同学们都看在眼里，同样也为你感到高兴。看着你在成长中的足迹，有欢笑，有泪水，有成功，有失败，有进步。不论在将来你会面对什么，你现在要做好的就是要树立正确的价值观，人生观，世界观，明确未来的目标，端正对于生活的态度，你是一个品行优秀的人，一步一个脚印地认认真真的走路。</t>
    <phoneticPr fontId="34" type="noConversion"/>
  </si>
  <si>
    <t>有法律意识，公德意识，环境保护意识，有社会责任感，遵纪守法，尊敬师长，礼貌待人，主动积极，健康地实现生命价值。有良好的品德，对待生命态度正确。</t>
  </si>
  <si>
    <t>你是一个十分刻苦努力的女孩，永远的那么认真对待每一件事情。</t>
  </si>
  <si>
    <t>尊敬师长，礼貌待人，遵纪守法，主动积极，健康地实现生命价值，有正确地生活观。</t>
    <phoneticPr fontId="38" type="noConversion"/>
  </si>
  <si>
    <t>数学</t>
    <phoneticPr fontId="34" type="noConversion"/>
  </si>
  <si>
    <t>篮球、羽毛球</t>
    <phoneticPr fontId="34" type="noConversion"/>
  </si>
</sst>
</file>

<file path=docProps/tbak/sheet5.xml><?xml version="1.0" encoding="utf-8"?>
<worksheet xmlns="http://schemas.openxmlformats.org/spreadsheetml/2006/main" xmlns:r="http://schemas.openxmlformats.org/officeDocument/2006/relationships">
  <dimension ref="A1:S79"/>
  <sheetViews>
    <sheetView topLeftCell="A70" zoomScaleSheetLayoutView="100" workbookViewId="0">
      <selection activeCell="R79" sqref="R79:S79"/>
    </sheetView>
  </sheetViews>
  <sheetFormatPr defaultRowHeight="14.25"/>
  <cols>
    <col min="1" max="1" width="7.25" style="14" customWidth="1"/>
    <col min="2" max="2" width="5.875" style="14" customWidth="1"/>
    <col min="3" max="3" width="6.75" style="14" customWidth="1"/>
    <col min="4" max="4" width="5.875" style="14" customWidth="1"/>
    <col min="5" max="5" width="7" style="14" customWidth="1"/>
    <col min="6" max="6" width="4.875" style="14" customWidth="1"/>
    <col min="7" max="7" width="5.125" style="14" customWidth="1"/>
    <col min="8" max="8" width="7.375" style="14" customWidth="1"/>
    <col min="9" max="9" width="9" style="14" bestFit="1"/>
    <col min="10" max="16384" width="9" style="14"/>
  </cols>
  <sheetData>
    <row r="1" spans="1:19" ht="27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8.75">
      <c r="A2" s="47" t="s">
        <v>80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ht="14.25" customHeight="1">
      <c r="A3" s="50" t="s">
        <v>261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ht="14.2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</row>
    <row r="5" spans="1:19" ht="14.2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1:19" ht="14.2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1:19" ht="14.2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 spans="1:19" ht="14.2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 spans="1:19" ht="14.25" customHeight="1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 spans="1:19" ht="14.25" customHeight="1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spans="1:19" ht="14.25" customHeight="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 ht="14.25" customHeight="1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spans="1:19" ht="14.25" customHeight="1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18.7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11" t="s">
        <v>81</v>
      </c>
      <c r="R14" s="48" t="s">
        <v>265</v>
      </c>
      <c r="S14" s="48"/>
    </row>
    <row r="15" spans="1:19" ht="18.7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11" t="s">
        <v>82</v>
      </c>
      <c r="R15" s="49">
        <v>43483</v>
      </c>
      <c r="S15" s="49"/>
    </row>
    <row r="17" spans="1:19" ht="27">
      <c r="A17" s="46" t="s">
        <v>88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</row>
    <row r="18" spans="1:19" ht="18.75">
      <c r="A18" s="47" t="s">
        <v>83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ht="14.25" customHeight="1">
      <c r="A19" s="50" t="s">
        <v>262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spans="1:19" ht="14.25" customHeight="1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spans="1:19" ht="14.25" customHeight="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spans="1:19" ht="14.2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spans="1:19" ht="14.2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spans="1:19" ht="14.2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spans="1:19" ht="14.2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</row>
    <row r="26" spans="1:19" ht="14.2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</row>
    <row r="27" spans="1:19" ht="14.2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</row>
    <row r="28" spans="1:19" ht="14.2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</row>
    <row r="29" spans="1:19" ht="14.25" customHeigh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</row>
    <row r="30" spans="1:19" ht="18.7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11" t="s">
        <v>81</v>
      </c>
      <c r="R30" s="48" t="s">
        <v>265</v>
      </c>
      <c r="S30" s="48"/>
    </row>
    <row r="31" spans="1:19" ht="18.7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11" t="s">
        <v>82</v>
      </c>
      <c r="R31" s="49">
        <v>43666</v>
      </c>
      <c r="S31" s="49"/>
    </row>
    <row r="33" spans="1:19" ht="27">
      <c r="A33" s="46" t="s">
        <v>88</v>
      </c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</row>
    <row r="34" spans="1:19" ht="18.75">
      <c r="A34" s="47" t="s">
        <v>84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</row>
    <row r="35" spans="1:19" ht="14.25" customHeight="1">
      <c r="A35" s="50" t="s">
        <v>261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spans="1:19" ht="14.25" customHeigh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spans="1:19" ht="14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spans="1:19" ht="14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 spans="1:19" ht="14.2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</row>
    <row r="40" spans="1:19" ht="14.2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</row>
    <row r="41" spans="1:19" ht="14.2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spans="1:19" ht="14.2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</row>
    <row r="43" spans="1:19" ht="14.2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</row>
    <row r="44" spans="1:19" ht="14.2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</row>
    <row r="45" spans="1:19" ht="14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</row>
    <row r="46" spans="1:19" ht="18.7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11" t="s">
        <v>81</v>
      </c>
      <c r="R46" s="48" t="s">
        <v>265</v>
      </c>
      <c r="S46" s="48"/>
    </row>
    <row r="47" spans="1:19" ht="18.7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 t="s">
        <v>82</v>
      </c>
      <c r="R47" s="49">
        <v>43847</v>
      </c>
      <c r="S47" s="49"/>
    </row>
    <row r="49" spans="1:19" ht="27">
      <c r="A49" s="46" t="s">
        <v>88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spans="1:19" ht="18.75">
      <c r="A50" s="47" t="s">
        <v>85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</row>
    <row r="51" spans="1:19" ht="14.25" customHeight="1">
      <c r="A51" s="50" t="s">
        <v>263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</row>
    <row r="52" spans="1:19" ht="14.2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</row>
    <row r="53" spans="1:19" ht="14.2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</row>
    <row r="54" spans="1:19" ht="14.2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</row>
    <row r="55" spans="1:19" ht="14.2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</row>
    <row r="56" spans="1:19" ht="14.2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</row>
    <row r="57" spans="1:19" ht="14.2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</row>
    <row r="58" spans="1:19" ht="14.2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</row>
    <row r="59" spans="1:19" ht="14.2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</row>
    <row r="60" spans="1:19" ht="14.2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</row>
    <row r="61" spans="1:19" ht="14.2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</row>
    <row r="62" spans="1:19" ht="18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11" t="s">
        <v>81</v>
      </c>
      <c r="R62" s="48" t="s">
        <v>265</v>
      </c>
      <c r="S62" s="48"/>
    </row>
    <row r="63" spans="1:19" ht="18.7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 t="s">
        <v>82</v>
      </c>
      <c r="R63" s="49">
        <v>44050</v>
      </c>
      <c r="S63" s="49"/>
    </row>
    <row r="65" spans="1:19" ht="27">
      <c r="A65" s="46" t="s">
        <v>88</v>
      </c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</row>
    <row r="66" spans="1:19" ht="18.75">
      <c r="A66" s="47" t="s">
        <v>86</v>
      </c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4.25" customHeight="1">
      <c r="A67" s="50" t="s">
        <v>264</v>
      </c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</row>
    <row r="68" spans="1:19" ht="14.2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</row>
    <row r="69" spans="1:19" ht="14.2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</row>
    <row r="70" spans="1:19" ht="14.2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</row>
    <row r="71" spans="1:19" ht="14.2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</row>
    <row r="72" spans="1:19" ht="14.2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</row>
    <row r="73" spans="1:19" ht="14.2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</row>
    <row r="74" spans="1:19" ht="14.2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</row>
    <row r="75" spans="1:19" ht="14.2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</row>
    <row r="76" spans="1:19" ht="14.2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</row>
    <row r="77" spans="1:19" ht="14.2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</row>
    <row r="78" spans="1:19" ht="18.7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11" t="s">
        <v>81</v>
      </c>
      <c r="R78" s="48" t="s">
        <v>265</v>
      </c>
      <c r="S78" s="48"/>
    </row>
    <row r="79" spans="1:19" ht="18.7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 t="s">
        <v>82</v>
      </c>
      <c r="R79" s="49">
        <v>43867</v>
      </c>
      <c r="S79" s="49"/>
    </row>
  </sheetData>
  <sheetProtection password="C6F2" sheet="1" selectLockedCells="1"/>
  <mergeCells count="30">
    <mergeCell ref="R78:S78"/>
    <mergeCell ref="R79:S79"/>
    <mergeCell ref="A3:S13"/>
    <mergeCell ref="A14:P15"/>
    <mergeCell ref="A67:S77"/>
    <mergeCell ref="A78:P79"/>
    <mergeCell ref="A19:S29"/>
    <mergeCell ref="A30:P31"/>
    <mergeCell ref="A35:S45"/>
    <mergeCell ref="A46:P47"/>
    <mergeCell ref="A49:S49"/>
    <mergeCell ref="A50:S50"/>
    <mergeCell ref="R62:S62"/>
    <mergeCell ref="R63:S63"/>
    <mergeCell ref="A65:S65"/>
    <mergeCell ref="A66:S66"/>
    <mergeCell ref="A51:S61"/>
    <mergeCell ref="A62:P63"/>
    <mergeCell ref="R30:S30"/>
    <mergeCell ref="R31:S31"/>
    <mergeCell ref="A33:S33"/>
    <mergeCell ref="A34:S34"/>
    <mergeCell ref="R46:S46"/>
    <mergeCell ref="R47:S47"/>
    <mergeCell ref="A1:S1"/>
    <mergeCell ref="A2:S2"/>
    <mergeCell ref="R14:S14"/>
    <mergeCell ref="R15:S15"/>
    <mergeCell ref="A17:S17"/>
    <mergeCell ref="A18:S18"/>
  </mergeCells>
  <phoneticPr fontId="34" type="noConversion"/>
  <dataValidations count="1">
    <dataValidation type="date" allowBlank="1" showInputMessage="1" showErrorMessage="1" errorTitle="输入有误" error="输入日期格式不正确，请输入“2001-1-1”到“2030-1-1”间的日期，格式为“2011-11-11”。" promptTitle="日期" prompt="格式“2011-11-11”" sqref="R15:S15 R79:S79 R63:S63 R47:S47 R31:S31">
      <formula1>36892</formula1>
      <formula2>47484</formula2>
    </dataValidation>
  </dataValidations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