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S6" i="1"/>
  <c r="S7" i="1"/>
  <c r="S4" i="1"/>
  <c r="I11" i="1" l="1"/>
  <c r="J11" i="1"/>
  <c r="K11" i="1"/>
  <c r="L11" i="1"/>
  <c r="M11" i="1"/>
  <c r="H11" i="1"/>
  <c r="O9" i="1"/>
  <c r="O5" i="1"/>
  <c r="O6" i="1"/>
  <c r="O7" i="1"/>
  <c r="O8" i="1"/>
  <c r="N5" i="1"/>
  <c r="N6" i="1"/>
  <c r="N7" i="1"/>
  <c r="N8" i="1"/>
  <c r="N4" i="1"/>
  <c r="O4" i="1" s="1"/>
  <c r="I10" i="1"/>
  <c r="J10" i="1"/>
  <c r="K10" i="1"/>
  <c r="L10" i="1"/>
  <c r="M10" i="1"/>
  <c r="H10" i="1"/>
  <c r="I9" i="1"/>
  <c r="J9" i="1"/>
  <c r="K9" i="1"/>
  <c r="L9" i="1"/>
  <c r="M9" i="1"/>
  <c r="H9" i="1"/>
</calcChain>
</file>

<file path=xl/sharedStrings.xml><?xml version="1.0" encoding="utf-8"?>
<sst xmlns="http://schemas.openxmlformats.org/spreadsheetml/2006/main" count="19" uniqueCount="16">
  <si>
    <t>i-CRS (III)</t>
  </si>
  <si>
    <t>i-CRS (II)</t>
  </si>
  <si>
    <t>i-CRS (I)</t>
  </si>
  <si>
    <t>n-CRS</t>
  </si>
  <si>
    <t>DSR</t>
  </si>
  <si>
    <t>CRS</t>
  </si>
  <si>
    <t>Exp. 1</t>
  </si>
  <si>
    <t>Exp. 2</t>
  </si>
  <si>
    <t>Exp. 4</t>
  </si>
  <si>
    <t>Exp. 3</t>
  </si>
  <si>
    <t>Exp. 5</t>
  </si>
  <si>
    <t>Avrage</t>
  </si>
  <si>
    <t>Dispersion</t>
  </si>
  <si>
    <t>i-CRS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</si>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</sst>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9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Лист1!$H$3:$M$3</c:f>
              <c:strCache>
                <c:ptCount val="6"/>
                <c:pt idx="0">
                  <c:v>CRS</c:v>
                </c:pt>
                <c:pt idx="1">
                  <c:v>DSR</c:v>
                </c:pt>
                <c:pt idx="2">
                  <c:v>n-CRS</c:v>
                </c:pt>
                <c:pt idx="3">
                  <c:v>i-CRS (I)</c:v>
                </c:pt>
                <c:pt idx="4">
                  <c:v>i-CRS (II)</c:v>
                </c:pt>
                <c:pt idx="5">
                  <c:v>i-CRS (III)</c:v>
                </c:pt>
              </c:strCache>
            </c:strRef>
          </c:cat>
          <c:val>
            <c:numRef>
              <c:f>Лист1!$H$11:$M$11</c:f>
              <c:numCache>
                <c:formatCode>0%</c:formatCode>
                <c:ptCount val="6"/>
                <c:pt idx="0">
                  <c:v>1</c:v>
                </c:pt>
                <c:pt idx="1">
                  <c:v>2.2395662589837344</c:v>
                </c:pt>
                <c:pt idx="2">
                  <c:v>3.2072878577732946</c:v>
                </c:pt>
                <c:pt idx="3">
                  <c:v>7.9048039339301486</c:v>
                </c:pt>
                <c:pt idx="4">
                  <c:v>8.124196192157358</c:v>
                </c:pt>
                <c:pt idx="5">
                  <c:v>8.4904803933930175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F-4C29-9B93-DA64F6548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945240"/>
        <c:axId val="403945568"/>
      </c:barChart>
      <c:catAx>
        <c:axId val="40394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03945568"/>
        <c:crosses val="autoZero"/>
        <c:auto val="1"/>
        <c:lblAlgn val="ctr"/>
        <c:lblOffset val="100"/>
        <c:noMultiLvlLbl val="0"/>
      </c:catAx>
      <c:valAx>
        <c:axId val="4039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03945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Лист1!$Q$4:$Q$7</c:f>
              <c:strCache>
                <c:ptCount val="4"/>
                <c:pt idx="0">
                  <c:v>CRS</c:v>
                </c:pt>
                <c:pt idx="1">
                  <c:v>DSR</c:v>
                </c:pt>
                <c:pt idx="2">
                  <c:v>n-CRS</c:v>
                </c:pt>
                <c:pt idx="3">
                  <c:v>i-CRS</c:v>
                </c:pt>
              </c:strCache>
            </c:strRef>
          </c:cat>
          <c:val>
            <c:numRef>
              <c:f>Лист1!$S$4:$S$7</c:f>
              <c:numCache>
                <c:formatCode>0.00%</c:formatCode>
                <c:ptCount val="4"/>
                <c:pt idx="0">
                  <c:v>1</c:v>
                </c:pt>
                <c:pt idx="1">
                  <c:v>1.1334033613445378</c:v>
                </c:pt>
                <c:pt idx="2">
                  <c:v>1.1607142857142858</c:v>
                </c:pt>
                <c:pt idx="3">
                  <c:v>1.7862394957983194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3-4056-A181-2F41CDBC0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097080"/>
        <c:axId val="426096424"/>
      </c:barChart>
      <c:catAx>
        <c:axId val="42609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26096424"/>
        <c:crosses val="autoZero"/>
        <c:auto val="1"/>
        <c:lblAlgn val="ctr"/>
        <c:lblOffset val="100"/>
        <c:noMultiLvlLbl val="0"/>
      </c:catAx>
      <c:valAx>
        <c:axId val="42609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2609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Лист1!$H$3:$M$3</c:f>
              <c:strCache>
                <c:ptCount val="6"/>
                <c:pt idx="0">
                  <c:v>CRS</c:v>
                </c:pt>
                <c:pt idx="1">
                  <c:v>DSR</c:v>
                </c:pt>
                <c:pt idx="2">
                  <c:v>n-CRS</c:v>
                </c:pt>
                <c:pt idx="3">
                  <c:v>i-CRS (I)</c:v>
                </c:pt>
                <c:pt idx="4">
                  <c:v>i-CRS (II)</c:v>
                </c:pt>
                <c:pt idx="5">
                  <c:v>i-CRS (III)</c:v>
                </c:pt>
              </c:strCache>
            </c:strRef>
          </c:cat>
          <c:val>
            <c:numRef>
              <c:f>Лист1!$H$11:$M$11</c:f>
              <c:numCache>
                <c:formatCode>0%</c:formatCode>
                <c:ptCount val="6"/>
                <c:pt idx="0">
                  <c:v>1</c:v>
                </c:pt>
                <c:pt idx="1">
                  <c:v>2.2395662589837344</c:v>
                </c:pt>
                <c:pt idx="2">
                  <c:v>3.2072878577732946</c:v>
                </c:pt>
                <c:pt idx="3">
                  <c:v>7.9048039339301486</c:v>
                </c:pt>
                <c:pt idx="4">
                  <c:v>8.124196192157358</c:v>
                </c:pt>
                <c:pt idx="5">
                  <c:v>8.4904803933930175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A-43CA-A720-1C529C658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945240"/>
        <c:axId val="403945568"/>
      </c:barChart>
      <c:catAx>
        <c:axId val="40394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03945568"/>
        <c:crosses val="autoZero"/>
        <c:auto val="1"/>
        <c:lblAlgn val="ctr"/>
        <c:lblOffset val="100"/>
        <c:noMultiLvlLbl val="0"/>
      </c:catAx>
      <c:valAx>
        <c:axId val="4039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03945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Лист1!$Q$4:$Q$7</c:f>
              <c:strCache>
                <c:ptCount val="4"/>
                <c:pt idx="0">
                  <c:v>CRS</c:v>
                </c:pt>
                <c:pt idx="1">
                  <c:v>DSR</c:v>
                </c:pt>
                <c:pt idx="2">
                  <c:v>n-CRS</c:v>
                </c:pt>
                <c:pt idx="3">
                  <c:v>i-CRS</c:v>
                </c:pt>
              </c:strCache>
            </c:strRef>
          </c:cat>
          <c:val>
            <c:numRef>
              <c:f>Лист1!$S$4:$S$7</c:f>
              <c:numCache>
                <c:formatCode>0.00%</c:formatCode>
                <c:ptCount val="4"/>
                <c:pt idx="0">
                  <c:v>1</c:v>
                </c:pt>
                <c:pt idx="1">
                  <c:v>1.1334033613445378</c:v>
                </c:pt>
                <c:pt idx="2">
                  <c:v>1.1607142857142858</c:v>
                </c:pt>
                <c:pt idx="3">
                  <c:v>1.7862394957983194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9-48DF-9DB9-79C55714F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097080"/>
        <c:axId val="426096424"/>
      </c:barChart>
      <c:catAx>
        <c:axId val="42609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26096424"/>
        <c:crosses val="autoZero"/>
        <c:auto val="1"/>
        <c:lblAlgn val="ctr"/>
        <c:lblOffset val="100"/>
        <c:noMultiLvlLbl val="0"/>
      </c:catAx>
      <c:valAx>
        <c:axId val="42609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42609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12</xdr:row>
      <xdr:rowOff>0</xdr:rowOff>
    </xdr:from>
    <xdr:to>
      <xdr:col>9</xdr:col>
      <xdr:colOff>0</xdr:colOff>
      <xdr:row>27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12</xdr:row>
      <xdr:rowOff>0</xdr:rowOff>
    </xdr:from>
    <xdr:to>
      <xdr:col>17</xdr:col>
      <xdr:colOff>7620</xdr:colOff>
      <xdr:row>27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0</xdr:row>
      <xdr:rowOff>175260</xdr:rowOff>
    </xdr:from>
    <xdr:to>
      <xdr:col>7</xdr:col>
      <xdr:colOff>601980</xdr:colOff>
      <xdr:row>15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2B8442-CC54-47E0-A11C-7BEC09119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0</xdr:row>
      <xdr:rowOff>175260</xdr:rowOff>
    </xdr:from>
    <xdr:to>
      <xdr:col>16</xdr:col>
      <xdr:colOff>0</xdr:colOff>
      <xdr:row>15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7217EF-C0A6-4BB3-9B51-7D5A74E5D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T11"/>
  <sheetViews>
    <sheetView tabSelected="1" topLeftCell="B1" workbookViewId="0">
      <selection activeCell="S4" sqref="S4:T7"/>
    </sheetView>
  </sheetViews>
  <sheetFormatPr defaultRowHeight="14.4" x14ac:dyDescent="0.3"/>
  <cols>
    <col min="19" max="19" width="9" bestFit="1" customWidth="1"/>
    <col min="20" max="20" width="9.88671875" bestFit="1" customWidth="1"/>
  </cols>
  <sheetData>
    <row r="3" spans="7:20" x14ac:dyDescent="0.3">
      <c r="H3" t="s">
        <v>5</v>
      </c>
      <c r="I3" t="s">
        <v>4</v>
      </c>
      <c r="J3" t="s">
        <v>3</v>
      </c>
      <c r="K3" t="s">
        <v>2</v>
      </c>
      <c r="L3" t="s">
        <v>1</v>
      </c>
      <c r="M3" t="s">
        <v>0</v>
      </c>
    </row>
    <row r="4" spans="7:20" x14ac:dyDescent="0.3">
      <c r="G4" t="s">
        <v>6</v>
      </c>
      <c r="H4">
        <v>0.17510000000000001</v>
      </c>
      <c r="I4">
        <v>0.41880000000000001</v>
      </c>
      <c r="J4">
        <v>0.60019999999999996</v>
      </c>
      <c r="K4">
        <v>1.6938</v>
      </c>
      <c r="L4">
        <v>1.1765000000000001</v>
      </c>
      <c r="M4">
        <v>1.4302999999999999</v>
      </c>
      <c r="N4">
        <f>H4-H$9</f>
        <v>1.6480000000000022E-2</v>
      </c>
      <c r="O4">
        <f>N4*N4</f>
        <v>2.7159040000000073E-4</v>
      </c>
      <c r="Q4" t="s">
        <v>5</v>
      </c>
      <c r="R4">
        <v>1904</v>
      </c>
      <c r="S4" s="2">
        <f>R4/$R$4</f>
        <v>1</v>
      </c>
      <c r="T4" s="2">
        <v>1</v>
      </c>
    </row>
    <row r="5" spans="7:20" x14ac:dyDescent="0.3">
      <c r="G5" t="s">
        <v>7</v>
      </c>
      <c r="H5">
        <v>0.13469999999999999</v>
      </c>
      <c r="I5">
        <v>0.37440000000000001</v>
      </c>
      <c r="J5">
        <v>0.50329999999999997</v>
      </c>
      <c r="K5">
        <v>1.2119</v>
      </c>
      <c r="L5">
        <v>1.2479</v>
      </c>
      <c r="M5">
        <v>1.2099</v>
      </c>
      <c r="N5">
        <f t="shared" ref="N5:N8" si="0">H5-H$9</f>
        <v>-2.3919999999999997E-2</v>
      </c>
      <c r="O5">
        <f t="shared" ref="O5:O8" si="1">N5*N5</f>
        <v>5.7216639999999985E-4</v>
      </c>
      <c r="Q5" t="s">
        <v>4</v>
      </c>
      <c r="R5">
        <v>2158</v>
      </c>
      <c r="S5" s="2">
        <f t="shared" ref="S5:S7" si="2">R5/$R$4</f>
        <v>1.1334033613445378</v>
      </c>
      <c r="T5" s="2">
        <v>1</v>
      </c>
    </row>
    <row r="6" spans="7:20" x14ac:dyDescent="0.3">
      <c r="G6" t="s">
        <v>9</v>
      </c>
      <c r="H6">
        <v>0.15529999999999999</v>
      </c>
      <c r="I6">
        <v>0.34610000000000002</v>
      </c>
      <c r="J6">
        <v>0.4642</v>
      </c>
      <c r="K6">
        <v>1.2725</v>
      </c>
      <c r="L6">
        <v>1.4016999999999999</v>
      </c>
      <c r="M6">
        <v>1.5507</v>
      </c>
      <c r="N6">
        <f t="shared" si="0"/>
        <v>-3.3199999999999896E-3</v>
      </c>
      <c r="O6">
        <f t="shared" si="1"/>
        <v>1.1022399999999932E-5</v>
      </c>
      <c r="Q6" t="s">
        <v>3</v>
      </c>
      <c r="R6">
        <v>2210</v>
      </c>
      <c r="S6" s="2">
        <f t="shared" si="2"/>
        <v>1.1607142857142858</v>
      </c>
      <c r="T6" s="2">
        <v>1</v>
      </c>
    </row>
    <row r="7" spans="7:20" x14ac:dyDescent="0.3">
      <c r="G7" t="s">
        <v>8</v>
      </c>
      <c r="H7">
        <v>0.16539999999999999</v>
      </c>
      <c r="I7">
        <v>0.3276</v>
      </c>
      <c r="J7">
        <v>0.51239999999999997</v>
      </c>
      <c r="K7">
        <v>0.91659999999999997</v>
      </c>
      <c r="L7">
        <v>0.91479999999999995</v>
      </c>
      <c r="M7">
        <v>0.96609999999999996</v>
      </c>
      <c r="N7">
        <f t="shared" si="0"/>
        <v>6.7800000000000082E-3</v>
      </c>
      <c r="O7">
        <f t="shared" si="1"/>
        <v>4.5968400000000114E-5</v>
      </c>
      <c r="Q7" t="s">
        <v>13</v>
      </c>
      <c r="R7">
        <v>3401</v>
      </c>
      <c r="S7" s="2">
        <f t="shared" si="2"/>
        <v>1.7862394957983194</v>
      </c>
      <c r="T7" s="2">
        <v>1</v>
      </c>
    </row>
    <row r="8" spans="7:20" x14ac:dyDescent="0.3">
      <c r="G8" t="s">
        <v>10</v>
      </c>
      <c r="H8">
        <v>0.16259999999999999</v>
      </c>
      <c r="I8">
        <v>0.30930000000000002</v>
      </c>
      <c r="J8">
        <v>0.46360000000000001</v>
      </c>
      <c r="K8">
        <v>1.1745000000000001</v>
      </c>
      <c r="L8">
        <v>1.7023999999999999</v>
      </c>
      <c r="M8">
        <v>1.5768</v>
      </c>
      <c r="N8">
        <f t="shared" si="0"/>
        <v>3.9800000000000113E-3</v>
      </c>
      <c r="O8">
        <f t="shared" si="1"/>
        <v>1.584040000000009E-5</v>
      </c>
    </row>
    <row r="9" spans="7:20" x14ac:dyDescent="0.3">
      <c r="G9" t="s">
        <v>11</v>
      </c>
      <c r="H9" s="1">
        <f>AVERAGE(H4:H8)</f>
        <v>0.15861999999999998</v>
      </c>
      <c r="I9" s="1">
        <f t="shared" ref="I9:M9" si="3">AVERAGE(I4:I8)</f>
        <v>0.35523999999999994</v>
      </c>
      <c r="J9" s="1">
        <f t="shared" si="3"/>
        <v>0.50873999999999997</v>
      </c>
      <c r="K9" s="1">
        <f t="shared" si="3"/>
        <v>1.25386</v>
      </c>
      <c r="L9" s="1">
        <f t="shared" si="3"/>
        <v>1.2886599999999999</v>
      </c>
      <c r="M9" s="1">
        <f t="shared" si="3"/>
        <v>1.3467600000000002</v>
      </c>
      <c r="O9" s="1">
        <f>SUM(O4:O8)</f>
        <v>9.1658800000000062E-4</v>
      </c>
    </row>
    <row r="10" spans="7:20" x14ac:dyDescent="0.3">
      <c r="G10" t="s">
        <v>12</v>
      </c>
      <c r="H10">
        <f>_xlfn.VAR.S(H4:H8)</f>
        <v>2.2914700000000016E-4</v>
      </c>
      <c r="I10">
        <f t="shared" ref="I10:M10" si="4">_xlfn.VAR.S(I4:I8)</f>
        <v>1.8412430000000479E-3</v>
      </c>
      <c r="J10">
        <f t="shared" si="4"/>
        <v>3.1073379999999981E-3</v>
      </c>
      <c r="K10">
        <f t="shared" si="4"/>
        <v>7.8924402999999366E-2</v>
      </c>
      <c r="L10">
        <f t="shared" si="4"/>
        <v>8.449284300000004E-2</v>
      </c>
      <c r="M10">
        <f t="shared" si="4"/>
        <v>6.6280387999999135E-2</v>
      </c>
    </row>
    <row r="11" spans="7:20" x14ac:dyDescent="0.3">
      <c r="H11" s="3">
        <f>H9/$H$9</f>
        <v>1</v>
      </c>
      <c r="I11" s="3">
        <f t="shared" ref="I11:M11" si="5">I9/$H$9</f>
        <v>2.2395662589837344</v>
      </c>
      <c r="J11" s="3">
        <f t="shared" si="5"/>
        <v>3.2072878577732946</v>
      </c>
      <c r="K11" s="3">
        <f t="shared" si="5"/>
        <v>7.9048039339301486</v>
      </c>
      <c r="L11" s="3">
        <f t="shared" si="5"/>
        <v>8.124196192157358</v>
      </c>
      <c r="M11" s="3">
        <f t="shared" si="5"/>
        <v>8.4904803933930175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E26" sqref="E26"/>
    </sheetView>
  </sheetViews>
  <sheetFormatPr defaultRowHeight="14.4" x14ac:dyDescent="0.3"/>
  <sheetData>
    <row r="2" spans="1:9" x14ac:dyDescent="0.3">
      <c r="A2" s="4" t="s">
        <v>14</v>
      </c>
      <c r="B2" s="4"/>
      <c r="C2" s="4"/>
      <c r="D2" s="4"/>
      <c r="E2" s="4"/>
      <c r="F2" s="4"/>
      <c r="G2" s="4"/>
      <c r="H2" s="4"/>
      <c r="I2" s="4" t="s">
        <v>15</v>
      </c>
    </row>
  </sheetData>
  <pageMargins left="0.25" right="0.25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2016-10-24T18:57:03Z</dcterms:modified>
</cp:coreProperties>
</file>