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<sst xmlns="http://schemas.openxmlformats.org/spreadsheetml/2006/main" count="153" uniqueCount="143">
  <si>
    <t>案例名</t>
  </si>
  <si>
    <t>2mm</t>
  </si>
  <si>
    <t>3mm</t>
  </si>
  <si>
    <t>automotive_susan_c</t>
  </si>
  <si>
    <t>automotive_susan_s</t>
  </si>
  <si>
    <t>automotive_bitcount</t>
  </si>
  <si>
    <t>automotive_susan_e</t>
  </si>
  <si>
    <t>bzip2e</t>
  </si>
  <si>
    <t>cholesky</t>
  </si>
  <si>
    <t>consumer_jpeg_c</t>
  </si>
  <si>
    <t>consumer_tiff2rgba</t>
  </si>
  <si>
    <t>correlation</t>
  </si>
  <si>
    <t>covariance</t>
  </si>
  <si>
    <t>heat-3d</t>
  </si>
  <si>
    <t>jacobi-2d</t>
  </si>
  <si>
    <t>lu</t>
  </si>
  <si>
    <t>nussinov</t>
  </si>
  <si>
    <t>office_rsynth</t>
  </si>
  <si>
    <t>security_sha</t>
  </si>
  <si>
    <t>symm</t>
  </si>
  <si>
    <t>telecom_adpcm_c</t>
  </si>
  <si>
    <t>our_recallb</t>
  </si>
  <si>
    <t>[1.0, 1.0, 1.0, 1.0, 1.0, 1.0, 1.0, 1.0, 1.0, 1.0]</t>
  </si>
  <si>
    <t>[0.99, 1.0, 1.0, 0.98, 1.0, 1.0, 1.0, 0.98, 0.99, 1.0]</t>
  </si>
  <si>
    <t>[1.0, 1.0, 0.991, 1.0, 1.0, 0.983, 1.0, 1.0, 1.0, 1.0]</t>
  </si>
  <si>
    <t>[1.0, 1.0, 1.0, 1.0, 0.991, 1.0, 1.0, 1.0, 1.0, 1.0]</t>
  </si>
  <si>
    <t>[1.0, 1.0, 1.0, 1.0, 1.0, 1.0, 1.0, 1.0, 0.993, 1.0]</t>
  </si>
  <si>
    <t>[1.0, 0.989, 1.0, 0.989, 0.989, 0.989, 0.989, 0.989, 0.989, 0.989]</t>
  </si>
  <si>
    <t>[0.989, 0.989, 0.989, 1.0, 1.0, 1.0, 1.0, 0.978, 1.0, 0.989]</t>
  </si>
  <si>
    <t>[1.0, 0.979, 1.0, 0.979, 1.0, 1.0, 1.0, 1.0, 0.99, 1.0]</t>
  </si>
  <si>
    <t>[1.0, 1.0, 1.0, 1.0, 1.0, 1.0, 1.0, 0.993, 1.0, 1.0]</t>
  </si>
  <si>
    <t>[1.0, 1.0, 0.963, 1.0, 1.0, 0.976, 1.0, 1.0, 0.976, 1.0]</t>
  </si>
  <si>
    <t>our_recallw</t>
  </si>
  <si>
    <t>[0.456, 0.441, 0.441, 0.456, 0.441, 0.426, 0.426, 0.441, 0.471, 0.441]</t>
  </si>
  <si>
    <t>[0.464, 0.437, 0.467, 0.491, 0.467, 0.452, 0.422, 0.476, 0.464, 0.437]</t>
  </si>
  <si>
    <t>[0.358, 0.358, 0.358, 0.358, 0.343, 0.343, 0.343, 0.343, 0.374, 0.358]</t>
  </si>
  <si>
    <t>[0.364, 0.364, 0.38, 0.38, 0.396, 0.364, 0.364, 0.364, 0.364, 0.364]</t>
  </si>
  <si>
    <t>[0.573, 0.559, 0.587, 0.559, 0.559, 0.573, 0.573, 0.559, 0.573, 0.587]</t>
  </si>
  <si>
    <t>[0.366, 0.35, 0.379, 0.366, 0.366, 0.392, 0.366, 0.366, 0.366, 0.366]</t>
  </si>
  <si>
    <t>[0.282, 0.282, 0.299, 0.282, 0.299, 0.282, 0.282, 0.282, 0.282, 0.282]</t>
  </si>
  <si>
    <t>[0.421, 0.389, 0.421, 0.389, 0.417, 0.405, 0.389, 0.389, 0.405, 0.374]</t>
  </si>
  <si>
    <t>[0.323, 0.323, 0.323, 0.323, 0.323, 0.323, 0.323, 0.323, 0.337, 0.323]</t>
  </si>
  <si>
    <t>[0.286, 0.286, 0.286, 0.286, 0.286, 0.286, 0.286, 0.286, 0.286, 0.286]</t>
  </si>
  <si>
    <t>[0.389, 0.452, 0.405, 0.405, 0.421, 0.421, 0.405, 0.421, 0.389, 0.405]</t>
  </si>
  <si>
    <t>[0.407, 0.392, 0.407, 0.407, 0.437, 0.422, 0.422, 0.377, 0.437, 0.422]</t>
  </si>
  <si>
    <t>[0.466, 0.449, 0.452, 0.464, 0.478, 0.464, 0.449, 0.449, 0.434, 0.449]</t>
  </si>
  <si>
    <t>[0.487, 0.442, 0.442, 0.46, 0.46, 0.46, 0.475, 0.499, 0.475, 0.442]</t>
  </si>
  <si>
    <t>[0.444, 0.414, 0.399, 0.399, 0.399, 0.37, 0.385, 0.385, 0.385, 0.414]</t>
  </si>
  <si>
    <t>[0.374, 0.368, 0.344, 0.353, 0.329, 0.374, 0.344, 0.344, 0.341, 0.374]</t>
  </si>
  <si>
    <t>[0.314, 0.331, 0.331, 0.331, 0.314, 0.314, 0.296, 0.31, 0.331, 0.331]</t>
  </si>
  <si>
    <t>[0.407, 0.422, 0.407, 0.422, 0.392, 0.436, 0.407, 0.407, 0.407, 0.407]</t>
  </si>
  <si>
    <t>[0.439, 0.439, 0.455, 0.439, 0.409, 0.455, 0.424, 0.439, 0.424, 0.424]</t>
  </si>
  <si>
    <t>[0.647, 0.661, 0.652, 0.661, 0.647, 0.655, 0.647, 0.647, 0.67, 0.647]</t>
  </si>
  <si>
    <t>our_accuracy</t>
  </si>
  <si>
    <t>[0.57, 0.558, 0.558, 0.57, 0.558, 0.547, 0.547, 0.558, 0.581, 0.558]</t>
  </si>
  <si>
    <t>[0.584, 0.565, 0.588, 0.602, 0.588, 0.577, 0.553, 0.591, 0.584, 0.565]</t>
  </si>
  <si>
    <t>[0.521, 0.521, 0.521, 0.521, 0.509, 0.509, 0.509, 0.509, 0.533, 0.521]</t>
  </si>
  <si>
    <t>[0.533, 0.533, 0.544, 0.544, 0.556, 0.533, 0.533, 0.533, 0.533, 0.533]</t>
  </si>
  <si>
    <t>[0.644, 0.633, 0.656, 0.633, 0.633, 0.644, 0.644, 0.633, 0.644, 0.656]</t>
  </si>
  <si>
    <t>[0.537, 0.526, 0.544, 0.537, 0.537, 0.551, 0.537, 0.537, 0.537, 0.537]</t>
  </si>
  <si>
    <t>[0.526, 0.526, 0.537, 0.526, 0.537, 0.526, 0.526, 0.526, 0.526, 0.526]</t>
  </si>
  <si>
    <t>[0.567, 0.544, 0.567, 0.544, 0.563, 0.556, 0.544, 0.544, 0.556, 0.533]</t>
  </si>
  <si>
    <t>[0.537, 0.537, 0.537, 0.537, 0.537, 0.537, 0.537, 0.537, 0.544, 0.537]</t>
  </si>
  <si>
    <t>[0.535, 0.535, 0.535, 0.535, 0.535, 0.535, 0.535, 0.535, 0.535, 0.535]</t>
  </si>
  <si>
    <t>[0.544, 0.591, 0.556, 0.556, 0.567, 0.567, 0.556, 0.567, 0.544, 0.556]</t>
  </si>
  <si>
    <t>[0.542, 0.53, 0.542, 0.542, 0.565, 0.553, 0.553, 0.519, 0.565, 0.553]</t>
  </si>
  <si>
    <t>[0.574, 0.558, 0.563, 0.57, 0.581, 0.57, 0.558, 0.558, 0.547, 0.558]</t>
  </si>
  <si>
    <t>[0.595, 0.56, 0.56, 0.577, 0.577, 0.577, 0.588, 0.602, 0.588, 0.56]</t>
  </si>
  <si>
    <t>[0.563, 0.54, 0.528, 0.528, 0.528, 0.505, 0.516, 0.516, 0.516, 0.54]</t>
  </si>
  <si>
    <t>[0.514, 0.505, 0.491, 0.493, 0.479, 0.514, 0.491, 0.491, 0.486, 0.514]</t>
  </si>
  <si>
    <t>[0.542, 0.553, 0.553, 0.553, 0.542, 0.542, 0.53, 0.537, 0.553, 0.553]</t>
  </si>
  <si>
    <t>[0.526, 0.537, 0.526, 0.537, 0.514, 0.549, 0.526, 0.526, 0.526, 0.526]</t>
  </si>
  <si>
    <t>[0.57, 0.57, 0.581, 0.57, 0.547, 0.581, 0.558, 0.57, 0.558, 0.558]</t>
  </si>
  <si>
    <t>[0.714, 0.726, 0.712, 0.726, 0.714, 0.716, 0.714, 0.714, 0.728, 0.714]</t>
  </si>
  <si>
    <t>CBOS_recallb</t>
  </si>
  <si>
    <t>[0.9333333333333333, 0.9666666666666666, 0.9444444444444444, 0.8999999999999999, 0.9888888888888889, 0.9555555555555555, 0.9333333333333333, 0.7555555555555555, 0.8999999999999999, 0.8666666666666667]</t>
  </si>
  <si>
    <t>[0.9183673469387754, 0.826530612244898, 0.9183673469387754, 0.8673469387755102, 0.9183673469387754, 0.8673469387755102, 0.8673469387755102, 0.7959183673469387, 0.9081632653061225, 0.806122448979592]</t>
  </si>
  <si>
    <t>[0.8807339449541284, 0.8532110091743119, 0.9357798165137615, 0.8440366972477064, 0.8807339449541284, 0.8807339449541284, 0.8807339449541284, 0.8623853211009174, 0.8440366972477065, 0.8165137614678899]</t>
  </si>
  <si>
    <t>[0.868421052631579, 0.7982456140350876, 0.8333333333333333, 0.8245614035087719, 0.9035087719298246, 0.8333333333333333, 0.8333333333333333, 0.763157894736842, 0.8245614035087719, 0.7807017543859649]</t>
  </si>
  <si>
    <t>[0.9305555555555556, 0.9027777777777778, 0.9444444444444444, 0.9027777777777778, 0.9583333333333334, 0.9305555555555556, 0.9722222222222222, 0.8750000000000001, 0.8333333333333334, 0.888888888888889]</t>
  </si>
  <si>
    <t>[0.8448275862068965, 0.8620689655172414, 0.9224137931034483, 0.8275862068965517, 0.8879310344827586, 0.8879310344827586, 0.8017241379310344, 0.8879310344827586, 0.8362068965517241, 0.8362068965517241]</t>
  </si>
  <si>
    <t>[0.8287671232876712, 0.8013698630136986, 0.8767123287671234, 0.815068493150685, 0.8356164383561644, 0.8219178082191781, 0.8013698630136986, 0.8219178082191781, 0.8150684931506849, 0.8287671232876712]</t>
  </si>
  <si>
    <t>[0.944954128440367, 0.9541284403669725, 0.908256880733945, 0.908256880733945, 0.9724770642201834, 0.9174311926605504, 0.963302752293578, 0.7981651376146789, 0.9174311926605504, 0.9174311926605504]</t>
  </si>
  <si>
    <t>[0.8161764705882352, 0.8897058823529411, 0.8897058823529411, 0.8970588235294117, 0.9411764705882352, 0.9411764705882352, 0.9411764705882352, 0.8602941176470588, 0.926470588235294, 0.8823529411764706]</t>
  </si>
  <si>
    <t>[0.8733333333333333, 0.9066666666666666, 0.84, 0.8933333333333333, 0.92, 0.92, 0.9133333333333332, 0.8133333333333332, 0.8466666666666666, 0.86]</t>
  </si>
  <si>
    <t>[0.908256880733945, 0.908256880733945, 0.9266055045871558, 0.8348623853211009, 0.963302752293578, 0.9357798165137615, 0.944954128440367, 0.8256880733944953, 0.8807339449541284, 0.8715596330275229]</t>
  </si>
  <si>
    <t>[0.9183673469387754, 0.979591836734694, 0.9081632653061225, 0.9489795918367346, 0.9897959183673469, 0.9591836734693877, 0.9183673469387754, 0.8061224489795917, 0.9183673469387754, 0.8775510204081634]</t>
  </si>
  <si>
    <t>[0.896551724137931, 1.0, 0.9540229885057471, 0.8735632183908046, 1.0, 0.9310344827586208, 0.9425287356321839, 0.8045977011494253, 0.9655172413793103, 0.9540229885057471]</t>
  </si>
  <si>
    <t>[0.9139784946236559, 0.9677419354838709, 0.946236559139785, 0.9139784946236559, 0.989247311827957, 0.935483870967742, 0.935483870967742, 0.8172043010752688, 0.8924731182795699, 0.8924731182795699]</t>
  </si>
  <si>
    <t>[0.9565217391304347, 0.9565217391304347, 0.9130434782608695, 0.9347826086956522, 0.9891304347826088, 0.9347826086956522, 0.9456521739130435, 0.7934782608695653, 0.8913043478260869, 0.8913043478260869]</t>
  </si>
  <si>
    <t>[0.90625, 0.8750000000000001, 0.8854166666666666, 0.9166666666666666, 0.8854166666666667, 0.84375, 0.84375, 0.7604166666666667, 0.84375, 0.78125]</t>
  </si>
  <si>
    <t>[0.8461538461538463, 0.7692307692307693, 0.8111888111888113, 0.8041958041958043, 0.8601398601398601, 0.8531468531468531, 0.8111888111888113, 0.7902097902097902, 0.8391608391608393, 0.8041958041958042]</t>
  </si>
  <si>
    <t>[0.872093023255814, 0.9302325581395349, 0.8953488372093023, 0.9418604651162791, 0.9767441860465117, 0.9069767441860465, 0.9883720930232559, 0.7790697674418604, 0.9883720930232559, 0.8837209302325583]</t>
  </si>
  <si>
    <t>[0.9199999999999999, 0.9199999999999999, 0.9, 0.87, 0.97, 0.9099999999999999, 0.9400000000000001, 0.8, 0.8699999999999999, 0.87]</t>
  </si>
  <si>
    <t>[0.7926829268292683, 0.7560975609756099, 0.8292682926829269, 0.8414634146341463, 0.8292682926829269, 0.7926829268292683, 0.8048780487804877, 0.7682926829268292, 0.9024390243902438, 0.853658536585366]</t>
  </si>
  <si>
    <t>CBOS_recallw</t>
  </si>
  <si>
    <t>[0.1735294117647059, 0.09411764705882353, 0.1323529411764706, 0.10588235294117647, 0.07058823529411765, 0.12058823529411763, 0.07058823529411765, 0.17058823529411768, 0.10588235294117646, 0.09705882352941175]</t>
  </si>
  <si>
    <t>[0.21686746987951802, 0.17469879518072287, 0.15662650602409636, 0.15662650602409636, 0.14156626506024095, 0.1566265060240964, 0.15662650602409636, 0.2259036144578313, 0.1686746987951807, 0.1686746987951807]</t>
  </si>
  <si>
    <t>[0.20872274143302172, 0.18380062305295947, 0.16510903426791274, 0.1495327102803738, 0.1308411214953271, 0.16199376947040497, 0.16199376947040495, 0.249221183800623, 0.1495327102803738, 0.17133956386292834]</t>
  </si>
  <si>
    <t>[0.2056962025316456, 0.16455696202531644, 0.129746835443038, 0.14240506329113928, 0.13924050632911394, 0.14556962025316453, 0.14556962025316453, 0.21518987341772153, 0.14240506329113928, 0.15822784810126586]</t>
  </si>
  <si>
    <t>[0.16759776536312848, 0.0782122905027933, 0.12849162011173185, 0.10614525139664804, 0.06145251396648043, 0.111731843575419, 0.0782122905027933, 0.19832402234636873, 0.09217877094972067, 0.10335195530726254]</t>
  </si>
  <si>
    <t>[0.19745222929936312, 0.18789808917197454, 0.1624203821656051, 0.14331210191082805, 0.13375796178343952, 0.16560509554140126, 0.13375796178343954, 0.2611464968152867, 0.14649681528662423, 0.178343949044586]</t>
  </si>
  <si>
    <t>[0.19366197183098585, 0.16197183098591547, 0.1478873239436619, 0.1338028169014084, 0.10915492957746477, 0.1373239436619718, 0.12676056338028166, 0.24295774647887317, 0.13380281690140844, 0.176056338028169]</t>
  </si>
  <si>
    <t>[0.18380062305295955, 0.09345794392523366, 0.12461059190031155, 0.10903426791277261, 0.06853582554517135, 0.11214953271028037, 0.08099688473520252, 0.18068535825545176, 0.11214953271028039, 0.11214953271028041]</t>
  </si>
  <si>
    <t>[0.1360544217687075, 0.06802721088435375, 0.11904761904761905, 0.1054421768707483, 0.05782312925170069, 0.12585034013605442, 0.07482993197278913, 0.2074829931972789, 0.11904761904761905, 0.09863945578231294]</t>
  </si>
  <si>
    <t>[0.16428571428571423, 0.07499999999999998, 0.09285714285714285, 0.10357142857142858, 0.04642857142857143, 0.11785714285714285, 0.06071428571428572, 0.18571428571428572, 0.07857142857142858, 0.08571428571428572]</t>
  </si>
  <si>
    <t>[0.17133956386292834, 0.0778816199376947, 0.13084112149532712, 0.08411214953271028, 0.06542056074766357, 0.11838006230529598, 0.07476635514018691, 0.19003115264797507, 0.09968847352024925, 0.09657320872274146]</t>
  </si>
  <si>
    <t>[0.17168674698795183, 0.09939759036144578, 0.12349397590361447, 0.12048192771084339, 0.07228915662650603, 0.12349397590361447, 0.06626506024096387, 0.18373493975903618, 0.11144578313253013, 0.0993975903614458]</t>
  </si>
  <si>
    <t>[0.16326530612244894, 0.10204081632653061, 0.13411078717201164, 0.09912536443148687, 0.0728862973760933, 0.11370262390670553, 0.0728862973760933, 0.18367346938775508, 0.12244897959183672, 0.11953352769679297]</t>
  </si>
  <si>
    <t>[0.16913946587537096, 0.09495548961424333, 0.13353115727002968, 0.10979228486646883, 0.0712166172106825, 0.11572700296735906, 0.0712166172106825, 0.18694362017804161, 0.10385756676557865, 0.10385756676557864]</t>
  </si>
  <si>
    <t>[0.1804733727810651, 0.09171597633136096, 0.1242603550295858, 0.11538461538461539, 0.07100591715976332, 0.11538461538461539, 0.07396449704142012, 0.1804733727810651, 0.10355029585798817, 0.10355029585798818]</t>
  </si>
  <si>
    <t>[0.21257485029940115, 0.18862275449101795, 0.1467065868263473, 0.17065868263473052, 0.1317365269461078, 0.1497005988023952, 0.14970059880239522, 0.2155688622754491, 0.1497005988023952, 0.1616766467065868]</t>
  </si>
  <si>
    <t>[0.20209059233449475, 0.14634146341463417, 0.11498257839721254, 0.1289198606271777, 0.1219512195121951, 0.15331010452961671, 0.13240418118466896, 0.22648083623693377, 0.14634146341463414, 0.16376306620209058]</t>
  </si>
  <si>
    <t>[0.15697674418604654, 0.08430232558139536, 0.1191860465116279, 0.11627906976744184, 0.06686046511627908, 0.1075581395348837, 0.08430232558139535, 0.17732558139534882, 0.12790697674418605, 0.10174418604651161]</t>
  </si>
  <si>
    <t>[0.1727272727272727, 0.08181818181818182, 0.12121212121212122, 0.09696969696969697, 0.06666666666666667, 0.1090909090909091, 0.07272727272727272, 0.1818181818181818, 0.09696969696969697, 0.09696969696969697]</t>
  </si>
  <si>
    <t>[0.1810344827586207, 0.15804597701149425, 0.13218390804597702, 0.14942528735632182, 0.11781609195402298, 0.13793103448275862, 0.14080459770114945, 0.21839080459770116, 0.16379310344827586, 0.1810344827586207]</t>
  </si>
  <si>
    <t>CBOS_accuracy</t>
  </si>
  <si>
    <t>[0.3325581395348837, 0.27674418604651163, 0.3023255813953488, 0.27209302325581397, 0.2627906976744186, 0.2953488372093024, 0.2511627906976744, 0.2930232558139535, 0.2720930232558139, 0.25813953488372093]</t>
  </si>
  <si>
    <t>[0.37674418604651155, 0.32325581395348835, 0.3302325581395349, 0.3186046511627907, 0.3186046511627907, 0.3186046511627907, 0.3186046511627907, 0.35581395348837214, 0.3372093023255814, 0.313953488372093]</t>
  </si>
  <si>
    <t>[0.3790697674418604, 0.3534883720930232, 0.36046511627906963, 0.32558139534883707, 0.32093023255813946, 0.3441860465116278, 0.3441860465116278, 0.40465116279069757, 0.32558139534883707, 0.33488372093023244]</t>
  </si>
  <si>
    <t>[0.3813953488372093, 0.3325581395348838, 0.31627906976744186, 0.3232558139534884, 0.3418604651162791, 0.32790697674418606, 0.32790697674418606, 0.3604651162790697, 0.32325581395348846, 0.32325581395348835]</t>
  </si>
  <si>
    <t>[0.29534883720930233, 0.21627906976744188, 0.2651162790697675, 0.23953488372093024, 0.21162790697674422, 0.24883720930232564, 0.22790697674418606, 0.31162790697674425, 0.21627906976744188, 0.2348837209302326]</t>
  </si>
  <si>
    <t>[0.37209302325581406, 0.3697674418604651, 0.3674418604651163, 0.327906976744186, 0.33720930232558144, 0.3604651162790698, 0.313953488372093, 0.4302325581395349, 0.3325581395348837, 0.3558139534883721]</t>
  </si>
  <si>
    <t>[0.40930232558139523, 0.3790697674418604, 0.3953488372093023, 0.36511627906976735, 0.355813953488372, 0.36976744186046506, 0.35581395348837197, 0.4395348837209302, 0.3651162790697674, 0.3976744186046512]</t>
  </si>
  <si>
    <t>[0.3767441860465117, 0.31162790697674425, 0.3232558139534884, 0.3116279069767442, 0.29767441860465116, 0.31627906976744186, 0.30465116279069776, 0.33720930232558144, 0.3162790697674419, 0.31627906976744197]</t>
  </si>
  <si>
    <t>[0.35116279069767437, 0.32790697674418595, 0.3627906976744185, 0.355813953488372, 0.33720930232558133, 0.3837209302325581, 0.34883720930232553, 0.41395348837209295, 0.3744186046511627, 0.3465116279069767]</t>
  </si>
  <si>
    <t>[0.4116279069767442, 0.36511627906976735, 0.3534883720930232, 0.37906976744186044, 0.3511627906976743, 0.397674418604651, 0.35813953488372086, 0.4046511627906976, 0.34651162790697665, 0.35581395348837197]</t>
  </si>
  <si>
    <t>[0.3581395348837209, 0.2883720930232558, 0.3325581395348837, 0.2744186046511628, 0.2930232558139535, 0.3255813953488372, 0.29534883720930233, 0.3511627906976744, 0.2976744186046512, 0.2930232558139535]</t>
  </si>
  <si>
    <t>[0.34186046511627916, 0.3, 0.3023255813953489, 0.3093023255813953, 0.2813953488372093, 0.313953488372093, 0.2604651162790698, 0.3255813953488373, 0.2953488372093024, 0.27674418604651163]</t>
  </si>
  <si>
    <t>[0.31162790697674414, 0.2837209302325581, 0.3, 0.2558139534883721, 0.26046511627906976, 0.2790697674418604, 0.24883720930232556, 0.3093023255813953, 0.29302325581395344, 0.2883720930232558]</t>
  </si>
  <si>
    <t>[0.33023255813953495, 0.2837209302325581, 0.30930232558139537, 0.2837209302325581, 0.2697674418604651, 0.2930232558139535, 0.25813953488372093, 0.32325581395348835, 0.2744186046511628, 0.27441860465116275]</t>
  </si>
  <si>
    <t>[0.3465116279069767, 0.2767441860465116, 0.29302325581395344, 0.29069767441860467, 0.26744186046511625, 0.29069767441860467, 0.26046511627906976, 0.3116279069767442, 0.2720930232558139, 0.2720930232558139]</t>
  </si>
  <si>
    <t>[0.36744186046511623, 0.341860465116279, 0.3116279069767441, 0.3372093023255814, 0.3, 0.3046511627906977, 0.30465116279069765, 0.3372093023255814, 0.30465116279069765, 0.29999999999999993]</t>
  </si>
  <si>
    <t>[0.4162790697674418, 0.3534883720930233, 0.34651162790697676, 0.35348837209302325, 0.3674418604651163, 0.38604651162790693, 0.3581395348837209, 0.41395348837209306, 0.3767441860465117, 0.3767441860465116]</t>
  </si>
  <si>
    <t>[0.3, 0.2534883720930233, 0.2744186046511628, 0.28139534883720935, 0.24883720930232556, 0.26744186046511625, 0.2651162790697674, 0.2976744186046511, 0.3, 0.258139534883721]</t>
  </si>
  <si>
    <t>[0.34651162790697676, 0.2767441860465116, 0.3023255813953488, 0.2767441860465117, 0.2767441860465116, 0.29534883720930233, 0.2744186046511628, 0.32558139534883723, 0.2767441860465116, 0.2767441860465117]</t>
  </si>
  <si>
    <t>[0.29767441860465116, 0.2720930232558139, 0.2651162790697675, 0.28139534883720935, 0.2534883720930233, 0.2627906976744186, 0.26744186046511625, 0.3232558139534884, 0.3046511627906977, 0.30930232558139537]</t>
  </si>
  <si>
    <t>our_recallb_AVERAGE</t>
  </si>
  <si>
    <t>CBOS_recallb_AVERAGE</t>
  </si>
  <si>
    <t>our_recallw_AVERAGE</t>
  </si>
  <si>
    <t>CBOS_recallw_AVERAGE</t>
  </si>
  <si>
    <t>our_accuracy_AVERAGE</t>
  </si>
  <si>
    <t>CBOS_accuracy_AVERAGE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</si>
</sst>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tabSelected="1" workbookViewId="0">
      <selection activeCell="C12" sqref="C12"/>
    </sheetView>
  </sheetViews>
  <sheetFormatPr defaultColWidth="9" defaultRowHeight="14"/>
  <cols>
    <col min="1" max="1" width="19.2727272727273" customWidth="1"/>
    <col min="2" max="21" width="12.8181818181818"/>
  </cols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22</v>
      </c>
      <c r="E2" t="s">
        <v>22</v>
      </c>
      <c r="F2" t="s">
        <v>22</v>
      </c>
      <c r="G2" t="s">
        <v>24</v>
      </c>
      <c r="H2" t="s">
        <v>22</v>
      </c>
      <c r="I2" t="s">
        <v>25</v>
      </c>
      <c r="J2" t="s">
        <v>26</v>
      </c>
      <c r="K2" t="s">
        <v>22</v>
      </c>
      <c r="L2" t="s">
        <v>22</v>
      </c>
      <c r="M2" t="s">
        <v>22</v>
      </c>
      <c r="N2" t="s">
        <v>27</v>
      </c>
      <c r="O2" t="s">
        <v>28</v>
      </c>
      <c r="P2" t="s">
        <v>22</v>
      </c>
      <c r="Q2" t="s">
        <v>29</v>
      </c>
      <c r="R2" t="s">
        <v>30</v>
      </c>
      <c r="S2" t="s">
        <v>22</v>
      </c>
      <c r="T2" t="s">
        <v>22</v>
      </c>
      <c r="U2" t="s">
        <v>31</v>
      </c>
    </row>
    <row r="3" spans="1:21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52</v>
      </c>
    </row>
    <row r="4" spans="1:21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</row>
    <row r="5" spans="1:21">
      <c r="A5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90</v>
      </c>
      <c r="R5" t="s">
        <v>91</v>
      </c>
      <c r="S5" t="s">
        <v>92</v>
      </c>
      <c r="T5" t="s">
        <v>93</v>
      </c>
      <c r="U5" t="s">
        <v>94</v>
      </c>
    </row>
    <row r="6" spans="1:21">
      <c r="A6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106</v>
      </c>
      <c r="M6" t="s">
        <v>107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</row>
    <row r="7" spans="1:21">
      <c r="A7" t="s">
        <v>116</v>
      </c>
      <c r="B7" t="s">
        <v>117</v>
      </c>
      <c r="C7" t="s">
        <v>118</v>
      </c>
      <c r="D7" t="s">
        <v>119</v>
      </c>
      <c r="E7" t="s">
        <v>120</v>
      </c>
      <c r="F7" t="s">
        <v>121</v>
      </c>
      <c r="G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  <c r="M7" t="s">
        <v>128</v>
      </c>
      <c r="N7" t="s">
        <v>129</v>
      </c>
      <c r="O7" t="s">
        <v>130</v>
      </c>
      <c r="P7" t="s">
        <v>131</v>
      </c>
      <c r="Q7" t="s">
        <v>132</v>
      </c>
      <c r="R7" t="s">
        <v>133</v>
      </c>
      <c r="S7" t="s">
        <v>134</v>
      </c>
      <c r="T7" t="s">
        <v>135</v>
      </c>
      <c r="U7" t="s">
        <v>136</v>
      </c>
    </row>
    <row r="9" spans="1:21">
      <c r="A9" t="s">
        <v>137</v>
      </c>
      <c r="B9">
        <v>1</v>
      </c>
      <c r="C9">
        <f>AVERAGE(0.99,1,1,0.98,1,1,1,0.98,0.99,1)</f>
        <v>0.994</v>
      </c>
      <c r="D9">
        <v>1</v>
      </c>
      <c r="E9">
        <v>1</v>
      </c>
      <c r="F9">
        <v>1</v>
      </c>
      <c r="G9">
        <f>AVERAGE(1,1,0.991,1,1,0.983,1,1,1,1)</f>
        <v>0.9974</v>
      </c>
      <c r="H9">
        <v>1</v>
      </c>
      <c r="I9">
        <f>AVERAGE(1,1,1,1,0.991,1,1,1,1,1)</f>
        <v>0.9991</v>
      </c>
      <c r="J9">
        <f>AVERAGE(1,1,1,1,1,1,1,1,0.993,1)</f>
        <v>0.9993</v>
      </c>
      <c r="K9">
        <v>1</v>
      </c>
      <c r="L9">
        <v>1</v>
      </c>
      <c r="M9">
        <v>1</v>
      </c>
      <c r="N9">
        <f>AVERAGE(1,0.989,1,0.989,0.989,0.989,0.989,0.989,0.989,0.989)</f>
        <v>0.9912</v>
      </c>
      <c r="O9">
        <f>AVERAGE(0.989,0.989,0.989,1,1,1,1,0.978,1,0.989)</f>
        <v>0.9934</v>
      </c>
      <c r="P9">
        <v>1</v>
      </c>
      <c r="Q9">
        <f>AVERAGE(1,0.979,1,0.979,1,1,1,1,0.99,1)</f>
        <v>0.9948</v>
      </c>
      <c r="R9">
        <f>AVERAGE(1,1,1,1,1,1,1,0.993,1,1)</f>
        <v>0.9993</v>
      </c>
      <c r="S9">
        <v>1</v>
      </c>
      <c r="T9">
        <v>1</v>
      </c>
      <c r="U9">
        <f>AVERAGE(1,1,0.963,1,1,0.976,1,1,0.976,1)</f>
        <v>0.9915</v>
      </c>
    </row>
    <row r="10" spans="1:21">
      <c r="A10" t="s">
        <v>138</v>
      </c>
      <c r="B10">
        <f>AVERAGE(0.933333333333333,0.966666666666666,0.944444444444444,0.899999999999999,0.988888888888888,0.955555555555555,0.933333333333333,0.755555555555555,0.899999999999999,0.866666666666666)</f>
        <v>0.914444444444444</v>
      </c>
      <c r="C10">
        <f>AVERAGE(0.918367346938775,0.826530612244898,0.918367346938775,0.86734693877551,0.918367346938775,0.86734693877551,0.86734693877551,0.795918367346938,0.908163265306122,0.806122448979592)</f>
        <v>0.86938775510204</v>
      </c>
      <c r="D10">
        <f>AVERAGE(0.880733944954128,0.853211009174311,0.935779816513761,0.844036697247706,0.880733944954128,0.880733944954128,0.880733944954128,0.862385321100917,0.844036697247706,0.816513761467889)</f>
        <v>0.86788990825688</v>
      </c>
      <c r="E10">
        <f>AVERAGE(0.868421052631579,0.798245614035087,0.833333333333333,0.824561403508771,0.903508771929824,0.833333333333333,0.833333333333333,0.763157894736842,0.824561403508771,0.780701754385964)</f>
        <v>0.826315789473684</v>
      </c>
      <c r="F10">
        <f>AVERAGE(0.930555555555555,0.902777777777777,0.944444444444444,0.902777777777777,0.958333333333333,0.930555555555555,0.972222222222222,0.875,0.833333333333333,0.888888888888889)</f>
        <v>0.913888888888889</v>
      </c>
      <c r="G10">
        <f>AVERAGE(0.844827586206896,0.862068965517241,0.922413793103448,0.827586206896551,0.887931034482758,0.887931034482758,0.801724137931034,0.887931034482758,0.836206896551724,0.836206896551724)</f>
        <v>0.859482758620689</v>
      </c>
      <c r="H10">
        <f>AVERAGE(0.828767123287671,0.801369863013698,0.876712328767123,0.815068493150685,0.835616438356164,0.821917808219178,0.801369863013698,0.821917808219178,0.815068493150684,0.828767123287671)</f>
        <v>0.824657534246575</v>
      </c>
      <c r="I10">
        <f>AVERAGE(0.944954128440367,0.954128440366972,0.908256880733945,0.908256880733945,0.972477064220183,0.91743119266055,0.963302752293578,0.798165137614678,0.91743119266055,0.91743119266055)</f>
        <v>0.920183486238532</v>
      </c>
      <c r="J10">
        <f>AVERAGE(0.816176470588235,0.889705882352941,0.889705882352941,0.897058823529411,0.941176470588235,0.941176470588235,0.941176470588235,0.860294117647058,0.926470588235294,0.88235294117647)</f>
        <v>0.898529411764705</v>
      </c>
      <c r="K10">
        <f>AVERAGE(0.873333333333333,0.906666666666666,0.84,0.893333333333333,0.92,0.92,0.913333333333333,0.813333333333333,0.846666666666666,0.86)</f>
        <v>0.878666666666666</v>
      </c>
      <c r="L10">
        <f>AVERAGE(0.908256880733945,0.908256880733945,0.926605504587155,0.8348623853211,0.963302752293578,0.935779816513761,0.944954128440367,0.825688073394495,0.880733944954128,0.871559633027522)</f>
        <v>0.899999999999999</v>
      </c>
      <c r="M10">
        <f>AVERAGE(0.918367346938775,0.979591836734694,0.908163265306122,0.948979591836734,0.989795918367346,0.959183673469387,0.918367346938775,0.806122448979591,0.918367346938775,0.877551020408163)</f>
        <v>0.922448979591836</v>
      </c>
      <c r="N10">
        <f>AVERAGE(0.896551724137931,1,0.954022988505747,0.873563218390804,1,0.93103448275862,0.942528735632183,0.804597701149425,0.96551724137931,0.954022988505747)</f>
        <v>0.932183908045977</v>
      </c>
      <c r="O10">
        <f>AVERAGE(0.913978494623655,0.96774193548387,0.946236559139785,0.913978494623655,0.989247311827957,0.935483870967742,0.935483870967742,0.817204301075268,0.892473118279569,0.892473118279569)</f>
        <v>0.920430107526881</v>
      </c>
      <c r="P10">
        <f>AVERAGE(0.956521739130434,0.956521739130434,0.913043478260869,0.934782608695652,0.989130434782608,0.934782608695652,0.945652173913043,0.793478260869565,0.891304347826086,0.891304347826086)</f>
        <v>0.920652173913043</v>
      </c>
      <c r="Q10">
        <f>AVERAGE(0.90625,0.875,0.885416666666666,0.916666666666666,0.885416666666666,0.84375,0.84375,0.760416666666666,0.84375,0.78125)</f>
        <v>0.854166666666666</v>
      </c>
      <c r="R10">
        <f>AVERAGE(0.846153846153846,0.769230769230769,0.811188811188811,0.804195804195804,0.86013986013986,0.853146853146853,0.811188811188811,0.79020979020979,0.839160839160839,0.804195804195804)</f>
        <v>0.818881118881119</v>
      </c>
      <c r="S10">
        <f>AVERAGE(0.872093023255814,0.930232558139534,0.895348837209302,0.941860465116279,0.976744186046511,0.906976744186046,0.988372093023255,0.77906976744186,0.988372093023255,0.883720930232558)</f>
        <v>0.916279069767442</v>
      </c>
      <c r="T10">
        <f>AVERAGE(0.919999999999999,0.919999999999999,0.9,0.87,0.97,0.909999999999999,0.94,0.8,0.869999999999999,0.87)</f>
        <v>0.897</v>
      </c>
      <c r="U10">
        <f>AVERAGE(0.792682926829268,0.756097560975609,0.829268292682926,0.841463414634146,0.829268292682926,0.792682926829268,0.804878048780487,0.768292682926829,0.902439024390243,0.853658536585366)</f>
        <v>0.817073170731707</v>
      </c>
    </row>
    <row r="12" spans="1:21">
      <c r="A12" t="s">
        <v>139</v>
      </c>
      <c r="B12">
        <f>AVERAGE(0.456,0.441,0.441,0.456,0.441,0.426,0.426,0.441,0.471,0.441)</f>
        <v>0.444</v>
      </c>
      <c r="C12">
        <f>AVERAGE(0.464,0.437,0.467,0.491,0.467,0.452,0.422,0.476,0.464,0.437)</f>
        <v>0.4577</v>
      </c>
      <c r="D12">
        <f>AVERAGE(0.358,0.358,0.358,0.358,0.343,0.343,0.343,0.343,0.374,0.358)</f>
        <v>0.3536</v>
      </c>
      <c r="E12">
        <v>0.370399999999999</v>
      </c>
      <c r="F12">
        <v>0.5702</v>
      </c>
      <c r="G12">
        <v>0.368299999999999</v>
      </c>
      <c r="H12">
        <v>0.2854</v>
      </c>
      <c r="I12">
        <v>0.3999</v>
      </c>
      <c r="J12">
        <v>0.3244</v>
      </c>
      <c r="K12">
        <v>0.286</v>
      </c>
      <c r="L12">
        <v>0.4113</v>
      </c>
      <c r="M12">
        <v>0.413</v>
      </c>
      <c r="N12">
        <v>0.455399999999999</v>
      </c>
      <c r="O12">
        <v>0.4642</v>
      </c>
      <c r="P12">
        <v>0.3994</v>
      </c>
      <c r="Q12">
        <v>0.3545</v>
      </c>
      <c r="R12">
        <v>0.3203</v>
      </c>
      <c r="S12">
        <v>0.4114</v>
      </c>
      <c r="T12">
        <v>0.4347</v>
      </c>
      <c r="U12">
        <v>0.6534</v>
      </c>
    </row>
    <row r="13" spans="1:21">
      <c r="A13" t="s">
        <v>140</v>
      </c>
      <c r="B13">
        <v>0.114117647058823</v>
      </c>
      <c r="C13">
        <v>0.172289156626505</v>
      </c>
      <c r="D13">
        <v>0.173208722741432</v>
      </c>
      <c r="E13">
        <v>0.15886075949367</v>
      </c>
      <c r="F13">
        <v>0.112569832402234</v>
      </c>
      <c r="G13">
        <v>0.171019108280254</v>
      </c>
      <c r="H13">
        <v>0.156338028169014</v>
      </c>
      <c r="I13">
        <v>0.117757009345794</v>
      </c>
      <c r="J13">
        <v>0.111224489795918</v>
      </c>
      <c r="K13">
        <v>0.101071428571428</v>
      </c>
      <c r="L13">
        <v>0.110903426791277</v>
      </c>
      <c r="M13">
        <v>0.117168674698795</v>
      </c>
      <c r="N13">
        <v>0.118367346938775</v>
      </c>
      <c r="O13">
        <v>0.116023738872403</v>
      </c>
      <c r="P13">
        <v>0.115976331360946</v>
      </c>
      <c r="Q13">
        <v>0.167664670658682</v>
      </c>
      <c r="R13">
        <v>0.153658536585365</v>
      </c>
      <c r="S13">
        <v>0.114244186046511</v>
      </c>
      <c r="T13">
        <f>AVERAGE(0.172727272727272,0.0818181818181818,0.121212121212121,0.0969696969696969,0.0666666666666666,0.109090909090909,0.0727272727272727,0.181818181818181,0.0969696969696969,0.0969696969696969)</f>
        <v>0.109696969696969</v>
      </c>
      <c r="U13">
        <v>0.158045977011494</v>
      </c>
    </row>
    <row r="15" spans="1:21">
      <c r="A15" t="s">
        <v>141</v>
      </c>
      <c r="B15">
        <v>0.5605</v>
      </c>
      <c r="C15">
        <v>0.579699999999999</v>
      </c>
      <c r="D15">
        <v>0.5174</v>
      </c>
      <c r="E15">
        <v>0.5375</v>
      </c>
      <c r="F15">
        <v>0.642</v>
      </c>
      <c r="G15">
        <v>0.538</v>
      </c>
      <c r="H15">
        <v>0.5282</v>
      </c>
      <c r="I15">
        <v>0.5518</v>
      </c>
      <c r="J15">
        <v>0.5377</v>
      </c>
      <c r="K15">
        <v>0.535</v>
      </c>
      <c r="L15">
        <v>0.5604</v>
      </c>
      <c r="M15">
        <v>0.5464</v>
      </c>
      <c r="N15">
        <v>0.5637</v>
      </c>
      <c r="O15">
        <v>0.578399999999999</v>
      </c>
      <c r="P15">
        <v>0.528</v>
      </c>
      <c r="Q15">
        <v>0.4978</v>
      </c>
      <c r="R15">
        <v>0.5458</v>
      </c>
      <c r="S15">
        <f>AVERAGE(0.526,0.537,0.526,0.537,0.514,0.549,0.526,0.526,0.526,0.526)</f>
        <v>0.5293</v>
      </c>
      <c r="T15">
        <v>0.566299999999999</v>
      </c>
      <c r="U15">
        <v>0.717799999999999</v>
      </c>
    </row>
    <row r="16" spans="1:21">
      <c r="A16" t="s">
        <v>142</v>
      </c>
      <c r="B16">
        <v>0.281627906976744</v>
      </c>
      <c r="C16">
        <v>0.331162790697674</v>
      </c>
      <c r="D16">
        <v>0.349302325581395</v>
      </c>
      <c r="E16">
        <v>0.335813953488372</v>
      </c>
      <c r="F16">
        <v>0.246744186046511</v>
      </c>
      <c r="G16">
        <v>0.356744186046511</v>
      </c>
      <c r="H16">
        <v>0.383255813953488</v>
      </c>
      <c r="I16">
        <v>0.321162790697674</v>
      </c>
      <c r="J16">
        <v>0.360232558139534</v>
      </c>
      <c r="K16">
        <v>0.372325581395348</v>
      </c>
      <c r="L16">
        <v>0.310930232558139</v>
      </c>
      <c r="M16">
        <v>0.300697674418604</v>
      </c>
      <c r="N16">
        <v>0.283023255813953</v>
      </c>
      <c r="O16">
        <f>AVERAGE(0.330232558139534,0.283720930232558,0.309302325581395,0.283720930232558,0.269767441860465,0.293023255813953,0.25813953488372,0.323255813953488,0.274418604651162,0.274418604651162)</f>
        <v>0.289999999999999</v>
      </c>
      <c r="P16">
        <v>0.28813953488372</v>
      </c>
      <c r="Q16">
        <v>0.320930232558139</v>
      </c>
      <c r="R16">
        <v>0.374883720930232</v>
      </c>
      <c r="S16">
        <v>0.274651162790697</v>
      </c>
      <c r="T16">
        <v>0.292790697674418</v>
      </c>
      <c r="U16">
        <v>0.283720930232558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hlg</dc:creator>
  <cp:lastModifiedBy>Lie</cp:lastModifiedBy>
  <dcterms:created xsi:type="dcterms:W3CDTF">2022-12-01T12:18:00Z</dcterms:created>
  <dcterms:modified xsi:type="dcterms:W3CDTF">2023-06-03T04:28:12Z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48DE2CA820F44882903FBE3AD2DE21A7_12</vt:lpwstr>
  </property>
</Properties>
</file>