
<file path=[Content_Types].xml><?xml version="1.0" encoding="utf-8"?>
<Types xmlns="http://schemas.openxmlformats.org/package/2006/content-types">
  <Default Extension="tmp" ContentType="image/png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3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trlProps/ctrlProp6.xml" ContentType="application/vnd.ms-excel.controlproperti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88483\Documents\学业\第五学期\经管机\"/>
    </mc:Choice>
  </mc:AlternateContent>
  <bookViews>
    <workbookView xWindow="0" yWindow="0" windowWidth="25356" windowHeight="7236" activeTab="4"/>
  </bookViews>
  <sheets>
    <sheet name="第1题" sheetId="2" r:id="rId1"/>
    <sheet name="第2题" sheetId="3" r:id="rId2"/>
    <sheet name="第3题" sheetId="4" r:id="rId3"/>
    <sheet name="第4题" sheetId="5" r:id="rId4"/>
    <sheet name="第5题" sheetId="6" r:id="rId5"/>
    <sheet name="第6题" sheetId="7" r:id="rId6"/>
    <sheet name="第7题" sheetId="8" r:id="rId7"/>
    <sheet name="第8题" sheetId="9" r:id="rId8"/>
  </sheets>
  <definedNames>
    <definedName name="solver_adj" localSheetId="2" hidden="1">第3题!$F$2</definedName>
    <definedName name="solver_adj" localSheetId="5" hidden="1">第6题!$C$13:$E$14</definedName>
    <definedName name="solver_cvg" localSheetId="2" hidden="1">0.0001</definedName>
    <definedName name="solver_cvg" localSheetId="5" hidden="1">0.0001</definedName>
    <definedName name="solver_drv" localSheetId="2" hidden="1">1</definedName>
    <definedName name="solver_drv" localSheetId="5" hidden="1">1</definedName>
    <definedName name="solver_eng" localSheetId="2" hidden="1">1</definedName>
    <definedName name="solver_eng" localSheetId="5" hidden="1">1</definedName>
    <definedName name="solver_est" localSheetId="2" hidden="1">1</definedName>
    <definedName name="solver_est" localSheetId="5" hidden="1">1</definedName>
    <definedName name="solver_itr" localSheetId="2" hidden="1">2147483647</definedName>
    <definedName name="solver_itr" localSheetId="5" hidden="1">2147483647</definedName>
    <definedName name="solver_lhs1" localSheetId="2" hidden="1">第3题!$F$2</definedName>
    <definedName name="solver_lhs1" localSheetId="5" hidden="1">第6题!$C$15:$E$15</definedName>
    <definedName name="solver_lhs2" localSheetId="2" hidden="1">第3题!$F$2</definedName>
    <definedName name="solver_lhs2" localSheetId="5" hidden="1">第6题!$F$13:$F$14</definedName>
    <definedName name="solver_mip" localSheetId="2" hidden="1">2147483647</definedName>
    <definedName name="solver_mip" localSheetId="5" hidden="1">2147483647</definedName>
    <definedName name="solver_mni" localSheetId="2" hidden="1">30</definedName>
    <definedName name="solver_mni" localSheetId="5" hidden="1">30</definedName>
    <definedName name="solver_mrt" localSheetId="2" hidden="1">0.075</definedName>
    <definedName name="solver_mrt" localSheetId="5" hidden="1">0.075</definedName>
    <definedName name="solver_msl" localSheetId="2" hidden="1">2</definedName>
    <definedName name="solver_msl" localSheetId="5" hidden="1">2</definedName>
    <definedName name="solver_neg" localSheetId="2" hidden="1">1</definedName>
    <definedName name="solver_neg" localSheetId="5" hidden="1">1</definedName>
    <definedName name="solver_nod" localSheetId="2" hidden="1">2147483647</definedName>
    <definedName name="solver_nod" localSheetId="5" hidden="1">2147483647</definedName>
    <definedName name="solver_num" localSheetId="2" hidden="1">2</definedName>
    <definedName name="solver_num" localSheetId="5" hidden="1">2</definedName>
    <definedName name="solver_nwt" localSheetId="2" hidden="1">1</definedName>
    <definedName name="solver_nwt" localSheetId="5" hidden="1">1</definedName>
    <definedName name="solver_opt" localSheetId="2" hidden="1">第3题!$F$3</definedName>
    <definedName name="solver_opt" localSheetId="5" hidden="1">第6题!$C$17</definedName>
    <definedName name="solver_pre" localSheetId="2" hidden="1">0.000001</definedName>
    <definedName name="solver_pre" localSheetId="5" hidden="1">0.000001</definedName>
    <definedName name="solver_rbv" localSheetId="2" hidden="1">1</definedName>
    <definedName name="solver_rbv" localSheetId="5" hidden="1">1</definedName>
    <definedName name="solver_rel1" localSheetId="2" hidden="1">1</definedName>
    <definedName name="solver_rel1" localSheetId="5" hidden="1">2</definedName>
    <definedName name="solver_rel2" localSheetId="2" hidden="1">3</definedName>
    <definedName name="solver_rel2" localSheetId="5" hidden="1">1</definedName>
    <definedName name="solver_rhs1" localSheetId="2" hidden="1">0.5</definedName>
    <definedName name="solver_rhs1" localSheetId="5" hidden="1">第6题!$C$16:$E$16</definedName>
    <definedName name="solver_rhs2" localSheetId="2" hidden="1">0.1</definedName>
    <definedName name="solver_rhs2" localSheetId="5" hidden="1">第6题!$G$13:$G$14</definedName>
    <definedName name="solver_rlx" localSheetId="2" hidden="1">2</definedName>
    <definedName name="solver_rlx" localSheetId="5" hidden="1">2</definedName>
    <definedName name="solver_rsd" localSheetId="2" hidden="1">0</definedName>
    <definedName name="solver_rsd" localSheetId="5" hidden="1">0</definedName>
    <definedName name="solver_scl" localSheetId="2" hidden="1">1</definedName>
    <definedName name="solver_scl" localSheetId="5" hidden="1">1</definedName>
    <definedName name="solver_sho" localSheetId="2" hidden="1">2</definedName>
    <definedName name="solver_sho" localSheetId="5" hidden="1">2</definedName>
    <definedName name="solver_ssz" localSheetId="2" hidden="1">100</definedName>
    <definedName name="solver_ssz" localSheetId="5" hidden="1">100</definedName>
    <definedName name="solver_tim" localSheetId="2" hidden="1">2147483647</definedName>
    <definedName name="solver_tim" localSheetId="5" hidden="1">2147483647</definedName>
    <definedName name="solver_tol" localSheetId="2" hidden="1">0.01</definedName>
    <definedName name="solver_tol" localSheetId="5" hidden="1">0.01</definedName>
    <definedName name="solver_typ" localSheetId="2" hidden="1">2</definedName>
    <definedName name="solver_typ" localSheetId="5" hidden="1">2</definedName>
    <definedName name="solver_val" localSheetId="2" hidden="1">0</definedName>
    <definedName name="solver_val" localSheetId="5" hidden="1">0</definedName>
    <definedName name="solver_ver" localSheetId="2" hidden="1">3</definedName>
    <definedName name="solver_ver" localSheetId="5" hidden="1">3</definedName>
    <definedName name="查询来自_abcsales" localSheetId="1">第2题!$A$2:$D$3301</definedName>
  </definedNames>
  <calcPr calcId="162913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8" l="1"/>
  <c r="B9" i="8"/>
  <c r="D9" i="8"/>
  <c r="C15" i="8"/>
  <c r="J30" i="8"/>
  <c r="J28" i="8"/>
  <c r="D10" i="8" l="1"/>
  <c r="D8" i="8"/>
  <c r="E22" i="8" l="1"/>
  <c r="E23" i="8"/>
  <c r="E24" i="8"/>
  <c r="E25" i="8"/>
  <c r="K28" i="8" s="1"/>
  <c r="E26" i="8"/>
  <c r="K30" i="8" s="1"/>
  <c r="E27" i="8"/>
  <c r="E28" i="8"/>
  <c r="E29" i="8"/>
  <c r="E30" i="8"/>
  <c r="E31" i="8"/>
  <c r="E32" i="8"/>
  <c r="E33" i="8"/>
  <c r="E34" i="8"/>
  <c r="E35" i="8"/>
  <c r="E36" i="8"/>
  <c r="E21" i="8"/>
  <c r="B15" i="8"/>
  <c r="J29" i="8" l="1"/>
  <c r="B16" i="8" s="1"/>
  <c r="DO8" i="9"/>
  <c r="DO9" i="9"/>
  <c r="DO10" i="9"/>
  <c r="DO11" i="9"/>
  <c r="DO12" i="9"/>
  <c r="DO13" i="9"/>
  <c r="DO14" i="9"/>
  <c r="DO15" i="9"/>
  <c r="DO16" i="9"/>
  <c r="DO17" i="9"/>
  <c r="DO18" i="9"/>
  <c r="DO19" i="9"/>
  <c r="DO20" i="9"/>
  <c r="DO21" i="9"/>
  <c r="DO22" i="9"/>
  <c r="DO7" i="9"/>
  <c r="C15" i="9"/>
  <c r="C18" i="9" s="1"/>
  <c r="C13" i="9"/>
  <c r="C16" i="9" s="1"/>
  <c r="C17" i="9" s="1"/>
  <c r="R25" i="9" l="1"/>
  <c r="C19" i="9"/>
  <c r="R6" i="9" s="1"/>
  <c r="R26" i="9" l="1"/>
  <c r="R28" i="9" s="1"/>
  <c r="S29" i="9"/>
  <c r="R30" i="9" l="1"/>
  <c r="R29" i="9"/>
  <c r="C24" i="7" l="1"/>
  <c r="C23" i="7"/>
  <c r="C22" i="7" a="1"/>
  <c r="C22" i="7"/>
  <c r="C21" i="7" a="1"/>
  <c r="C21" i="7" s="1"/>
  <c r="C20" i="7"/>
  <c r="C19" i="7"/>
  <c r="E6" i="8" l="1"/>
  <c r="E4" i="8"/>
  <c r="E8" i="8" s="1"/>
  <c r="E5" i="8"/>
  <c r="P23" i="8"/>
  <c r="F5" i="8" s="1"/>
  <c r="P22" i="8"/>
  <c r="F6" i="8"/>
  <c r="F4" i="8"/>
  <c r="C20" i="8" l="1"/>
  <c r="E9" i="8"/>
  <c r="D20" i="8"/>
  <c r="E10" i="8"/>
  <c r="B20" i="8"/>
  <c r="C12" i="8"/>
  <c r="F12" i="8" s="1"/>
  <c r="B12" i="8" s="1"/>
  <c r="C17" i="7"/>
  <c r="D15" i="7"/>
  <c r="E15" i="7"/>
  <c r="C15" i="7"/>
  <c r="F14" i="7"/>
  <c r="F13" i="7"/>
  <c r="E9" i="6"/>
  <c r="E4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6" i="6"/>
  <c r="U6" i="6"/>
  <c r="U7" i="6" s="1"/>
  <c r="C7" i="6"/>
  <c r="C11" i="6"/>
  <c r="C12" i="6" s="1"/>
  <c r="C5" i="6"/>
  <c r="D11" i="5"/>
  <c r="C10" i="5"/>
  <c r="C18" i="5" s="1"/>
  <c r="C14" i="5"/>
  <c r="D22" i="5" s="1"/>
  <c r="C13" i="5"/>
  <c r="G5" i="4"/>
  <c r="F5" i="4" s="1"/>
  <c r="C13" i="6" l="1"/>
  <c r="Q5" i="6" s="1"/>
  <c r="I32" i="5"/>
  <c r="I33" i="5"/>
  <c r="I31" i="5"/>
  <c r="C19" i="5"/>
  <c r="J32" i="5" s="1"/>
  <c r="C15" i="5"/>
  <c r="C22" i="5" s="1"/>
  <c r="C5" i="4"/>
  <c r="C4" i="4"/>
  <c r="C16" i="5" l="1"/>
  <c r="E22" i="5" s="1"/>
  <c r="C6" i="4"/>
  <c r="C7" i="4" s="1"/>
  <c r="C8" i="4" s="1"/>
  <c r="C9" i="4" s="1"/>
  <c r="C10" i="4" s="1"/>
  <c r="C11" i="4" s="1"/>
  <c r="C12" i="4" s="1"/>
  <c r="C13" i="4" s="1"/>
  <c r="C14" i="4" s="1"/>
  <c r="C15" i="4" s="1"/>
  <c r="O27" i="3"/>
  <c r="O28" i="3"/>
  <c r="O29" i="3"/>
  <c r="O30" i="3"/>
  <c r="O31" i="3"/>
  <c r="O32" i="3"/>
  <c r="O26" i="3"/>
  <c r="N27" i="3"/>
  <c r="N28" i="3"/>
  <c r="N29" i="3"/>
  <c r="N30" i="3"/>
  <c r="N31" i="3"/>
  <c r="N32" i="3"/>
  <c r="N26" i="3"/>
  <c r="Q31" i="3"/>
  <c r="Q30" i="3"/>
  <c r="Q29" i="3"/>
  <c r="Q28" i="3"/>
  <c r="Q27" i="3"/>
  <c r="Q32" i="3"/>
  <c r="Q26" i="3"/>
  <c r="J21" i="3"/>
  <c r="I21" i="3"/>
  <c r="M27" i="3"/>
  <c r="M28" i="3"/>
  <c r="M29" i="3"/>
  <c r="M30" i="3"/>
  <c r="M31" i="3"/>
  <c r="M32" i="3"/>
  <c r="M26" i="3"/>
  <c r="L25" i="3"/>
  <c r="E3301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" i="3"/>
  <c r="F3" i="4" l="1"/>
  <c r="F8" i="4" s="1"/>
</calcChain>
</file>

<file path=xl/connections.xml><?xml version="1.0" encoding="utf-8"?>
<connections xmlns="http://schemas.openxmlformats.org/spreadsheetml/2006/main">
  <connection id="1" name="查询来自 MS Access Database" type="1" refreshedVersion="6">
    <dbPr connection="DSN=MS Access Database;DBQ=C:\USERS\88483\DOCUMENTS\学业\第五学期\经管机\例题\数据源\Northwind.mdb;DefaultDir=C:\USERS\88483\DOCUMENTS\学业\第五学期\经管机\例题\数据源;DriverId=25;FIL=MS Access;MaxBufferSize=2048;PageTimeout=5;" command="SELECT 订单.客户ID, 订单明细.订单ID, Sum(订单明细.单价*数量*(1-折扣)) AS '销售额'_x000d__x000a_FROM 产品 产品, 订单 订单, 订单明细 订单明细_x000d__x000a_WHERE 订单明细.订单ID = 订单.订单ID AND 产品.产品ID = 订单明细.产品ID_x000d__x000a_GROUP BY 订单.客户ID, 订单明细.订单ID"/>
  </connection>
  <connection id="2" name="查询来自 MS Access Database1" type="1" refreshedVersion="6">
    <dbPr connection="DSN=MS Access Database;DBQ=C:\Users\88483\Documents\学业\第五学期\经管机\例题\数据源\Northwind.mdb;DefaultDir=C:\Users\88483\Documents\学业\第五学期\经管机\例题\数据源;DriverId=25;FIL=MS Access;MaxBufferSize=2048;PageTimeout=5;" command="SELECT 订单.客户ID, 订单明细.产品ID, 订单.订购日期, Sum(订单明细.单价*数量*(1-折扣)) AS '销售额'_x000d__x000a_FROM 产品 产品, 订单 订单, 订单明细 订单明细_x000d__x000a_WHERE 订单明细.产品ID = 产品.产品ID AND 订单明细.订单ID = 订单.订单ID_x000d__x000a_GROUP BY 订单.客户ID, 订单明细.产品ID, 订单.订购日期"/>
  </connection>
  <connection id="3" name="连接" type="1" refreshedVersion="0" savePassword="1" background="1" saveData="1">
    <dbPr connection="Driver={Driver para o Microsoft Visual FoxPro};UID=;PWD=;SourceDB=f:\0 BOOK  AND RESEARCH\计算机应用 精品课程建设\第三章例子;SourceType=DBF;Exclusive=No;BackgroundFetch=Yes;Collate=Machine;Null=Yes;Deleted=Yes;" command="SELECT abc公司销售数据.日期, abc公司销售数据.省份, abc公司销售数据.类别, abc公司销售数据.净销售额, abc公司销售数据.毛销售额_x000d__x000a_FROM abc公司销售数据 abc公司销售数据"/>
  </connection>
</connections>
</file>

<file path=xl/sharedStrings.xml><?xml version="1.0" encoding="utf-8"?>
<sst xmlns="http://schemas.openxmlformats.org/spreadsheetml/2006/main" count="6726" uniqueCount="109">
  <si>
    <t>姓名</t>
    <phoneticPr fontId="5" type="noConversion"/>
  </si>
  <si>
    <t>学号</t>
  </si>
  <si>
    <t>香飘飘奶茶的风险分析</t>
    <phoneticPr fontId="2" type="noConversion"/>
  </si>
  <si>
    <t>网购入原价</t>
    <phoneticPr fontId="2" type="noConversion"/>
  </si>
  <si>
    <t>网购入批发价</t>
    <phoneticPr fontId="2" type="noConversion"/>
  </si>
  <si>
    <t>网批发价的最低购买数量</t>
    <phoneticPr fontId="2" type="noConversion"/>
  </si>
  <si>
    <t>晚上12点前售出价</t>
    <phoneticPr fontId="2" type="noConversion"/>
  </si>
  <si>
    <t>晚上12点后折扣率</t>
    <phoneticPr fontId="2" type="noConversion"/>
  </si>
  <si>
    <t>需求量下限</t>
  </si>
  <si>
    <t>需求量上限</t>
  </si>
  <si>
    <t>方案名</t>
    <phoneticPr fontId="5" type="noConversion"/>
  </si>
  <si>
    <t>初始投入</t>
    <phoneticPr fontId="5" type="noConversion"/>
  </si>
  <si>
    <t>每年投入</t>
    <phoneticPr fontId="5" type="noConversion"/>
  </si>
  <si>
    <t>每年收入</t>
    <phoneticPr fontId="5" type="noConversion"/>
  </si>
  <si>
    <t>净现值</t>
    <phoneticPr fontId="5" type="noConversion"/>
  </si>
  <si>
    <t>内部报酬率</t>
    <phoneticPr fontId="5" type="noConversion"/>
  </si>
  <si>
    <t>购买进口设备</t>
    <phoneticPr fontId="5" type="noConversion"/>
  </si>
  <si>
    <t>购买国产设备</t>
    <phoneticPr fontId="5" type="noConversion"/>
  </si>
  <si>
    <t>委外加工</t>
  </si>
  <si>
    <t>残值率</t>
    <phoneticPr fontId="5" type="noConversion"/>
  </si>
  <si>
    <t>贴现率</t>
    <phoneticPr fontId="5" type="noConversion"/>
  </si>
  <si>
    <t>项目有效期</t>
    <phoneticPr fontId="5" type="noConversion"/>
  </si>
  <si>
    <t>方案选择结论</t>
    <phoneticPr fontId="5" type="noConversion"/>
  </si>
  <si>
    <t>合理的两方案等价的贴现率：</t>
    <phoneticPr fontId="5" type="noConversion"/>
  </si>
  <si>
    <t>函数法</t>
    <phoneticPr fontId="5" type="noConversion"/>
  </si>
  <si>
    <t>内插附表法</t>
    <phoneticPr fontId="5" type="noConversion"/>
  </si>
  <si>
    <t>日期</t>
  </si>
  <si>
    <t>省份</t>
  </si>
  <si>
    <t>类别</t>
  </si>
  <si>
    <t>山东</t>
  </si>
  <si>
    <t>艺术品</t>
  </si>
  <si>
    <t>自行车</t>
  </si>
  <si>
    <t>服装</t>
  </si>
  <si>
    <t>食品</t>
  </si>
  <si>
    <t>安徽</t>
  </si>
  <si>
    <t>儿童用品</t>
  </si>
  <si>
    <t>江西</t>
  </si>
  <si>
    <t>江苏</t>
  </si>
  <si>
    <t>体育用品</t>
  </si>
  <si>
    <t>广东</t>
  </si>
  <si>
    <t>瓷器</t>
  </si>
  <si>
    <t>福建</t>
  </si>
  <si>
    <t>浙江</t>
  </si>
  <si>
    <t>月份</t>
  </si>
  <si>
    <t>债券利率</t>
  </si>
  <si>
    <t>预测值</t>
  </si>
  <si>
    <t>平滑常数</t>
  </si>
  <si>
    <t>MSE</t>
  </si>
  <si>
    <t>最优平滑常数</t>
  </si>
  <si>
    <t>第13月的预测值</t>
  </si>
  <si>
    <t>固定成本</t>
  </si>
  <si>
    <t>工时（小时）</t>
  </si>
  <si>
    <t>用电量（千瓦）</t>
  </si>
  <si>
    <t>原材料（公斤）</t>
  </si>
  <si>
    <t>单位工时成本</t>
  </si>
  <si>
    <t>单位用电量成本</t>
  </si>
  <si>
    <t>单位原材料成本</t>
  </si>
  <si>
    <t>销售价格</t>
  </si>
  <si>
    <t>销量</t>
  </si>
  <si>
    <t>单位可变成本</t>
  </si>
  <si>
    <t>总成本</t>
  </si>
  <si>
    <t>销售收益</t>
  </si>
  <si>
    <t>利润</t>
  </si>
  <si>
    <t>盈亏平衡销量</t>
  </si>
  <si>
    <t>盈亏平衡销售收益</t>
  </si>
  <si>
    <t>年需求量</t>
  </si>
  <si>
    <t>一年天数</t>
  </si>
  <si>
    <t>日需求量</t>
  </si>
  <si>
    <t>订货周期</t>
  </si>
  <si>
    <t>订货量</t>
  </si>
  <si>
    <t>初始库存量</t>
  </si>
  <si>
    <t>第N天</t>
  </si>
  <si>
    <t>已过去周期数</t>
  </si>
  <si>
    <t>本周期已过去天数</t>
  </si>
  <si>
    <t>第N天期末库存量</t>
  </si>
  <si>
    <t>A工地</t>
    <phoneticPr fontId="5" type="noConversion"/>
  </si>
  <si>
    <t>B工地</t>
    <phoneticPr fontId="5" type="noConversion"/>
  </si>
  <si>
    <t>C工地</t>
    <phoneticPr fontId="5" type="noConversion"/>
  </si>
  <si>
    <t>1#混凝土搅拌站</t>
    <phoneticPr fontId="5" type="noConversion"/>
  </si>
  <si>
    <t>2#混凝土搅拌站</t>
    <phoneticPr fontId="5" type="noConversion"/>
  </si>
  <si>
    <t>樊望轩</t>
    <phoneticPr fontId="2" type="noConversion"/>
  </si>
  <si>
    <t>行标签</t>
  </si>
  <si>
    <t>频繁</t>
  </si>
  <si>
    <t>一般</t>
  </si>
  <si>
    <t>难得</t>
  </si>
  <si>
    <t>订单数</t>
  </si>
  <si>
    <t>订单数占比</t>
  </si>
  <si>
    <t>销售额平均值</t>
  </si>
  <si>
    <t>销售额总计值占比</t>
  </si>
  <si>
    <t>年</t>
  </si>
  <si>
    <t>1997年</t>
  </si>
  <si>
    <t>净销售额</t>
    <phoneticPr fontId="2" type="noConversion"/>
  </si>
  <si>
    <t>年份</t>
  </si>
  <si>
    <t>年份</t>
    <phoneticPr fontId="2" type="noConversion"/>
  </si>
  <si>
    <t>全部</t>
    <phoneticPr fontId="2" type="noConversion"/>
  </si>
  <si>
    <t>cost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</si>
  <si>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</si>
  <si>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</si>
  <si>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</si>
  <si>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</si>
  <si>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</si>
  <si>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</si>
  <si>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需求量</t>
    <phoneticPr fontId="2" type="noConversion"/>
  </si>
  <si>
    <t>订购量</t>
    <phoneticPr fontId="2" type="noConversion"/>
  </si>
  <si>
    <t>购入价</t>
    <phoneticPr fontId="2" type="noConversion"/>
  </si>
  <si>
    <t>损失数量</t>
    <phoneticPr fontId="2" type="noConversion"/>
  </si>
  <si>
    <t>销售额</t>
    <phoneticPr fontId="2" type="noConversion"/>
  </si>
  <si>
    <t>成本</t>
    <phoneticPr fontId="2" type="noConversion"/>
  </si>
  <si>
    <t>利润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</si>
</sst>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&quot;￥&quot;#,##0.00;[Red]&quot;￥&quot;\-#,##0.00"/>
    <numFmt numFmtId="177" formatCode="0.0"/>
    <numFmt numFmtId="178" formatCode="0_ "/>
    <numFmt numFmtId="179" formatCode="0.000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2"/>
      <name val="黑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Arial"/>
      <family val="2"/>
    </font>
    <font>
      <sz val="11"/>
      <color theme="1"/>
      <name val="等线"/>
      <family val="2"/>
      <charset val="134"/>
      <scheme val="minor"/>
    </font>
    <font>
      <b/>
      <sz val="24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name val="Arial"/>
      <family val="2"/>
    </font>
    <font>
      <b/>
      <sz val="11"/>
      <name val="宋体"/>
      <family val="3"/>
      <charset val="134"/>
    </font>
    <font>
      <b/>
      <sz val="11"/>
      <name val="Arial"/>
      <family val="2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rgb="FFFF000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>
      <alignment vertical="center"/>
    </xf>
    <xf numFmtId="0" fontId="3" fillId="0" borderId="0"/>
    <xf numFmtId="9" fontId="8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5" fillId="0" borderId="0"/>
    <xf numFmtId="0" fontId="1" fillId="0" borderId="0"/>
    <xf numFmtId="0" fontId="16" fillId="0" borderId="0">
      <alignment vertical="center"/>
    </xf>
    <xf numFmtId="0" fontId="3" fillId="0" borderId="0"/>
  </cellStyleXfs>
  <cellXfs count="62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0" xfId="1" applyFont="1" applyProtection="1">
      <protection hidden="1"/>
    </xf>
    <xf numFmtId="0" fontId="9" fillId="0" borderId="0" xfId="1" applyFont="1"/>
    <xf numFmtId="0" fontId="3" fillId="0" borderId="0" xfId="1"/>
    <xf numFmtId="0" fontId="3" fillId="0" borderId="1" xfId="1" applyBorder="1"/>
    <xf numFmtId="2" fontId="3" fillId="3" borderId="1" xfId="1" applyNumberFormat="1" applyFill="1" applyBorder="1"/>
    <xf numFmtId="0" fontId="3" fillId="3" borderId="1" xfId="1" applyFill="1" applyBorder="1"/>
    <xf numFmtId="9" fontId="3" fillId="3" borderId="1" xfId="3" applyFill="1" applyBorder="1"/>
    <xf numFmtId="0" fontId="10" fillId="0" borderId="0" xfId="4" applyFont="1">
      <alignment vertical="center"/>
    </xf>
    <xf numFmtId="0" fontId="10" fillId="0" borderId="0" xfId="4" applyFont="1" applyAlignment="1">
      <alignment horizontal="center" vertical="center"/>
    </xf>
    <xf numFmtId="176" fontId="10" fillId="0" borderId="0" xfId="4" applyNumberFormat="1" applyFont="1">
      <alignment vertical="center"/>
    </xf>
    <xf numFmtId="9" fontId="10" fillId="0" borderId="0" xfId="4" applyNumberFormat="1" applyFont="1">
      <alignment vertical="center"/>
    </xf>
    <xf numFmtId="0" fontId="10" fillId="3" borderId="0" xfId="4" applyFont="1" applyFill="1">
      <alignment vertical="center"/>
    </xf>
    <xf numFmtId="176" fontId="10" fillId="4" borderId="0" xfId="4" applyNumberFormat="1" applyFont="1" applyFill="1">
      <alignment vertical="center"/>
    </xf>
    <xf numFmtId="9" fontId="10" fillId="4" borderId="0" xfId="4" applyNumberFormat="1" applyFont="1" applyFill="1">
      <alignment vertical="center"/>
    </xf>
    <xf numFmtId="9" fontId="10" fillId="3" borderId="0" xfId="4" applyNumberFormat="1" applyFont="1" applyFill="1">
      <alignment vertical="center"/>
    </xf>
    <xf numFmtId="0" fontId="10" fillId="4" borderId="0" xfId="4" applyFont="1" applyFill="1">
      <alignment vertical="center"/>
    </xf>
    <xf numFmtId="10" fontId="10" fillId="4" borderId="0" xfId="4" applyNumberFormat="1" applyFont="1" applyFill="1">
      <alignment vertical="center"/>
    </xf>
    <xf numFmtId="9" fontId="10" fillId="0" borderId="0" xfId="2" applyFont="1">
      <alignment vertical="center"/>
    </xf>
    <xf numFmtId="0" fontId="6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11" fillId="5" borderId="1" xfId="5" applyFont="1" applyFill="1" applyBorder="1">
      <alignment vertical="center"/>
    </xf>
    <xf numFmtId="0" fontId="3" fillId="0" borderId="0" xfId="5">
      <alignment vertical="center"/>
    </xf>
    <xf numFmtId="0" fontId="3" fillId="6" borderId="1" xfId="5" applyFill="1" applyBorder="1">
      <alignment vertical="center"/>
    </xf>
    <xf numFmtId="0" fontId="3" fillId="7" borderId="1" xfId="5" applyFill="1" applyBorder="1">
      <alignment vertical="center"/>
    </xf>
    <xf numFmtId="0" fontId="3" fillId="7" borderId="1" xfId="5" applyFill="1" applyBorder="1" applyAlignment="1">
      <alignment horizontal="center"/>
    </xf>
    <xf numFmtId="177" fontId="3" fillId="7" borderId="1" xfId="5" applyNumberFormat="1" applyFill="1" applyBorder="1">
      <alignment vertical="center"/>
    </xf>
    <xf numFmtId="0" fontId="11" fillId="0" borderId="0" xfId="5" applyFont="1">
      <alignment vertical="center"/>
    </xf>
    <xf numFmtId="0" fontId="3" fillId="0" borderId="1" xfId="5" applyBorder="1">
      <alignment vertical="center"/>
    </xf>
    <xf numFmtId="14" fontId="12" fillId="0" borderId="0" xfId="0" applyNumberFormat="1" applyFont="1" applyAlignment="1">
      <alignment horizontal="left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3" fillId="8" borderId="1" xfId="5" applyFill="1" applyBorder="1">
      <alignment vertical="center"/>
    </xf>
    <xf numFmtId="0" fontId="11" fillId="8" borderId="1" xfId="5" applyFont="1" applyFill="1" applyBorder="1">
      <alignment vertical="center"/>
    </xf>
    <xf numFmtId="0" fontId="13" fillId="0" borderId="0" xfId="5" applyFont="1">
      <alignment vertical="center"/>
    </xf>
    <xf numFmtId="14" fontId="14" fillId="0" borderId="0" xfId="5" applyNumberFormat="1" applyFont="1">
      <alignment vertical="center"/>
    </xf>
    <xf numFmtId="0" fontId="3" fillId="9" borderId="1" xfId="6" applyFont="1" applyFill="1" applyBorder="1"/>
    <xf numFmtId="0" fontId="7" fillId="10" borderId="1" xfId="6" applyFont="1" applyFill="1" applyBorder="1" applyAlignment="1">
      <alignment horizontal="center"/>
    </xf>
    <xf numFmtId="0" fontId="14" fillId="0" borderId="0" xfId="5" applyFont="1">
      <alignment vertical="center"/>
    </xf>
    <xf numFmtId="0" fontId="1" fillId="0" borderId="0" xfId="7" applyAlignment="1">
      <alignment vertical="center"/>
    </xf>
    <xf numFmtId="0" fontId="1" fillId="11" borderId="1" xfId="7" applyFill="1" applyBorder="1" applyAlignment="1">
      <alignment vertical="center"/>
    </xf>
    <xf numFmtId="0" fontId="10" fillId="0" borderId="0" xfId="5" applyFont="1" applyFill="1" applyBorder="1" applyAlignment="1">
      <alignment vertical="center"/>
    </xf>
    <xf numFmtId="0" fontId="10" fillId="0" borderId="0" xfId="5" applyFont="1" applyBorder="1">
      <alignment vertical="center"/>
    </xf>
    <xf numFmtId="0" fontId="10" fillId="0" borderId="0" xfId="5" applyFont="1" applyFill="1" applyBorder="1">
      <alignment vertical="center"/>
    </xf>
    <xf numFmtId="0" fontId="17" fillId="0" borderId="0" xfId="8" applyFont="1">
      <alignment vertical="center"/>
    </xf>
    <xf numFmtId="0" fontId="13" fillId="2" borderId="1" xfId="9" applyFont="1" applyFill="1" applyBorder="1" applyAlignment="1">
      <alignment horizontal="center"/>
    </xf>
    <xf numFmtId="0" fontId="12" fillId="6" borderId="1" xfId="9" applyFont="1" applyFill="1" applyBorder="1" applyAlignment="1">
      <alignment horizontal="center"/>
    </xf>
    <xf numFmtId="0" fontId="0" fillId="3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6" fillId="0" borderId="2" xfId="0" applyFont="1" applyFill="1" applyBorder="1">
      <alignment vertical="center"/>
    </xf>
    <xf numFmtId="178" fontId="1" fillId="11" borderId="1" xfId="7" applyNumberFormat="1" applyFill="1" applyBorder="1" applyAlignment="1">
      <alignment vertical="center"/>
    </xf>
    <xf numFmtId="178" fontId="0" fillId="0" borderId="0" xfId="0" applyNumberFormat="1">
      <alignment vertical="center"/>
    </xf>
    <xf numFmtId="10" fontId="10" fillId="0" borderId="0" xfId="4" applyNumberFormat="1" applyFont="1">
      <alignment vertical="center"/>
    </xf>
    <xf numFmtId="0" fontId="3" fillId="0" borderId="0" xfId="1" applyFill="1" applyBorder="1"/>
    <xf numFmtId="10" fontId="18" fillId="4" borderId="0" xfId="4" applyNumberFormat="1" applyFont="1" applyFill="1">
      <alignment vertical="center"/>
    </xf>
    <xf numFmtId="176" fontId="0" fillId="0" borderId="0" xfId="0" applyNumberFormat="1">
      <alignment vertical="center"/>
    </xf>
    <xf numFmtId="179" fontId="10" fillId="0" borderId="0" xfId="4" applyNumberFormat="1" applyFont="1">
      <alignment vertical="center"/>
    </xf>
  </cellXfs>
  <cellStyles count="10">
    <cellStyle name="百分比" xfId="2" builtinId="5"/>
    <cellStyle name="百分比 2 3" xfId="3"/>
    <cellStyle name="常规" xfId="0" builtinId="0"/>
    <cellStyle name="常规 2" xfId="1"/>
    <cellStyle name="常规 2 2" xfId="4"/>
    <cellStyle name="常规 3" xfId="5"/>
    <cellStyle name="常规 4" xfId="7"/>
    <cellStyle name="常规_Ch7" xfId="8"/>
    <cellStyle name="常规_第1套第6题解答" xfId="6"/>
    <cellStyle name="常规_第五章试题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[期末模拟练习.xlsx]第1题!数据透视表3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第1题!$F$21</c:f>
              <c:strCache>
                <c:ptCount val="1"/>
                <c:pt idx="0">
                  <c:v>订单数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第1题!$E$22:$E$24</c:f>
              <c:strCache>
                <c:ptCount val="3"/>
                <c:pt idx="0">
                  <c:v>频繁</c:v>
                </c:pt>
                <c:pt idx="1">
                  <c:v>一般</c:v>
                </c:pt>
                <c:pt idx="2">
                  <c:v>难得</c:v>
                </c:pt>
              </c:strCache>
            </c:strRef>
          </c:cat>
          <c:val>
            <c:numRef>
              <c:f>第1题!$F$22:$F$24</c:f>
              <c:numCache>
                <c:formatCode>General</c:formatCode>
                <c:ptCount val="3"/>
                <c:pt idx="0">
                  <c:v>812</c:v>
                </c:pt>
                <c:pt idx="1">
                  <c:v>190</c:v>
                </c:pt>
                <c:pt idx="2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23-44B7-9731-CECB80B31C00}"/>
            </c:ext>
          </c:extLst>
        </c:ser>
        <c:ser>
          <c:idx val="2"/>
          <c:order val="2"/>
          <c:tx>
            <c:strRef>
              <c:f>第1题!$H$21</c:f>
              <c:strCache>
                <c:ptCount val="1"/>
                <c:pt idx="0">
                  <c:v>销售额平均值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第1题!$E$22:$E$24</c:f>
              <c:strCache>
                <c:ptCount val="3"/>
                <c:pt idx="0">
                  <c:v>频繁</c:v>
                </c:pt>
                <c:pt idx="1">
                  <c:v>一般</c:v>
                </c:pt>
                <c:pt idx="2">
                  <c:v>难得</c:v>
                </c:pt>
              </c:strCache>
            </c:strRef>
          </c:cat>
          <c:val>
            <c:numRef>
              <c:f>第1题!$H$22:$H$24</c:f>
              <c:numCache>
                <c:formatCode>General</c:formatCode>
                <c:ptCount val="3"/>
                <c:pt idx="0">
                  <c:v>643.72058548035875</c:v>
                </c:pt>
                <c:pt idx="1">
                  <c:v>410.13340768384688</c:v>
                </c:pt>
                <c:pt idx="2">
                  <c:v>293.90607142857141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23-44B7-9731-CECB80B31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82900735"/>
        <c:axId val="1982906143"/>
      </c:barChart>
      <c:lineChart>
        <c:grouping val="standard"/>
        <c:varyColors val="0"/>
        <c:ser>
          <c:idx val="1"/>
          <c:order val="1"/>
          <c:tx>
            <c:strRef>
              <c:f>第1题!$G$21</c:f>
              <c:strCache>
                <c:ptCount val="1"/>
                <c:pt idx="0">
                  <c:v>订单数占比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第1题!$E$22:$E$24</c:f>
              <c:strCache>
                <c:ptCount val="3"/>
                <c:pt idx="0">
                  <c:v>频繁</c:v>
                </c:pt>
                <c:pt idx="1">
                  <c:v>一般</c:v>
                </c:pt>
                <c:pt idx="2">
                  <c:v>难得</c:v>
                </c:pt>
              </c:strCache>
            </c:strRef>
          </c:cat>
          <c:val>
            <c:numRef>
              <c:f>第1题!$G$22:$G$24</c:f>
              <c:numCache>
                <c:formatCode>0.00%</c:formatCode>
                <c:ptCount val="3"/>
                <c:pt idx="0">
                  <c:v>0.76748582230623819</c:v>
                </c:pt>
                <c:pt idx="1">
                  <c:v>0.17958412098298676</c:v>
                </c:pt>
                <c:pt idx="2">
                  <c:v>5.2930056710775046E-2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23-44B7-9731-CECB80B31C00}"/>
            </c:ext>
          </c:extLst>
        </c:ser>
        <c:ser>
          <c:idx val="3"/>
          <c:order val="3"/>
          <c:tx>
            <c:strRef>
              <c:f>第1题!$I$21</c:f>
              <c:strCache>
                <c:ptCount val="1"/>
                <c:pt idx="0">
                  <c:v>销售额总计值占比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第1题!$E$22:$E$24</c:f>
              <c:strCache>
                <c:ptCount val="3"/>
                <c:pt idx="0">
                  <c:v>频繁</c:v>
                </c:pt>
                <c:pt idx="1">
                  <c:v>一般</c:v>
                </c:pt>
                <c:pt idx="2">
                  <c:v>难得</c:v>
                </c:pt>
              </c:strCache>
            </c:strRef>
          </c:cat>
          <c:val>
            <c:numRef>
              <c:f>第1题!$I$22:$I$24</c:f>
              <c:numCache>
                <c:formatCode>0.00%</c:formatCode>
                <c:ptCount val="3"/>
                <c:pt idx="0">
                  <c:v>0.8470485323242839</c:v>
                </c:pt>
                <c:pt idx="1">
                  <c:v>0.12627972133752416</c:v>
                </c:pt>
                <c:pt idx="2">
                  <c:v>2.6671746338192137E-2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23-44B7-9731-CECB80B31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2892415"/>
        <c:axId val="1982896575"/>
      </c:lineChart>
      <c:catAx>
        <c:axId val="198290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2906143"/>
        <c:crosses val="autoZero"/>
        <c:auto val="1"/>
        <c:lblAlgn val="ctr"/>
        <c:lblOffset val="100"/>
        <c:noMultiLvlLbl val="0"/>
      </c:catAx>
      <c:valAx>
        <c:axId val="198290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2900735"/>
        <c:crosses val="autoZero"/>
        <c:crossBetween val="between"/>
      </c:valAx>
      <c:valAx>
        <c:axId val="198289657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2892415"/>
        <c:crosses val="max"/>
        <c:crossBetween val="between"/>
      </c:valAx>
      <c:catAx>
        <c:axId val="19828924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828965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不同省份销售统计图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第2题!$K$26:$K$32</c:f>
              <c:strCache>
                <c:ptCount val="7"/>
                <c:pt idx="0">
                  <c:v>山东</c:v>
                </c:pt>
                <c:pt idx="1">
                  <c:v>安徽</c:v>
                </c:pt>
                <c:pt idx="2">
                  <c:v>江西</c:v>
                </c:pt>
                <c:pt idx="3">
                  <c:v>江苏</c:v>
                </c:pt>
                <c:pt idx="4">
                  <c:v>广东</c:v>
                </c:pt>
                <c:pt idx="5">
                  <c:v>福建</c:v>
                </c:pt>
                <c:pt idx="6">
                  <c:v>浙江</c:v>
                </c:pt>
              </c:strCache>
            </c:strRef>
          </c:cat>
          <c:val>
            <c:numRef>
              <c:f>第2题!$N$26:$N$32</c:f>
              <c:numCache>
                <c:formatCode>General</c:formatCode>
                <c:ptCount val="7"/>
                <c:pt idx="0">
                  <c:v>163395</c:v>
                </c:pt>
                <c:pt idx="1">
                  <c:v>167487</c:v>
                </c:pt>
                <c:pt idx="2">
                  <c:v>0</c:v>
                </c:pt>
                <c:pt idx="3">
                  <c:v>0</c:v>
                </c:pt>
                <c:pt idx="4">
                  <c:v>131437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B6-41F9-936E-36E7E9F80B5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第2题!$K$26:$K$32</c:f>
              <c:strCache>
                <c:ptCount val="7"/>
                <c:pt idx="0">
                  <c:v>山东</c:v>
                </c:pt>
                <c:pt idx="1">
                  <c:v>安徽</c:v>
                </c:pt>
                <c:pt idx="2">
                  <c:v>江西</c:v>
                </c:pt>
                <c:pt idx="3">
                  <c:v>江苏</c:v>
                </c:pt>
                <c:pt idx="4">
                  <c:v>广东</c:v>
                </c:pt>
                <c:pt idx="5">
                  <c:v>福建</c:v>
                </c:pt>
                <c:pt idx="6">
                  <c:v>浙江</c:v>
                </c:pt>
              </c:strCache>
            </c:strRef>
          </c:cat>
          <c:val>
            <c:numRef>
              <c:f>第2题!$O$26:$O$32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120055</c:v>
                </c:pt>
                <c:pt idx="3">
                  <c:v>51398</c:v>
                </c:pt>
                <c:pt idx="4">
                  <c:v>0</c:v>
                </c:pt>
                <c:pt idx="5">
                  <c:v>87967</c:v>
                </c:pt>
                <c:pt idx="6">
                  <c:v>7478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B6-41F9-936E-36E7E9F80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6"/>
        <c:overlap val="100"/>
        <c:axId val="1982903231"/>
        <c:axId val="1982905311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第2题!$M$26:$M$32</c:f>
              <c:numCache>
                <c:formatCode>General</c:formatCode>
                <c:ptCount val="7"/>
                <c:pt idx="0">
                  <c:v>104173.85714285714</c:v>
                </c:pt>
                <c:pt idx="1">
                  <c:v>104173.85714285714</c:v>
                </c:pt>
                <c:pt idx="2">
                  <c:v>104173.85714285714</c:v>
                </c:pt>
                <c:pt idx="3">
                  <c:v>104173.85714285714</c:v>
                </c:pt>
                <c:pt idx="4">
                  <c:v>104173.85714285714</c:v>
                </c:pt>
                <c:pt idx="5">
                  <c:v>104173.85714285714</c:v>
                </c:pt>
                <c:pt idx="6">
                  <c:v>104173.85714285714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B6-41F9-936E-36E7E9F80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2903231"/>
        <c:axId val="1982905311"/>
      </c:lineChart>
      <c:catAx>
        <c:axId val="1982903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2905311"/>
        <c:crosses val="autoZero"/>
        <c:auto val="1"/>
        <c:lblAlgn val="ctr"/>
        <c:lblOffset val="100"/>
        <c:noMultiLvlLbl val="0"/>
      </c:catAx>
      <c:valAx>
        <c:axId val="1982905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2903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盈亏平衡分析模型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销售收益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第4题!$B$23:$B$24</c:f>
              <c:numCache>
                <c:formatCode>General</c:formatCode>
                <c:ptCount val="2"/>
                <c:pt idx="0">
                  <c:v>0</c:v>
                </c:pt>
                <c:pt idx="1">
                  <c:v>10000</c:v>
                </c:pt>
              </c:numCache>
            </c:numRef>
          </c:xVal>
          <c:yVal>
            <c:numRef>
              <c:f>第4题!$C$23:$C$24</c:f>
              <c:numCache>
                <c:formatCode>General</c:formatCode>
                <c:ptCount val="2"/>
                <c:pt idx="0">
                  <c:v>0</c:v>
                </c:pt>
                <c:pt idx="1">
                  <c:v>6000000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41-4668-A528-3C1806B9BC95}"/>
            </c:ext>
          </c:extLst>
        </c:ser>
        <c:ser>
          <c:idx val="1"/>
          <c:order val="1"/>
          <c:tx>
            <c:v>总成本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第4题!$B$23:$B$24</c:f>
              <c:numCache>
                <c:formatCode>General</c:formatCode>
                <c:ptCount val="2"/>
                <c:pt idx="0">
                  <c:v>0</c:v>
                </c:pt>
                <c:pt idx="1">
                  <c:v>10000</c:v>
                </c:pt>
              </c:numCache>
            </c:numRef>
          </c:xVal>
          <c:yVal>
            <c:numRef>
              <c:f>第4题!$D$23:$D$24</c:f>
              <c:numCache>
                <c:formatCode>General</c:formatCode>
                <c:ptCount val="2"/>
                <c:pt idx="0">
                  <c:v>80000</c:v>
                </c:pt>
                <c:pt idx="1">
                  <c:v>4880000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41-4668-A528-3C1806B9BC95}"/>
            </c:ext>
          </c:extLst>
        </c:ser>
        <c:ser>
          <c:idx val="2"/>
          <c:order val="2"/>
          <c:tx>
            <c:v>利润</c:v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第4题!$B$23:$B$24</c:f>
              <c:numCache>
                <c:formatCode>General</c:formatCode>
                <c:ptCount val="2"/>
                <c:pt idx="0">
                  <c:v>0</c:v>
                </c:pt>
                <c:pt idx="1">
                  <c:v>10000</c:v>
                </c:pt>
              </c:numCache>
            </c:numRef>
          </c:xVal>
          <c:yVal>
            <c:numRef>
              <c:f>第4题!$E$23:$E$24</c:f>
              <c:numCache>
                <c:formatCode>General</c:formatCode>
                <c:ptCount val="2"/>
                <c:pt idx="0">
                  <c:v>-80000</c:v>
                </c:pt>
                <c:pt idx="1">
                  <c:v>1120000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41-4668-A528-3C1806B9BC95}"/>
            </c:ext>
          </c:extLst>
        </c:ser>
        <c:ser>
          <c:idx val="3"/>
          <c:order val="3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square"/>
              <c:size val="7"/>
              <c:spPr>
                <a:solidFill>
                  <a:srgbClr val="FF0000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C41-4668-A528-3C1806B9BC95}"/>
              </c:ext>
            </c:extLst>
          </c:dPt>
          <c:xVal>
            <c:numRef>
              <c:f>第4题!$I$31:$I$33</c:f>
              <c:numCache>
                <c:formatCode>0_ </c:formatCode>
                <c:ptCount val="3"/>
                <c:pt idx="0">
                  <c:v>666.66666666666663</c:v>
                </c:pt>
                <c:pt idx="1">
                  <c:v>666.66666666666663</c:v>
                </c:pt>
                <c:pt idx="2">
                  <c:v>666.66666666666663</c:v>
                </c:pt>
              </c:numCache>
            </c:numRef>
          </c:xVal>
          <c:yVal>
            <c:numRef>
              <c:f>第4题!$J$31:$J$33</c:f>
              <c:numCache>
                <c:formatCode>General</c:formatCode>
                <c:ptCount val="3"/>
                <c:pt idx="0">
                  <c:v>-1000000</c:v>
                </c:pt>
                <c:pt idx="1">
                  <c:v>400000</c:v>
                </c:pt>
                <c:pt idx="2">
                  <c:v>6000000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41-4668-A528-3C1806B9B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5741631"/>
        <c:axId val="1765742463"/>
      </c:scatterChart>
      <c:valAx>
        <c:axId val="1765741631"/>
        <c:scaling>
          <c:orientation val="minMax"/>
          <c:max val="10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5742463"/>
        <c:crosses val="autoZero"/>
        <c:crossBetween val="midCat"/>
      </c:valAx>
      <c:valAx>
        <c:axId val="1765742463"/>
        <c:scaling>
          <c:orientation val="minMax"/>
          <c:max val="6000000"/>
          <c:min val="-10000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5741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f>第5题!$P$6:$P$106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第5题!$Q$6:$Q$106</c:f>
              <c:numCache>
                <c:formatCode>General</c:formatCode>
                <c:ptCount val="101"/>
                <c:pt idx="0">
                  <c:v>10</c:v>
                </c:pt>
                <c:pt idx="1">
                  <c:v>1910</c:v>
                </c:pt>
                <c:pt idx="2">
                  <c:v>1810</c:v>
                </c:pt>
                <c:pt idx="3">
                  <c:v>1710</c:v>
                </c:pt>
                <c:pt idx="4">
                  <c:v>1610</c:v>
                </c:pt>
                <c:pt idx="5">
                  <c:v>1510</c:v>
                </c:pt>
                <c:pt idx="6">
                  <c:v>1410</c:v>
                </c:pt>
                <c:pt idx="7">
                  <c:v>1310</c:v>
                </c:pt>
                <c:pt idx="8">
                  <c:v>1210</c:v>
                </c:pt>
                <c:pt idx="9">
                  <c:v>1110</c:v>
                </c:pt>
                <c:pt idx="10">
                  <c:v>1010</c:v>
                </c:pt>
                <c:pt idx="11">
                  <c:v>910</c:v>
                </c:pt>
                <c:pt idx="12">
                  <c:v>810</c:v>
                </c:pt>
                <c:pt idx="13">
                  <c:v>710</c:v>
                </c:pt>
                <c:pt idx="14">
                  <c:v>610</c:v>
                </c:pt>
                <c:pt idx="15">
                  <c:v>510</c:v>
                </c:pt>
                <c:pt idx="16">
                  <c:v>410</c:v>
                </c:pt>
                <c:pt idx="17">
                  <c:v>310</c:v>
                </c:pt>
                <c:pt idx="18">
                  <c:v>210</c:v>
                </c:pt>
                <c:pt idx="19">
                  <c:v>110</c:v>
                </c:pt>
                <c:pt idx="20">
                  <c:v>2010</c:v>
                </c:pt>
                <c:pt idx="21">
                  <c:v>1910</c:v>
                </c:pt>
                <c:pt idx="22">
                  <c:v>1810</c:v>
                </c:pt>
                <c:pt idx="23">
                  <c:v>1710</c:v>
                </c:pt>
                <c:pt idx="24">
                  <c:v>1610</c:v>
                </c:pt>
                <c:pt idx="25">
                  <c:v>1510</c:v>
                </c:pt>
                <c:pt idx="26">
                  <c:v>1410</c:v>
                </c:pt>
                <c:pt idx="27">
                  <c:v>1310</c:v>
                </c:pt>
                <c:pt idx="28">
                  <c:v>1210</c:v>
                </c:pt>
                <c:pt idx="29">
                  <c:v>1110</c:v>
                </c:pt>
                <c:pt idx="30">
                  <c:v>1010</c:v>
                </c:pt>
                <c:pt idx="31">
                  <c:v>910</c:v>
                </c:pt>
                <c:pt idx="32">
                  <c:v>810</c:v>
                </c:pt>
                <c:pt idx="33">
                  <c:v>710</c:v>
                </c:pt>
                <c:pt idx="34">
                  <c:v>610</c:v>
                </c:pt>
                <c:pt idx="35">
                  <c:v>510</c:v>
                </c:pt>
                <c:pt idx="36">
                  <c:v>410</c:v>
                </c:pt>
                <c:pt idx="37">
                  <c:v>310</c:v>
                </c:pt>
                <c:pt idx="38">
                  <c:v>210</c:v>
                </c:pt>
                <c:pt idx="39">
                  <c:v>110</c:v>
                </c:pt>
                <c:pt idx="40">
                  <c:v>2010</c:v>
                </c:pt>
                <c:pt idx="41">
                  <c:v>1910</c:v>
                </c:pt>
                <c:pt idx="42">
                  <c:v>1810</c:v>
                </c:pt>
                <c:pt idx="43">
                  <c:v>1710</c:v>
                </c:pt>
                <c:pt idx="44">
                  <c:v>1610</c:v>
                </c:pt>
                <c:pt idx="45">
                  <c:v>1510</c:v>
                </c:pt>
                <c:pt idx="46">
                  <c:v>1410</c:v>
                </c:pt>
                <c:pt idx="47">
                  <c:v>1310</c:v>
                </c:pt>
                <c:pt idx="48">
                  <c:v>1210</c:v>
                </c:pt>
                <c:pt idx="49">
                  <c:v>1110</c:v>
                </c:pt>
                <c:pt idx="50">
                  <c:v>1010</c:v>
                </c:pt>
                <c:pt idx="51">
                  <c:v>910</c:v>
                </c:pt>
                <c:pt idx="52">
                  <c:v>810</c:v>
                </c:pt>
                <c:pt idx="53">
                  <c:v>710</c:v>
                </c:pt>
                <c:pt idx="54">
                  <c:v>610</c:v>
                </c:pt>
                <c:pt idx="55">
                  <c:v>510</c:v>
                </c:pt>
                <c:pt idx="56">
                  <c:v>410</c:v>
                </c:pt>
                <c:pt idx="57">
                  <c:v>310</c:v>
                </c:pt>
                <c:pt idx="58">
                  <c:v>210</c:v>
                </c:pt>
                <c:pt idx="59">
                  <c:v>110</c:v>
                </c:pt>
                <c:pt idx="60">
                  <c:v>2010</c:v>
                </c:pt>
                <c:pt idx="61">
                  <c:v>1910</c:v>
                </c:pt>
                <c:pt idx="62">
                  <c:v>1810</c:v>
                </c:pt>
                <c:pt idx="63">
                  <c:v>1710</c:v>
                </c:pt>
                <c:pt idx="64">
                  <c:v>1610</c:v>
                </c:pt>
                <c:pt idx="65">
                  <c:v>1510</c:v>
                </c:pt>
                <c:pt idx="66">
                  <c:v>1410</c:v>
                </c:pt>
                <c:pt idx="67">
                  <c:v>1310</c:v>
                </c:pt>
                <c:pt idx="68">
                  <c:v>1210</c:v>
                </c:pt>
                <c:pt idx="69">
                  <c:v>1110</c:v>
                </c:pt>
                <c:pt idx="70">
                  <c:v>1010</c:v>
                </c:pt>
                <c:pt idx="71">
                  <c:v>910</c:v>
                </c:pt>
                <c:pt idx="72">
                  <c:v>810</c:v>
                </c:pt>
                <c:pt idx="73">
                  <c:v>710</c:v>
                </c:pt>
                <c:pt idx="74">
                  <c:v>610</c:v>
                </c:pt>
                <c:pt idx="75">
                  <c:v>510</c:v>
                </c:pt>
                <c:pt idx="76">
                  <c:v>410</c:v>
                </c:pt>
                <c:pt idx="77">
                  <c:v>310</c:v>
                </c:pt>
                <c:pt idx="78">
                  <c:v>210</c:v>
                </c:pt>
                <c:pt idx="79">
                  <c:v>110</c:v>
                </c:pt>
                <c:pt idx="80">
                  <c:v>2010</c:v>
                </c:pt>
                <c:pt idx="81">
                  <c:v>1910</c:v>
                </c:pt>
                <c:pt idx="82">
                  <c:v>1810</c:v>
                </c:pt>
                <c:pt idx="83">
                  <c:v>1710</c:v>
                </c:pt>
                <c:pt idx="84">
                  <c:v>1610</c:v>
                </c:pt>
                <c:pt idx="85">
                  <c:v>1510</c:v>
                </c:pt>
                <c:pt idx="86">
                  <c:v>1410</c:v>
                </c:pt>
                <c:pt idx="87">
                  <c:v>1310</c:v>
                </c:pt>
                <c:pt idx="88">
                  <c:v>1210</c:v>
                </c:pt>
                <c:pt idx="89">
                  <c:v>1110</c:v>
                </c:pt>
                <c:pt idx="90">
                  <c:v>1010</c:v>
                </c:pt>
                <c:pt idx="91">
                  <c:v>910</c:v>
                </c:pt>
                <c:pt idx="92">
                  <c:v>810</c:v>
                </c:pt>
                <c:pt idx="93">
                  <c:v>710</c:v>
                </c:pt>
                <c:pt idx="94">
                  <c:v>610</c:v>
                </c:pt>
                <c:pt idx="95">
                  <c:v>510</c:v>
                </c:pt>
                <c:pt idx="96">
                  <c:v>410</c:v>
                </c:pt>
                <c:pt idx="97">
                  <c:v>310</c:v>
                </c:pt>
                <c:pt idx="98">
                  <c:v>210</c:v>
                </c:pt>
                <c:pt idx="99">
                  <c:v>110</c:v>
                </c:pt>
                <c:pt idx="100">
                  <c:v>2010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59-466B-B02B-C01075076F18}"/>
            </c:ext>
          </c:extLst>
        </c:ser>
        <c:ser>
          <c:idx val="1"/>
          <c:order val="1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第5题!$P$6:$P$106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第5题!$R$6:$R$106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810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59-466B-B02B-C01075076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7"/>
        <c:overlap val="100"/>
        <c:axId val="832849839"/>
        <c:axId val="832835279"/>
      </c:barChart>
      <c:scatterChart>
        <c:scatterStyle val="lineMarker"/>
        <c:varyColors val="0"/>
        <c:ser>
          <c:idx val="2"/>
          <c:order val="2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第5题!$T$6:$T$7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第5题!$U$6:$U$7</c:f>
              <c:numCache>
                <c:formatCode>General</c:formatCode>
                <c:ptCount val="2"/>
                <c:pt idx="0">
                  <c:v>1049.6039603960396</c:v>
                </c:pt>
                <c:pt idx="1">
                  <c:v>1049.6039603960396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59-466B-B02B-C01075076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849839"/>
        <c:axId val="832835279"/>
      </c:scatterChart>
      <c:catAx>
        <c:axId val="832849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2835279"/>
        <c:crosses val="autoZero"/>
        <c:auto val="1"/>
        <c:lblAlgn val="ctr"/>
        <c:lblOffset val="100"/>
        <c:tickLblSkip val="5"/>
        <c:noMultiLvlLbl val="0"/>
      </c:catAx>
      <c:valAx>
        <c:axId val="8328352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2849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78937007874016"/>
          <c:y val="8.04749927092447E-2"/>
          <c:w val="0.84512029746281714"/>
          <c:h val="0.79224482356372117"/>
        </c:manualLayout>
      </c:layout>
      <c:scatterChart>
        <c:scatterStyle val="smoothMarker"/>
        <c:varyColors val="0"/>
        <c:ser>
          <c:idx val="0"/>
          <c:order val="0"/>
          <c:tx>
            <c:v>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第7题!$A$21:$A$36</c:f>
              <c:numCache>
                <c:formatCode>0.00%</c:formatCode>
                <c:ptCount val="1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</c:numCache>
            </c:numRef>
          </c:xVal>
          <c:yVal>
            <c:numRef>
              <c:f>第7题!$B$21:$B$36</c:f>
              <c:numCache>
                <c:formatCode>General</c:formatCode>
                <c:ptCount val="16"/>
                <c:pt idx="0">
                  <c:v>277.90387833640239</c:v>
                </c:pt>
                <c:pt idx="1">
                  <c:v>232.70567141217259</c:v>
                </c:pt>
                <c:pt idx="2">
                  <c:v>190.75458119600569</c:v>
                </c:pt>
                <c:pt idx="3">
                  <c:v>151.7669376037702</c:v>
                </c:pt>
                <c:pt idx="4">
                  <c:v>115.48733808150564</c:v>
                </c:pt>
                <c:pt idx="5">
                  <c:v>81.685530968957664</c:v>
                </c:pt>
                <c:pt idx="6">
                  <c:v>50.153672401578888</c:v>
                </c:pt>
                <c:pt idx="7">
                  <c:v>20.703908645644447</c:v>
                </c:pt>
                <c:pt idx="8">
                  <c:v>-6.8337576372199464</c:v>
                </c:pt>
                <c:pt idx="9">
                  <c:v>-32.613353057510039</c:v>
                </c:pt>
                <c:pt idx="10">
                  <c:v>-56.774602128842275</c:v>
                </c:pt>
                <c:pt idx="11">
                  <c:v>-79.444405753348292</c:v>
                </c:pt>
                <c:pt idx="12">
                  <c:v>-100.73815289710205</c:v>
                </c:pt>
                <c:pt idx="13">
                  <c:v>-120.76088573430809</c:v>
                </c:pt>
                <c:pt idx="14">
                  <c:v>-139.60833590659485</c:v>
                </c:pt>
                <c:pt idx="15">
                  <c:v>-157.36784727382133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D2-4AC2-AD92-7DA881E2CA81}"/>
            </c:ext>
          </c:extLst>
        </c:ser>
        <c:ser>
          <c:idx val="1"/>
          <c:order val="1"/>
          <c:tx>
            <c:v>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第7题!$A$21:$A$36</c:f>
              <c:numCache>
                <c:formatCode>0.00%</c:formatCode>
                <c:ptCount val="1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</c:numCache>
            </c:numRef>
          </c:xVal>
          <c:yVal>
            <c:numRef>
              <c:f>第7题!$C$21:$C$36</c:f>
              <c:numCache>
                <c:formatCode>General</c:formatCode>
                <c:ptCount val="16"/>
                <c:pt idx="0">
                  <c:v>233.97356539004306</c:v>
                </c:pt>
                <c:pt idx="1">
                  <c:v>200.73516433142947</c:v>
                </c:pt>
                <c:pt idx="2">
                  <c:v>169.88014912533333</c:v>
                </c:pt>
                <c:pt idx="3">
                  <c:v>141.20062587383325</c:v>
                </c:pt>
                <c:pt idx="4">
                  <c:v>114.50939090882162</c:v>
                </c:pt>
                <c:pt idx="5">
                  <c:v>89.637652009226713</c:v>
                </c:pt>
                <c:pt idx="6">
                  <c:v>66.433022491853535</c:v>
                </c:pt>
                <c:pt idx="7">
                  <c:v>44.757753061504616</c:v>
                </c:pt>
                <c:pt idx="8">
                  <c:v>24.48717112167094</c:v>
                </c:pt>
                <c:pt idx="9">
                  <c:v>5.5083013633045539</c:v>
                </c:pt>
                <c:pt idx="10">
                  <c:v>-12.281355026906397</c:v>
                </c:pt>
                <c:pt idx="11">
                  <c:v>-28.974902176008527</c:v>
                </c:pt>
                <c:pt idx="12">
                  <c:v>-44.657009394813372</c:v>
                </c:pt>
                <c:pt idx="13">
                  <c:v>-59.404763920312632</c:v>
                </c:pt>
                <c:pt idx="14">
                  <c:v>-73.288429420937007</c:v>
                </c:pt>
                <c:pt idx="15">
                  <c:v>-86.372121498141382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D2-4AC2-AD92-7DA881E2CA81}"/>
            </c:ext>
          </c:extLst>
        </c:ser>
        <c:ser>
          <c:idx val="2"/>
          <c:order val="2"/>
          <c:tx>
            <c:v>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第7题!$A$21:$A$36</c:f>
              <c:numCache>
                <c:formatCode>0.00%</c:formatCode>
                <c:ptCount val="1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</c:numCache>
            </c:numRef>
          </c:xVal>
          <c:yVal>
            <c:numRef>
              <c:f>第7题!$D$21:$D$36</c:f>
              <c:numCache>
                <c:formatCode>General</c:formatCode>
                <c:ptCount val="16"/>
                <c:pt idx="0">
                  <c:v>106.08674645924054</c:v>
                </c:pt>
                <c:pt idx="1">
                  <c:v>88.004352570734738</c:v>
                </c:pt>
                <c:pt idx="2">
                  <c:v>71.17907704662997</c:v>
                </c:pt>
                <c:pt idx="3">
                  <c:v>55.504069947072082</c:v>
                </c:pt>
                <c:pt idx="4">
                  <c:v>40.882885057950375</c:v>
                </c:pt>
                <c:pt idx="5">
                  <c:v>27.228355285233988</c:v>
                </c:pt>
                <c:pt idx="6">
                  <c:v>14.461600557060308</c:v>
                </c:pt>
                <c:pt idx="7">
                  <c:v>2.5111514205431149</c:v>
                </c:pt>
                <c:pt idx="8">
                  <c:v>-8.6878262023557227</c:v>
                </c:pt>
                <c:pt idx="9">
                  <c:v>-19.194217685321064</c:v>
                </c:pt>
                <c:pt idx="10">
                  <c:v>-29.061568707288473</c:v>
                </c:pt>
                <c:pt idx="11">
                  <c:v>-38.338626077126349</c:v>
                </c:pt>
                <c:pt idx="12">
                  <c:v>-47.069818613324742</c:v>
                </c:pt>
                <c:pt idx="13">
                  <c:v>-55.295685253779311</c:v>
                </c:pt>
                <c:pt idx="14">
                  <c:v>-63.053256652018973</c:v>
                </c:pt>
                <c:pt idx="15">
                  <c:v>-70.37639572246141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D2-4AC2-AD92-7DA881E2CA81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第7题!$D$8:$D$10</c:f>
              <c:numCache>
                <c:formatCode>0%</c:formatCode>
                <c:ptCount val="3"/>
                <c:pt idx="0">
                  <c:v>0.06</c:v>
                </c:pt>
                <c:pt idx="1">
                  <c:v>0.06</c:v>
                </c:pt>
                <c:pt idx="2">
                  <c:v>0.06</c:v>
                </c:pt>
              </c:numCache>
            </c:numRef>
          </c:xVal>
          <c:yVal>
            <c:numRef>
              <c:f>第7题!$E$8:$E$10</c:f>
              <c:numCache>
                <c:formatCode>"￥"#,##0.00;[Red]"￥"\-#,##0.00</c:formatCode>
                <c:ptCount val="3"/>
                <c:pt idx="0" formatCode="0%">
                  <c:v>232.70567141217259</c:v>
                </c:pt>
                <c:pt idx="1">
                  <c:v>200.73516433142947</c:v>
                </c:pt>
                <c:pt idx="2">
                  <c:v>88.004352570734738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D2-4AC2-AD92-7DA881E2C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925312"/>
        <c:axId val="301929888"/>
      </c:scatterChart>
      <c:valAx>
        <c:axId val="301925312"/>
        <c:scaling>
          <c:orientation val="minMax"/>
          <c:max val="0.2"/>
          <c:min val="5.000000000000001E-2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1929888"/>
        <c:crosses val="autoZero"/>
        <c:crossBetween val="midCat"/>
      </c:valAx>
      <c:valAx>
        <c:axId val="301929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192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第8题!$R$7:$R$22</c:f>
              <c:numCache>
                <c:formatCode>General</c:formatCode>
                <c:ptCount val="16"/>
                <c:pt idx="0">
                  <c:v>120</c:v>
                </c:pt>
                <c:pt idx="1">
                  <c:v>130</c:v>
                </c:pt>
                <c:pt idx="2">
                  <c:v>140</c:v>
                </c:pt>
                <c:pt idx="3">
                  <c:v>150</c:v>
                </c:pt>
                <c:pt idx="4">
                  <c:v>160</c:v>
                </c:pt>
                <c:pt idx="5">
                  <c:v>170</c:v>
                </c:pt>
                <c:pt idx="6">
                  <c:v>180</c:v>
                </c:pt>
                <c:pt idx="7">
                  <c:v>190</c:v>
                </c:pt>
                <c:pt idx="8">
                  <c:v>200</c:v>
                </c:pt>
                <c:pt idx="9">
                  <c:v>210</c:v>
                </c:pt>
                <c:pt idx="10">
                  <c:v>220</c:v>
                </c:pt>
                <c:pt idx="11">
                  <c:v>230</c:v>
                </c:pt>
                <c:pt idx="12">
                  <c:v>240</c:v>
                </c:pt>
                <c:pt idx="13">
                  <c:v>250</c:v>
                </c:pt>
                <c:pt idx="14">
                  <c:v>260</c:v>
                </c:pt>
                <c:pt idx="15">
                  <c:v>270</c:v>
                </c:pt>
              </c:numCache>
            </c:numRef>
          </c:xVal>
          <c:yVal>
            <c:numRef>
              <c:f>第8题!$DO$7:$DO$22</c:f>
              <c:numCache>
                <c:formatCode>General</c:formatCode>
                <c:ptCount val="16"/>
                <c:pt idx="0">
                  <c:v>72</c:v>
                </c:pt>
                <c:pt idx="1">
                  <c:v>77.3</c:v>
                </c:pt>
                <c:pt idx="2">
                  <c:v>80.78</c:v>
                </c:pt>
                <c:pt idx="3">
                  <c:v>86.36</c:v>
                </c:pt>
                <c:pt idx="4">
                  <c:v>90.077999999999989</c:v>
                </c:pt>
                <c:pt idx="5">
                  <c:v>88.195999999999998</c:v>
                </c:pt>
                <c:pt idx="6">
                  <c:v>94.602000000000004</c:v>
                </c:pt>
                <c:pt idx="7">
                  <c:v>90.774000000000001</c:v>
                </c:pt>
                <c:pt idx="8">
                  <c:v>90.012000000000029</c:v>
                </c:pt>
                <c:pt idx="9">
                  <c:v>86.744</c:v>
                </c:pt>
                <c:pt idx="10">
                  <c:v>84.091999999999985</c:v>
                </c:pt>
                <c:pt idx="11">
                  <c:v>104.88799999999998</c:v>
                </c:pt>
                <c:pt idx="12">
                  <c:v>95.689999999999984</c:v>
                </c:pt>
                <c:pt idx="13">
                  <c:v>89.151999999999987</c:v>
                </c:pt>
                <c:pt idx="14">
                  <c:v>91.686000000000021</c:v>
                </c:pt>
                <c:pt idx="15">
                  <c:v>77.602000000000046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73-4C87-9A27-A24E8A57AB3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square"/>
              <c:size val="7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C573-4C87-9A27-A24E8A57AB3F}"/>
              </c:ext>
            </c:extLst>
          </c:dPt>
          <c:xVal>
            <c:numRef>
              <c:f>第8题!$R$28:$R$30</c:f>
              <c:numCache>
                <c:formatCode>General</c:formatCode>
                <c:ptCount val="3"/>
                <c:pt idx="0">
                  <c:v>230</c:v>
                </c:pt>
                <c:pt idx="1">
                  <c:v>230</c:v>
                </c:pt>
                <c:pt idx="2">
                  <c:v>230</c:v>
                </c:pt>
              </c:numCache>
            </c:numRef>
          </c:xVal>
          <c:yVal>
            <c:numRef>
              <c:f>第8题!$S$28:$S$30</c:f>
              <c:numCache>
                <c:formatCode>General</c:formatCode>
                <c:ptCount val="3"/>
                <c:pt idx="0">
                  <c:v>0</c:v>
                </c:pt>
                <c:pt idx="1">
                  <c:v>104.88799999999998</c:v>
                </c:pt>
                <c:pt idx="2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C573-4C87-9A27-A24E8A57A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931680"/>
        <c:axId val="294922528"/>
      </c:scatterChart>
      <c:valAx>
        <c:axId val="294931680"/>
        <c:scaling>
          <c:orientation val="minMax"/>
          <c:max val="270"/>
          <c:min val="12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4922528"/>
        <c:crosses val="autoZero"/>
        <c:crossBetween val="midCat"/>
      </c:valAx>
      <c:valAx>
        <c:axId val="294922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4931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List" dx="26" fmlaLink="$I$22" fmlaRange="$I$36:$I$38" noThreeD="1" sel="3" val="0"/>
</file>

<file path=xl/ctrlProps/ctrlProp2.xml><?xml version="1.0" encoding="utf-8"?>
<formControlPr xmlns="http://schemas.microsoft.com/office/spreadsheetml/2009/9/main" objectType="List" dx="26" fmlaLink="$J$22" fmlaRange="$K$36:$K$43" noThreeD="1" sel="8" val="4"/>
</file>

<file path=xl/ctrlProps/ctrlProp3.xml><?xml version="1.0" encoding="utf-8"?>
<formControlPr xmlns="http://schemas.microsoft.com/office/spreadsheetml/2009/9/main" objectType="Spin" dx="26" fmlaLink="$D$10" max="80" min="50" page="10" val="60"/>
</file>

<file path=xl/ctrlProps/ctrlProp4.xml><?xml version="1.0" encoding="utf-8"?>
<formControlPr xmlns="http://schemas.microsoft.com/office/spreadsheetml/2009/9/main" objectType="Spin" dx="26" fmlaLink="$C$6" max="50" min="5" page="10" val="20"/>
</file>

<file path=xl/ctrlProps/ctrlProp5.xml><?xml version="1.0" encoding="utf-8"?>
<formControlPr xmlns="http://schemas.microsoft.com/office/spreadsheetml/2009/9/main" objectType="Spin" dx="26" fmlaLink="$C$10" max="100" page="10" val="12"/>
</file>

<file path=xl/ctrlProps/ctrlProp6.xml><?xml version="1.0" encoding="utf-8"?>
<formControlPr xmlns="http://schemas.microsoft.com/office/spreadsheetml/2009/9/main" objectType="Spin" dx="26" fmlaLink="$C$8" max="20" min="5" page="10" val="6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tmp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</xdr:row>
      <xdr:rowOff>172641</xdr:rowOff>
    </xdr:from>
    <xdr:to>
      <xdr:col>12</xdr:col>
      <xdr:colOff>250031</xdr:colOff>
      <xdr:row>15</xdr:row>
      <xdr:rowOff>17861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FA419C42-67A6-4FE9-B630-99F01F6BF393}"/>
            </a:ext>
          </a:extLst>
        </xdr:cNvPr>
        <xdr:cNvSpPr txBox="1">
          <a:spLocks noChangeArrowheads="1"/>
        </xdr:cNvSpPr>
      </xdr:nvSpPr>
      <xdr:spPr bwMode="auto">
        <a:xfrm>
          <a:off x="2476500" y="529829"/>
          <a:ext cx="5060156" cy="21669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第</a:t>
          </a: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1</a:t>
          </a: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题（1</a:t>
          </a: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1</a:t>
          </a: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分）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利用Northwind数据库，在本工作表中生成如下图所示的一个数据透视表，其中显示了1997年全年根据各客户所下的订单对客户分类的结果，（订单在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2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0次及以上的归为频繁类，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10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次及以上的归为一般类，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10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次以下的归为难得类），同时显示各类客户的订单占总订单的百分比，销售额的平均值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,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以及销售额总计值占总数的百分比，并依据此透视表画图。图中百分比表现为折线，订单数和销售额平均值表现为柱形。</a:t>
          </a:r>
        </a:p>
      </xdr:txBody>
    </xdr:sp>
    <xdr:clientData/>
  </xdr:twoCellAnchor>
  <xdr:twoCellAnchor editAs="oneCell">
    <xdr:from>
      <xdr:col>4</xdr:col>
      <xdr:colOff>83344</xdr:colOff>
      <xdr:row>9</xdr:row>
      <xdr:rowOff>41672</xdr:rowOff>
    </xdr:from>
    <xdr:to>
      <xdr:col>9</xdr:col>
      <xdr:colOff>98071</xdr:colOff>
      <xdr:row>14</xdr:row>
      <xdr:rowOff>3023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84192D9-EE4D-4005-8DFB-43BD30491F4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2219" y="1649016"/>
          <a:ext cx="4856285" cy="854320"/>
        </a:xfrm>
        <a:prstGeom prst="rect">
          <a:avLst/>
        </a:prstGeom>
      </xdr:spPr>
    </xdr:pic>
    <xdr:clientData/>
  </xdr:twoCellAnchor>
  <xdr:twoCellAnchor>
    <xdr:from>
      <xdr:col>9</xdr:col>
      <xdr:colOff>403860</xdr:colOff>
      <xdr:row>11</xdr:row>
      <xdr:rowOff>99060</xdr:rowOff>
    </xdr:from>
    <xdr:to>
      <xdr:col>16</xdr:col>
      <xdr:colOff>7620</xdr:colOff>
      <xdr:row>29</xdr:row>
      <xdr:rowOff>133350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16</xdr:col>
      <xdr:colOff>313997</xdr:colOff>
      <xdr:row>18</xdr:row>
      <xdr:rowOff>101819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7F5E3AE-7BE2-4189-8FB2-8DD6285DB4B5}"/>
            </a:ext>
          </a:extLst>
        </xdr:cNvPr>
        <xdr:cNvSpPr txBox="1">
          <a:spLocks noChangeArrowheads="1"/>
        </xdr:cNvSpPr>
      </xdr:nvSpPr>
      <xdr:spPr bwMode="auto">
        <a:xfrm>
          <a:off x="4532586" y="183931"/>
          <a:ext cx="4872859" cy="322864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第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2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题 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(15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分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)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根据本工作表数据，利用DSUM()函数和模拟运算表，计算公司不同省份、不同类别不同年份净销售额总计值，并绘制如图所示图形，使用窗体中的组合框对类别进行控制，当选择组合框中的不同类别时，图形显示对应类别的净销售额，当选择全部时，显示全部类别的数据，另外制作一个列表框，反映选择年份时图形显示对应年份的净销售额汇总数据，图形中三个红色柱子代表当前最大的三个省份，其它省份用黄色表示，绿色线条表示当前净销售额的平均值。结果如下图所示.</a:t>
          </a:r>
          <a:endParaRPr lang="zh-CN" altLang="en-US"/>
        </a:p>
      </xdr:txBody>
    </xdr:sp>
    <xdr:clientData/>
  </xdr:twoCellAnchor>
  <xdr:twoCellAnchor editAs="oneCell">
    <xdr:from>
      <xdr:col>8</xdr:col>
      <xdr:colOff>243052</xdr:colOff>
      <xdr:row>6</xdr:row>
      <xdr:rowOff>183930</xdr:rowOff>
    </xdr:from>
    <xdr:to>
      <xdr:col>14</xdr:col>
      <xdr:colOff>434867</xdr:colOff>
      <xdr:row>17</xdr:row>
      <xdr:rowOff>57806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C4C6D07-6B5D-4273-82E3-7A87919CACC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5638" y="1287516"/>
          <a:ext cx="4456387" cy="1897118"/>
        </a:xfrm>
        <a:prstGeom prst="rect">
          <a:avLst/>
        </a:prstGeom>
      </xdr:spPr>
    </xdr:pic>
    <xdr:clientData/>
  </xdr:twoCellAnchor>
  <xdr:twoCellAnchor>
    <xdr:from>
      <xdr:col>11</xdr:col>
      <xdr:colOff>210209</xdr:colOff>
      <xdr:row>19</xdr:row>
      <xdr:rowOff>39413</xdr:rowOff>
    </xdr:from>
    <xdr:to>
      <xdr:col>18</xdr:col>
      <xdr:colOff>515009</xdr:colOff>
      <xdr:row>35</xdr:row>
      <xdr:rowOff>7882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502920</xdr:colOff>
          <xdr:row>22</xdr:row>
          <xdr:rowOff>91440</xdr:rowOff>
        </xdr:from>
        <xdr:to>
          <xdr:col>16</xdr:col>
          <xdr:colOff>129540</xdr:colOff>
          <xdr:row>25</xdr:row>
          <xdr:rowOff>15240</xdr:rowOff>
        </xdr:to>
        <xdr:sp macro="" textlink="">
          <xdr:nvSpPr>
            <xdr:cNvPr id="2049" name="List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304800</xdr:colOff>
          <xdr:row>21</xdr:row>
          <xdr:rowOff>45720</xdr:rowOff>
        </xdr:from>
        <xdr:to>
          <xdr:col>18</xdr:col>
          <xdr:colOff>160020</xdr:colOff>
          <xdr:row>24</xdr:row>
          <xdr:rowOff>160020</xdr:rowOff>
        </xdr:to>
        <xdr:sp macro="" textlink="">
          <xdr:nvSpPr>
            <xdr:cNvPr id="2050" name="List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14</xdr:col>
      <xdr:colOff>354331</xdr:colOff>
      <xdr:row>15</xdr:row>
      <xdr:rowOff>59055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82A815F4-710B-40CC-A3D7-A14FEB8FC596}"/>
            </a:ext>
          </a:extLst>
        </xdr:cNvPr>
        <xdr:cNvSpPr txBox="1">
          <a:spLocks noChangeArrowheads="1"/>
        </xdr:cNvSpPr>
      </xdr:nvSpPr>
      <xdr:spPr bwMode="auto">
        <a:xfrm>
          <a:off x="6086475" y="257175"/>
          <a:ext cx="4469131" cy="285940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800"/>
            </a:lnSpc>
            <a:defRPr sz="1000"/>
          </a:pPr>
          <a:r>
            <a:rPr lang="zh-CN" altLang="zh-CN" sz="1200" b="0" i="0" baseline="0"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200" b="0" i="0" baseline="0"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200" b="0" i="0" baseline="0">
              <a:effectLst/>
              <a:latin typeface="+mn-lt"/>
              <a:ea typeface="+mn-ea"/>
              <a:cs typeface="+mn-cs"/>
            </a:rPr>
            <a:t>题</a:t>
          </a:r>
          <a:r>
            <a:rPr lang="en-US" altLang="zh-CN" sz="1200" b="1" i="0" baseline="0">
              <a:effectLst/>
              <a:latin typeface="+mn-lt"/>
              <a:ea typeface="+mn-ea"/>
              <a:cs typeface="+mn-cs"/>
            </a:rPr>
            <a:t>(10</a:t>
          </a:r>
          <a:r>
            <a:rPr lang="zh-CN" altLang="zh-CN" sz="1200" b="1" i="0" baseline="0">
              <a:effectLst/>
              <a:latin typeface="+mn-lt"/>
              <a:ea typeface="+mn-ea"/>
              <a:cs typeface="+mn-cs"/>
            </a:rPr>
            <a:t>分</a:t>
          </a:r>
          <a:r>
            <a:rPr lang="en-US" altLang="zh-CN" sz="1200" b="1" i="0" baseline="0">
              <a:effectLst/>
              <a:latin typeface="+mn-lt"/>
              <a:ea typeface="+mn-ea"/>
              <a:cs typeface="+mn-cs"/>
            </a:rPr>
            <a:t>)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在单元格A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2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:B1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4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中给出了人民币对某外币在过去12个月中平均汇率,现要求建立指数平滑模型：</a:t>
          </a:r>
        </a:p>
        <a:p>
          <a:pPr algn="l" rtl="0">
            <a:lnSpc>
              <a:spcPts val="18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1、针对在F1中键入的任意的平滑常数（它可以是在0.1~0.5之间改变的任何正数）在C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3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:C1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4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中正确的位置上求出各月的指数平滑预测值；</a:t>
          </a:r>
        </a:p>
        <a:p>
          <a:pPr algn="l" rtl="0">
            <a:lnSpc>
              <a:spcPts val="18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2、在单元格F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3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中求出这些预测值与对应的汇率实际值之间的均方误差；</a:t>
          </a:r>
        </a:p>
        <a:p>
          <a:pPr algn="l" rtl="0">
            <a:lnSpc>
              <a:spcPts val="18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3、利用灵敏度分析操作（模拟运算表）所得数据在F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5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中求出使均方误差达到极小的最优平滑常数；</a:t>
          </a:r>
        </a:p>
        <a:p>
          <a:pPr algn="l" rtl="0">
            <a:lnSpc>
              <a:spcPts val="18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4、利用最优平滑常数在F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6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5求出按照指数平滑模型计算的第13个月的汇率预测值。</a:t>
          </a:r>
        </a:p>
        <a:p>
          <a:pPr algn="l" rtl="0">
            <a:lnSpc>
              <a:spcPts val="1100"/>
            </a:lnSpc>
            <a:defRPr sz="1000"/>
          </a:pPr>
          <a:endParaRPr lang="zh-CN" altLang="en-US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14</xdr:col>
      <xdr:colOff>498475</xdr:colOff>
      <xdr:row>27</xdr:row>
      <xdr:rowOff>144780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0EC3DBA7-3E9D-4513-B7CE-1B4FCA7E5AFF}"/>
            </a:ext>
          </a:extLst>
        </xdr:cNvPr>
        <xdr:cNvSpPr txBox="1">
          <a:spLocks noChangeArrowheads="1"/>
        </xdr:cNvSpPr>
      </xdr:nvSpPr>
      <xdr:spPr bwMode="auto">
        <a:xfrm>
          <a:off x="5143500" y="361950"/>
          <a:ext cx="6670675" cy="48501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just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第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4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题（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12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分）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某公司生产制造并销售一种产品，其销售单价为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Arial"/>
              <a:ea typeface="宋体"/>
              <a:cs typeface="Arial"/>
            </a:rPr>
            <a:t>6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Arial"/>
              <a:ea typeface="宋体"/>
              <a:cs typeface="Arial"/>
            </a:rPr>
            <a:t>00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元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Arial"/>
              <a:ea typeface="宋体"/>
              <a:cs typeface="Arial"/>
            </a:rPr>
            <a:t>/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件，固定成本为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Arial"/>
              <a:ea typeface="宋体"/>
              <a:cs typeface="Arial"/>
            </a:rPr>
            <a:t>8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Arial"/>
              <a:ea typeface="宋体"/>
              <a:cs typeface="Arial"/>
            </a:rPr>
            <a:t>0000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元，当前销量为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5000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件，生产一件产品需要用的工时、电量和原材料分别是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Arial"/>
              <a:ea typeface="宋体"/>
              <a:cs typeface="Arial"/>
            </a:rPr>
            <a:t>2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小时、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Arial"/>
              <a:ea typeface="宋体"/>
              <a:cs typeface="Arial"/>
            </a:rPr>
            <a:t>3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千瓦和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Arial"/>
              <a:ea typeface="宋体"/>
              <a:cs typeface="Arial"/>
            </a:rPr>
            <a:t>6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公斤。单位工时、用电量和原材料的成本分别是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Arial"/>
              <a:ea typeface="宋体"/>
              <a:cs typeface="Arial"/>
            </a:rPr>
            <a:t>6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Arial"/>
              <a:ea typeface="宋体"/>
              <a:cs typeface="Arial"/>
            </a:rPr>
            <a:t>0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元、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Arial"/>
              <a:ea typeface="宋体"/>
              <a:cs typeface="Arial"/>
            </a:rPr>
            <a:t>2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Arial"/>
              <a:ea typeface="宋体"/>
              <a:cs typeface="Arial"/>
            </a:rPr>
            <a:t>0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元和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Arial"/>
              <a:ea typeface="宋体"/>
              <a:cs typeface="Arial"/>
            </a:rPr>
            <a:t>5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Arial"/>
              <a:ea typeface="宋体"/>
              <a:cs typeface="Arial"/>
            </a:rPr>
            <a:t>0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元。试在本工作表中已建好的模型的基础上输入适当的公式，并要求：</a:t>
          </a:r>
        </a:p>
        <a:p>
          <a:pPr algn="just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、在本工作表中生成必要的数据，然后绘制一个总成本、销售收益和利润随销量变化的图形。</a:t>
          </a:r>
        </a:p>
        <a:p>
          <a:pPr algn="just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、在图中添加一条盈亏平衡参考线，以及该参考线与总成本和销售收益线的交点。</a:t>
          </a:r>
        </a:p>
        <a:p>
          <a:pPr algn="just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、在图中添加一个用于调节销售单价的微调项以及文本框，控件的可调范围为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Arial"/>
              <a:ea typeface="宋体"/>
              <a:cs typeface="Arial"/>
            </a:rPr>
            <a:t>50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Arial"/>
              <a:ea typeface="宋体"/>
              <a:cs typeface="Arial"/>
            </a:rPr>
            <a:t>0~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Arial"/>
              <a:ea typeface="宋体"/>
              <a:cs typeface="Arial"/>
            </a:rPr>
            <a:t>800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元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Arial"/>
              <a:ea typeface="宋体"/>
              <a:cs typeface="Arial"/>
            </a:rPr>
            <a:t>/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件，步长为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Arial"/>
              <a:ea typeface="宋体"/>
              <a:cs typeface="Arial"/>
            </a:rPr>
            <a:t>10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元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Arial"/>
              <a:ea typeface="宋体"/>
              <a:cs typeface="Arial"/>
            </a:rPr>
            <a:t>/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件。</a:t>
          </a:r>
        </a:p>
        <a:p>
          <a:pPr algn="just" rtl="0">
            <a:lnSpc>
              <a:spcPts val="12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本题图表如下：</a:t>
          </a:r>
        </a:p>
        <a:p>
          <a:pPr algn="just" rtl="0">
            <a:defRPr sz="1000"/>
          </a:pPr>
          <a:endParaRPr lang="zh-CN" altLang="en-US" sz="1000" b="0" i="0" u="none" strike="noStrike" baseline="0">
            <a:solidFill>
              <a:srgbClr val="000000"/>
            </a:solidFill>
            <a:latin typeface="宋体"/>
            <a:ea typeface="宋体"/>
            <a:cs typeface="Arial"/>
          </a:endParaRPr>
        </a:p>
        <a:p>
          <a:pPr algn="just" rtl="0">
            <a:lnSpc>
              <a:spcPts val="1200"/>
            </a:lnSpc>
            <a:defRPr sz="1000"/>
          </a:pPr>
          <a:endParaRPr lang="zh-CN" alt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5</xdr:col>
      <xdr:colOff>666750</xdr:colOff>
      <xdr:row>11</xdr:row>
      <xdr:rowOff>123825</xdr:rowOff>
    </xdr:from>
    <xdr:to>
      <xdr:col>13</xdr:col>
      <xdr:colOff>350449</xdr:colOff>
      <xdr:row>27</xdr:row>
      <xdr:rowOff>51216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D9A0204-CCCA-4556-82A1-F809394B7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2200275"/>
          <a:ext cx="5170099" cy="2918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327660</xdr:colOff>
      <xdr:row>21</xdr:row>
      <xdr:rowOff>64770</xdr:rowOff>
    </xdr:from>
    <xdr:to>
      <xdr:col>5</xdr:col>
      <xdr:colOff>297180</xdr:colOff>
      <xdr:row>37</xdr:row>
      <xdr:rowOff>3810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830580</xdr:colOff>
          <xdr:row>24</xdr:row>
          <xdr:rowOff>68580</xdr:rowOff>
        </xdr:from>
        <xdr:to>
          <xdr:col>2</xdr:col>
          <xdr:colOff>259080</xdr:colOff>
          <xdr:row>26</xdr:row>
          <xdr:rowOff>7620</xdr:rowOff>
        </xdr:to>
        <xdr:sp macro="" textlink="">
          <xdr:nvSpPr>
            <xdr:cNvPr id="4097" name="Spinner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</xdr:col>
      <xdr:colOff>289560</xdr:colOff>
      <xdr:row>24</xdr:row>
      <xdr:rowOff>76200</xdr:rowOff>
    </xdr:from>
    <xdr:to>
      <xdr:col>3</xdr:col>
      <xdr:colOff>15240</xdr:colOff>
      <xdr:row>25</xdr:row>
      <xdr:rowOff>167640</xdr:rowOff>
    </xdr:to>
    <xdr:sp macro="" textlink="$D$11">
      <xdr:nvSpPr>
        <xdr:cNvPr id="3" name="文本框 2"/>
        <xdr:cNvSpPr txBox="1"/>
      </xdr:nvSpPr>
      <xdr:spPr>
        <a:xfrm>
          <a:off x="2004060" y="4632960"/>
          <a:ext cx="139446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A25200C-89D6-4C0E-89C8-18551B737094}" type="TxLink">
            <a:rPr lang="zh-CN" altLang="en-US" sz="1100" b="1" i="0" u="none" strike="noStrike">
              <a:solidFill>
                <a:srgbClr val="000000"/>
              </a:solidFill>
              <a:latin typeface="Arial"/>
              <a:cs typeface="Arial"/>
            </a:rPr>
            <a:pPr/>
            <a:t>销售价格=600元</a:t>
          </a:fld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657225</xdr:colOff>
      <xdr:row>30</xdr:row>
      <xdr:rowOff>123825</xdr:rowOff>
    </xdr:to>
    <xdr:sp macro="" textlink="">
      <xdr:nvSpPr>
        <xdr:cNvPr id="5" name="Text Box 7">
          <a:extLst>
            <a:ext uri="{FF2B5EF4-FFF2-40B4-BE49-F238E27FC236}">
              <a16:creationId xmlns:a16="http://schemas.microsoft.com/office/drawing/2014/main" id="{779F95FE-BCFA-440C-8856-9CE1F98BBA1D}"/>
            </a:ext>
          </a:extLst>
        </xdr:cNvPr>
        <xdr:cNvSpPr txBox="1">
          <a:spLocks noChangeArrowheads="1"/>
        </xdr:cNvSpPr>
      </xdr:nvSpPr>
      <xdr:spPr bwMode="auto">
        <a:xfrm>
          <a:off x="4829175" y="361950"/>
          <a:ext cx="6143625" cy="5191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第</a:t>
          </a: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5</a:t>
          </a: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题（</a:t>
          </a: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15</a:t>
          </a: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分）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已知某企业原材料采购的年需求量为36000，一年按360天计算，订货周期为20天。假设初始库存量为10，请在本工作表中完成如下操作：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1、计算日需求量，一次订货量；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2、在第N天（假设12）时，计算当时已过去的周期数，本周期已过去的天数，以及这天晚上的库存量；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3、如样图所示，画出第0-100天的库存模拟变化图，其中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X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轴每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5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天标出；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4、以微调项调节订货周期在5-50天间以1为步长变化，反映库存的动态变化；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5、以微调项选择0-100天间以1为步长变化的任何一天，如图所示，将当天库存以红色柱形表示；</a:t>
          </a:r>
          <a:endParaRPr lang="en-US" altLang="zh-CN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6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、以组合图方式在图中添加代表平均库存的绿色折线。</a:t>
          </a: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3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3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3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3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3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3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6</xdr:col>
      <xdr:colOff>180975</xdr:colOff>
      <xdr:row>12</xdr:row>
      <xdr:rowOff>19050</xdr:rowOff>
    </xdr:from>
    <xdr:to>
      <xdr:col>14</xdr:col>
      <xdr:colOff>292706</xdr:colOff>
      <xdr:row>29</xdr:row>
      <xdr:rowOff>125078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590BE695-11AD-4A59-AA5E-878881BE7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2190750"/>
          <a:ext cx="5598131" cy="3182603"/>
        </a:xfrm>
        <a:prstGeom prst="rect">
          <a:avLst/>
        </a:prstGeom>
      </xdr:spPr>
    </xdr:pic>
    <xdr:clientData/>
  </xdr:twoCellAnchor>
  <xdr:twoCellAnchor>
    <xdr:from>
      <xdr:col>0</xdr:col>
      <xdr:colOff>411480</xdr:colOff>
      <xdr:row>12</xdr:row>
      <xdr:rowOff>175260</xdr:rowOff>
    </xdr:from>
    <xdr:to>
      <xdr:col>7</xdr:col>
      <xdr:colOff>68580</xdr:colOff>
      <xdr:row>28</xdr:row>
      <xdr:rowOff>106680</xdr:rowOff>
    </xdr:to>
    <xdr:graphicFrame macro="">
      <xdr:nvGraphicFramePr>
        <xdr:cNvPr id="9" name="图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487680</xdr:colOff>
          <xdr:row>13</xdr:row>
          <xdr:rowOff>129540</xdr:rowOff>
        </xdr:from>
        <xdr:to>
          <xdr:col>1</xdr:col>
          <xdr:colOff>1036320</xdr:colOff>
          <xdr:row>15</xdr:row>
          <xdr:rowOff>7620</xdr:rowOff>
        </xdr:to>
        <xdr:sp macro="" textlink="">
          <xdr:nvSpPr>
            <xdr:cNvPr id="5121" name="Spinner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13</xdr:row>
          <xdr:rowOff>45720</xdr:rowOff>
        </xdr:from>
        <xdr:to>
          <xdr:col>5</xdr:col>
          <xdr:colOff>198120</xdr:colOff>
          <xdr:row>15</xdr:row>
          <xdr:rowOff>30480</xdr:rowOff>
        </xdr:to>
        <xdr:sp macro="" textlink="">
          <xdr:nvSpPr>
            <xdr:cNvPr id="5122" name="Spinner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213360</xdr:colOff>
      <xdr:row>13</xdr:row>
      <xdr:rowOff>76200</xdr:rowOff>
    </xdr:from>
    <xdr:to>
      <xdr:col>7</xdr:col>
      <xdr:colOff>121920</xdr:colOff>
      <xdr:row>15</xdr:row>
      <xdr:rowOff>7620</xdr:rowOff>
    </xdr:to>
    <xdr:sp macro="" textlink="$E$9">
      <xdr:nvSpPr>
        <xdr:cNvPr id="4" name="文本框 3"/>
        <xdr:cNvSpPr txBox="1"/>
      </xdr:nvSpPr>
      <xdr:spPr>
        <a:xfrm>
          <a:off x="3909060" y="2461260"/>
          <a:ext cx="112776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5E70229-A5A6-4F01-843A-E9EB68B2288E}" type="TxLink">
            <a:rPr lang="zh-CN" altLang="en-US" sz="1100" b="0" i="0" u="none" strike="noStrike">
              <a:solidFill>
                <a:srgbClr val="000000"/>
              </a:solidFill>
              <a:latin typeface="等线"/>
              <a:ea typeface="等线"/>
            </a:rPr>
            <a:pPr/>
            <a:t>第N天=12</a:t>
          </a:fld>
          <a:endParaRPr lang="zh-CN" altLang="en-US" sz="1100"/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0.26333</cdr:x>
      <cdr:y>0.075</cdr:y>
    </cdr:from>
    <cdr:to>
      <cdr:x>0.54333</cdr:x>
      <cdr:y>0.16111</cdr:y>
    </cdr:to>
    <cdr:sp macro="" textlink="第5题!$E$4">
      <cdr:nvSpPr>
        <cdr:cNvPr id="2" name="文本框 1"/>
        <cdr:cNvSpPr txBox="1"/>
      </cdr:nvSpPr>
      <cdr:spPr>
        <a:xfrm xmlns:a="http://schemas.openxmlformats.org/drawingml/2006/main">
          <a:off x="1203960" y="205740"/>
          <a:ext cx="1280160" cy="2362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6E33CB32-3DCF-49AD-944D-CE7BFF8A7F82}" type="TxLink">
            <a:rPr lang="zh-CN" altLang="en-US" sz="1100" b="0" i="0" u="none" strike="noStrike">
              <a:solidFill>
                <a:srgbClr val="000000"/>
              </a:solidFill>
              <a:latin typeface="等线"/>
              <a:ea typeface="等线"/>
            </a:rPr>
            <a:pPr/>
            <a:t>订货周期=20</a:t>
          </a:fld>
          <a:endParaRPr lang="zh-CN" altLang="en-US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352424</xdr:colOff>
      <xdr:row>3</xdr:row>
      <xdr:rowOff>1</xdr:rowOff>
    </xdr:from>
    <xdr:to>
      <xdr:col>12</xdr:col>
      <xdr:colOff>541019</xdr:colOff>
      <xdr:row>10</xdr:row>
      <xdr:rowOff>161926</xdr:rowOff>
    </xdr:to>
    <xdr:sp macro="" textlink="">
      <xdr:nvSpPr>
        <xdr:cNvPr id="6" name="TextBox 1">
          <a:extLst>
            <a:ext uri="{FF2B5EF4-FFF2-40B4-BE49-F238E27FC236}">
              <a16:creationId xmlns:a16="http://schemas.microsoft.com/office/drawing/2014/main" id="{944A3726-31D0-4EFB-9042-87D54A7E5C3B}"/>
            </a:ext>
          </a:extLst>
        </xdr:cNvPr>
        <xdr:cNvSpPr txBox="1">
          <a:spLocks noChangeArrowheads="1"/>
        </xdr:cNvSpPr>
      </xdr:nvSpPr>
      <xdr:spPr bwMode="auto">
        <a:xfrm>
          <a:off x="5724524" y="542926"/>
          <a:ext cx="3617595" cy="14287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zh-CN" sz="1200" b="1" i="0" baseline="0">
              <a:effectLst/>
              <a:latin typeface="+mn-ea"/>
              <a:ea typeface="+mn-ea"/>
              <a:cs typeface="+mn-cs"/>
            </a:rPr>
            <a:t>第</a:t>
          </a:r>
          <a:r>
            <a:rPr lang="en-US" altLang="zh-CN" sz="1200" b="1" i="0" baseline="0">
              <a:effectLst/>
              <a:latin typeface="+mn-ea"/>
              <a:ea typeface="+mn-ea"/>
              <a:cs typeface="+mn-cs"/>
            </a:rPr>
            <a:t>6</a:t>
          </a:r>
          <a:r>
            <a:rPr lang="zh-CN" altLang="zh-CN" sz="1200" b="1" i="0" baseline="0">
              <a:effectLst/>
              <a:latin typeface="+mn-ea"/>
              <a:ea typeface="+mn-ea"/>
              <a:cs typeface="+mn-cs"/>
            </a:rPr>
            <a:t>题（</a:t>
          </a:r>
          <a:r>
            <a:rPr lang="en-US" altLang="zh-CN" sz="1200" b="1" i="0" baseline="0">
              <a:effectLst/>
              <a:latin typeface="+mn-ea"/>
              <a:ea typeface="+mn-ea"/>
              <a:cs typeface="+mn-cs"/>
            </a:rPr>
            <a:t>12</a:t>
          </a:r>
          <a:r>
            <a:rPr lang="zh-CN" altLang="zh-CN" sz="1200" b="1" i="0" baseline="0">
              <a:effectLst/>
              <a:latin typeface="+mn-ea"/>
              <a:ea typeface="+mn-ea"/>
              <a:cs typeface="+mn-cs"/>
            </a:rPr>
            <a:t>分） 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康克建筑材料公司有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1#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和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2#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两个混凝土搅拌站，分别承担了向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A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、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B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、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C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三个建筑工地提供混凝土的任务，两个搅拌站与三个项目工地的单位运费如表所示。已知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1#</a:t>
          </a:r>
          <a:r>
            <a:rPr lang="zh-CN" altLang="zh-CN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和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2#</a:t>
          </a:r>
          <a:r>
            <a:rPr lang="zh-CN" altLang="zh-CN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两个混凝土搅拌站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的日产量分别为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90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吨和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100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吨，三个工地每日的混凝土需求量分别为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55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吨、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75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吨和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50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吨。试用规划求解工具求解两个</a:t>
          </a:r>
          <a:r>
            <a:rPr lang="zh-CN" altLang="zh-CN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混凝土搅拌站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应如何安排运输，才能使总运输成本最小，并保存规划求解模型。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2</xdr:row>
      <xdr:rowOff>76200</xdr:rowOff>
    </xdr:from>
    <xdr:to>
      <xdr:col>14</xdr:col>
      <xdr:colOff>342900</xdr:colOff>
      <xdr:row>19</xdr:row>
      <xdr:rowOff>161925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83B336EF-22CF-4ED8-95FC-32E752535F05}"/>
            </a:ext>
          </a:extLst>
        </xdr:cNvPr>
        <xdr:cNvSpPr txBox="1">
          <a:spLocks noChangeArrowheads="1"/>
        </xdr:cNvSpPr>
      </xdr:nvSpPr>
      <xdr:spPr bwMode="auto">
        <a:xfrm>
          <a:off x="5619750" y="247650"/>
          <a:ext cx="5019675" cy="30003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1" i="0" strike="noStrike">
              <a:solidFill>
                <a:srgbClr val="000000"/>
              </a:solidFill>
              <a:latin typeface="宋体"/>
              <a:ea typeface="宋体"/>
            </a:rPr>
            <a:t>第</a:t>
          </a:r>
          <a:r>
            <a:rPr lang="en-US" altLang="zh-CN" sz="1100" b="1" i="0" strike="noStrike">
              <a:solidFill>
                <a:srgbClr val="000000"/>
              </a:solidFill>
              <a:latin typeface="宋体"/>
              <a:ea typeface="宋体"/>
            </a:rPr>
            <a:t>7</a:t>
          </a:r>
          <a:r>
            <a:rPr lang="zh-CN" altLang="en-US" sz="1100" b="1" i="0" strike="noStrike">
              <a:solidFill>
                <a:srgbClr val="000000"/>
              </a:solidFill>
              <a:latin typeface="宋体"/>
              <a:ea typeface="宋体"/>
            </a:rPr>
            <a:t>题（</a:t>
          </a:r>
          <a:r>
            <a:rPr lang="en-US" altLang="zh-CN" sz="1100" b="1" i="0" strike="noStrike">
              <a:solidFill>
                <a:srgbClr val="000000"/>
              </a:solidFill>
              <a:latin typeface="宋体"/>
              <a:ea typeface="宋体"/>
            </a:rPr>
            <a:t>13</a:t>
          </a:r>
          <a:r>
            <a:rPr lang="zh-CN" altLang="en-US" sz="1100" b="1" i="0" strike="noStrike">
              <a:solidFill>
                <a:srgbClr val="000000"/>
              </a:solidFill>
              <a:latin typeface="宋体"/>
              <a:ea typeface="宋体"/>
            </a:rPr>
            <a:t>分）</a:t>
          </a:r>
          <a:r>
            <a:rPr lang="zh-CN" altLang="en-US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某企业拟进行生产扩能，第</a:t>
          </a:r>
          <a:r>
            <a:rPr lang="en-US" altLang="zh-C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0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年的投资面临着三种选择：方案</a:t>
          </a:r>
          <a:r>
            <a:rPr lang="en-US" altLang="zh-C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A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，购买美国设备；方案</a:t>
          </a:r>
          <a:r>
            <a:rPr lang="en-US" altLang="zh-C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B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，购买欧洲设备；方案</a:t>
          </a:r>
          <a:r>
            <a:rPr lang="en-US" altLang="zh-C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C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，不购买设备，采取委外加工。三种方案的有效期为</a:t>
          </a:r>
          <a:r>
            <a:rPr lang="en-US" altLang="zh-CN" sz="1100" b="0" i="0" strike="noStrike">
              <a:solidFill>
                <a:srgbClr val="000000"/>
              </a:solidFill>
              <a:latin typeface="宋体"/>
              <a:ea typeface="宋体"/>
            </a:rPr>
            <a:t>10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年。方案</a:t>
          </a:r>
          <a:r>
            <a:rPr lang="en-US" altLang="zh-C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A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初始投入</a:t>
          </a:r>
          <a:r>
            <a:rPr lang="en-US" altLang="zh-C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650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，随后每年获得收入</a:t>
          </a:r>
          <a:r>
            <a:rPr lang="en-US" altLang="zh-C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115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。方案</a:t>
          </a:r>
          <a:r>
            <a:rPr lang="en-US" altLang="zh-C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B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初始投入</a:t>
          </a:r>
          <a:r>
            <a:rPr lang="en-US" altLang="zh-CN" sz="1100" b="0" i="0" strike="noStrike">
              <a:solidFill>
                <a:srgbClr val="000000"/>
              </a:solidFill>
              <a:latin typeface="宋体"/>
              <a:ea typeface="宋体"/>
            </a:rPr>
            <a:t>45</a:t>
          </a:r>
          <a:r>
            <a:rPr lang="en-US" altLang="zh-C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0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，随后每年获得收入</a:t>
          </a:r>
          <a:r>
            <a:rPr lang="en-US" altLang="zh-CN" sz="1100" b="0" i="0" strike="noStrike">
              <a:solidFill>
                <a:srgbClr val="000000"/>
              </a:solidFill>
              <a:latin typeface="宋体"/>
              <a:ea typeface="宋体"/>
            </a:rPr>
            <a:t>85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。方案</a:t>
          </a:r>
          <a:r>
            <a:rPr lang="en-US" altLang="zh-C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C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初始投入</a:t>
          </a:r>
          <a:r>
            <a:rPr lang="en-US" altLang="zh-CN" sz="1100" b="0" i="0" strike="noStrike">
              <a:solidFill>
                <a:srgbClr val="000000"/>
              </a:solidFill>
              <a:latin typeface="宋体"/>
              <a:ea typeface="宋体"/>
            </a:rPr>
            <a:t>260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，随后每年还要再投入</a:t>
          </a:r>
          <a:r>
            <a:rPr lang="en-US" altLang="zh-C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40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，每年获得收入</a:t>
          </a:r>
          <a:r>
            <a:rPr lang="en-US" altLang="zh-CN" sz="1100" b="0" i="0" strike="noStrike">
              <a:solidFill>
                <a:srgbClr val="000000"/>
              </a:solidFill>
              <a:latin typeface="宋体"/>
              <a:ea typeface="宋体"/>
            </a:rPr>
            <a:t>90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。假定贴现率为</a:t>
          </a:r>
          <a:r>
            <a:rPr lang="en-US" altLang="zh-C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8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％，残值率为</a:t>
          </a:r>
          <a:r>
            <a:rPr lang="en-US" altLang="zh-C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10%(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设备残值</a:t>
          </a:r>
          <a:r>
            <a:rPr lang="en-US" altLang="zh-C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=</a:t>
          </a:r>
          <a:r>
            <a:rPr lang="zh-CN" altLang="en-US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设备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初始投入</a:t>
          </a:r>
          <a:r>
            <a:rPr lang="zh-CN" altLang="en-US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*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残值率</a:t>
          </a:r>
          <a:r>
            <a:rPr lang="en-US" altLang="zh-C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)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。要求：</a:t>
          </a:r>
        </a:p>
        <a:p>
          <a:pPr algn="l" rtl="0">
            <a:defRPr sz="1000"/>
          </a:pPr>
          <a:r>
            <a:rPr lang="en-US" altLang="zh-C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1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、在本工作表中建立一个对三种方案进行比较的模型，在</a:t>
          </a:r>
          <a:r>
            <a:rPr lang="en-US" altLang="zh-CN" sz="1100" b="1" i="0" strike="noStrike">
              <a:solidFill>
                <a:srgbClr val="000000"/>
              </a:solidFill>
              <a:latin typeface="宋体"/>
              <a:ea typeface="宋体"/>
            </a:rPr>
            <a:t>E3:F5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单元计算出三种方案的净现值和内部报酬率。</a:t>
          </a:r>
        </a:p>
        <a:p>
          <a:pPr algn="l" rtl="0">
            <a:defRPr sz="1000"/>
          </a:pPr>
          <a:r>
            <a:rPr lang="en-US" altLang="zh-C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2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、使用</a:t>
          </a:r>
          <a:r>
            <a:rPr lang="en-US" altLang="zh-C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Excel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的函数，在</a:t>
          </a:r>
          <a:r>
            <a:rPr lang="en-US" altLang="zh-CN" sz="1100" b="1" i="0" strike="noStrike">
              <a:solidFill>
                <a:srgbClr val="000000"/>
              </a:solidFill>
              <a:latin typeface="宋体"/>
              <a:ea typeface="宋体"/>
            </a:rPr>
            <a:t>B11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单元给出“方案</a:t>
          </a:r>
          <a:r>
            <a:rPr lang="en-US" altLang="zh-C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X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有利”或“无项目可投”这样的结论（其中“</a:t>
          </a:r>
          <a:r>
            <a:rPr lang="en-US" altLang="zh-C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X</a:t>
          </a:r>
          <a:r>
            <a:rPr lang="en-US" altLang="zh-CN" sz="1100" b="0" i="0" strike="noStrike">
              <a:solidFill>
                <a:srgbClr val="000000"/>
              </a:solidFill>
              <a:latin typeface="宋体"/>
              <a:ea typeface="宋体"/>
            </a:rPr>
            <a:t>”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为三种方案名）。</a:t>
          </a:r>
        </a:p>
        <a:p>
          <a:pPr algn="l" rtl="0">
            <a:defRPr sz="1000"/>
          </a:pPr>
          <a:r>
            <a:rPr lang="en-US" altLang="zh-C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3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、画出贴现率在</a:t>
          </a:r>
          <a:r>
            <a:rPr lang="en-US" altLang="zh-C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5%-20%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范围变化时，三个方案的净现值变化曲线。</a:t>
          </a:r>
        </a:p>
        <a:p>
          <a:pPr algn="l" rtl="0">
            <a:defRPr sz="1000"/>
          </a:pPr>
          <a:r>
            <a:rPr lang="en-US" altLang="zh-C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4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、观察上图，作为对于公司投资的合理建议，利用财务函数在</a:t>
          </a:r>
          <a:r>
            <a:rPr lang="en-US" altLang="zh-CN" sz="1100" b="1" i="0" strike="noStrike">
              <a:solidFill>
                <a:srgbClr val="000000"/>
              </a:solidFill>
              <a:latin typeface="宋体"/>
              <a:ea typeface="宋体"/>
            </a:rPr>
            <a:t>B14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单元求得其中两个方案等效的合理贴现率，用内插附表的方法在</a:t>
          </a:r>
          <a:r>
            <a:rPr lang="en-US" altLang="zh-CN" sz="1100" b="1" i="0" strike="noStrike">
              <a:solidFill>
                <a:srgbClr val="000000"/>
              </a:solidFill>
              <a:latin typeface="宋体"/>
              <a:ea typeface="宋体"/>
            </a:rPr>
            <a:t>B15</a:t>
          </a: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单元再次求得上述两个方案等效的合理贴现率。</a:t>
          </a:r>
          <a:endParaRPr lang="en-US" altLang="zh-CN" sz="1100" b="0" i="0" strike="noStrike">
            <a:solidFill>
              <a:srgbClr val="000000"/>
            </a:solidFill>
            <a:latin typeface="宋体"/>
            <a:ea typeface="宋体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>
              <a:latin typeface="+mn-lt"/>
              <a:ea typeface="+mn-ea"/>
              <a:cs typeface="+mn-cs"/>
            </a:rPr>
            <a:t>5</a:t>
          </a:r>
          <a:r>
            <a:rPr lang="zh-CN" altLang="en-US" sz="1100" b="0" i="0">
              <a:latin typeface="+mn-lt"/>
              <a:ea typeface="+mn-ea"/>
              <a:cs typeface="+mn-cs"/>
            </a:rPr>
            <a:t>、在图中添加经过当前贴现率的辅助直线，用微调项调整贴现率在</a:t>
          </a:r>
          <a:r>
            <a:rPr lang="en-US" sz="1100" b="0" i="0">
              <a:latin typeface="+mn-lt"/>
              <a:ea typeface="+mn-ea"/>
              <a:cs typeface="+mn-cs"/>
            </a:rPr>
            <a:t>5%-20%</a:t>
          </a:r>
          <a:r>
            <a:rPr lang="zh-CN" altLang="en-US" sz="1100" b="0" i="0">
              <a:latin typeface="+mn-lt"/>
              <a:ea typeface="+mn-ea"/>
              <a:cs typeface="+mn-cs"/>
            </a:rPr>
            <a:t>间以</a:t>
          </a:r>
          <a:r>
            <a:rPr lang="en-US" sz="1100" b="0" i="0">
              <a:latin typeface="+mn-lt"/>
              <a:ea typeface="+mn-ea"/>
              <a:cs typeface="+mn-cs"/>
            </a:rPr>
            <a:t>1%</a:t>
          </a:r>
          <a:r>
            <a:rPr lang="zh-CN" altLang="en-US" sz="1100" b="0" i="0">
              <a:latin typeface="+mn-lt"/>
              <a:ea typeface="+mn-ea"/>
              <a:cs typeface="+mn-cs"/>
            </a:rPr>
            <a:t>为步长变化，反映动态变化图形，并显示方案结论。</a:t>
          </a:r>
          <a:endParaRPr lang="zh-CN" sz="1100"/>
        </a:p>
        <a:p>
          <a:pPr algn="l" rtl="0">
            <a:defRPr sz="1000"/>
          </a:pPr>
          <a:endParaRPr lang="zh-CN" altLang="en-US" sz="1100" b="0" i="0" strike="noStrike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1000" b="0" i="0" strike="noStrike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6</xdr:col>
      <xdr:colOff>266700</xdr:colOff>
      <xdr:row>1</xdr:row>
      <xdr:rowOff>148590</xdr:rowOff>
    </xdr:from>
    <xdr:to>
      <xdr:col>13</xdr:col>
      <xdr:colOff>571500</xdr:colOff>
      <xdr:row>16</xdr:row>
      <xdr:rowOff>148590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236220</xdr:colOff>
          <xdr:row>4</xdr:row>
          <xdr:rowOff>15240</xdr:rowOff>
        </xdr:from>
        <xdr:to>
          <xdr:col>9</xdr:col>
          <xdr:colOff>137160</xdr:colOff>
          <xdr:row>5</xdr:row>
          <xdr:rowOff>76200</xdr:rowOff>
        </xdr:to>
        <xdr:sp macro="" textlink="">
          <xdr:nvSpPr>
            <xdr:cNvPr id="7169" name="Spinner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9</xdr:col>
      <xdr:colOff>175260</xdr:colOff>
      <xdr:row>4</xdr:row>
      <xdr:rowOff>15240</xdr:rowOff>
    </xdr:from>
    <xdr:to>
      <xdr:col>11</xdr:col>
      <xdr:colOff>129540</xdr:colOff>
      <xdr:row>5</xdr:row>
      <xdr:rowOff>99060</xdr:rowOff>
    </xdr:to>
    <xdr:sp macro="" textlink="$C$9">
      <xdr:nvSpPr>
        <xdr:cNvPr id="3" name="文本框 2"/>
        <xdr:cNvSpPr txBox="1"/>
      </xdr:nvSpPr>
      <xdr:spPr>
        <a:xfrm>
          <a:off x="6477000" y="762000"/>
          <a:ext cx="11734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D0B7B38-589C-49A2-97E5-3E1F1E99F676}" type="TxLink">
            <a:rPr lang="zh-CN" altLang="en-US" sz="1100" b="0" i="0" u="none" strike="noStrike">
              <a:solidFill>
                <a:srgbClr val="000000"/>
              </a:solidFill>
              <a:latin typeface="宋体"/>
              <a:ea typeface="宋体"/>
            </a:rPr>
            <a:t>当前贴现率0.06</a:t>
          </a:fld>
          <a:endParaRPr lang="zh-CN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266699</xdr:colOff>
      <xdr:row>2</xdr:row>
      <xdr:rowOff>38099</xdr:rowOff>
    </xdr:from>
    <xdr:to>
      <xdr:col>14</xdr:col>
      <xdr:colOff>619125</xdr:colOff>
      <xdr:row>25</xdr:row>
      <xdr:rowOff>171450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A19CBD9A-CA11-4F27-ACF7-0D1650452216}"/>
            </a:ext>
          </a:extLst>
        </xdr:cNvPr>
        <xdr:cNvGrpSpPr/>
      </xdr:nvGrpSpPr>
      <xdr:grpSpPr>
        <a:xfrm>
          <a:off x="3619499" y="624839"/>
          <a:ext cx="5221606" cy="4507231"/>
          <a:chOff x="6345343" y="385343"/>
          <a:chExt cx="9628448" cy="4071546"/>
        </a:xfrm>
      </xdr:grpSpPr>
      <xdr:sp macro="" textlink="">
        <xdr:nvSpPr>
          <xdr:cNvPr id="7" name="TextBox 1">
            <a:extLst>
              <a:ext uri="{FF2B5EF4-FFF2-40B4-BE49-F238E27FC236}">
                <a16:creationId xmlns:a16="http://schemas.microsoft.com/office/drawing/2014/main" id="{E06DAA68-1C32-4A81-942E-2DA421D1B0B3}"/>
              </a:ext>
            </a:extLst>
          </xdr:cNvPr>
          <xdr:cNvSpPr txBox="1"/>
        </xdr:nvSpPr>
        <xdr:spPr>
          <a:xfrm>
            <a:off x="6345343" y="385343"/>
            <a:ext cx="9628448" cy="4071546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 b="1"/>
              <a:t>第</a:t>
            </a:r>
            <a:r>
              <a:rPr lang="en-US" altLang="zh-CN" sz="1100" b="1"/>
              <a:t>8</a:t>
            </a:r>
            <a:r>
              <a:rPr lang="zh-CN" altLang="en-US" sz="1100" b="1"/>
              <a:t>题（</a:t>
            </a:r>
            <a:r>
              <a:rPr lang="en-US" altLang="zh-CN" sz="1100" b="1"/>
              <a:t>12</a:t>
            </a:r>
            <a:r>
              <a:rPr lang="zh-CN" altLang="en-US" sz="1100" b="1"/>
              <a:t>分）</a:t>
            </a:r>
            <a:r>
              <a:rPr lang="zh-CN" altLang="en-US" sz="1100"/>
              <a:t>大学生小曼在校科创中心创业，她为学校夜自习学生提供小饿小困时的香飘飘奶茶服务。在学校每天晚上</a:t>
            </a:r>
            <a:r>
              <a:rPr lang="en-US" altLang="zh-CN" sz="1100"/>
              <a:t>6</a:t>
            </a:r>
            <a:r>
              <a:rPr lang="zh-CN" altLang="en-US" sz="1100"/>
              <a:t>点到</a:t>
            </a:r>
            <a:r>
              <a:rPr lang="en-US" altLang="zh-CN" sz="1100"/>
              <a:t>12</a:t>
            </a:r>
            <a:r>
              <a:rPr lang="zh-CN" altLang="en-US" sz="1100"/>
              <a:t>点特定时间，她必须提前几个小时在网上专卖店订购一种叫做“香飘飘奶茶”的产品，每瓶的购入价是</a:t>
            </a:r>
            <a:r>
              <a:rPr lang="en-US" altLang="zh-CN" sz="1100"/>
              <a:t>2.9</a:t>
            </a:r>
            <a:r>
              <a:rPr lang="zh-CN" altLang="en-US" sz="1100"/>
              <a:t>元，但是每次订购数量大于等于</a:t>
            </a:r>
            <a:r>
              <a:rPr lang="en-US" altLang="zh-CN" sz="1100"/>
              <a:t>230</a:t>
            </a:r>
            <a:r>
              <a:rPr lang="zh-CN" altLang="en-US" sz="1100"/>
              <a:t>瓶时，每瓶的购入价是</a:t>
            </a:r>
            <a:r>
              <a:rPr lang="en-US" altLang="zh-CN" sz="1100"/>
              <a:t>2.8</a:t>
            </a:r>
            <a:r>
              <a:rPr lang="zh-CN" altLang="en-US" sz="1100"/>
              <a:t>元，售出价是</a:t>
            </a:r>
            <a:r>
              <a:rPr lang="en-US" altLang="zh-CN" sz="1100"/>
              <a:t>3.5</a:t>
            </a:r>
            <a:r>
              <a:rPr lang="zh-CN" altLang="en-US" sz="1100"/>
              <a:t>元。在晚上</a:t>
            </a:r>
            <a:r>
              <a:rPr lang="en-US" altLang="zh-CN" sz="1100"/>
              <a:t>12</a:t>
            </a:r>
            <a:r>
              <a:rPr lang="zh-CN" altLang="en-US" sz="1100"/>
              <a:t>点过后未售出的任何一瓶都按</a:t>
            </a:r>
            <a:r>
              <a:rPr lang="en-US" altLang="zh-CN" sz="1100"/>
              <a:t>60%</a:t>
            </a:r>
            <a:r>
              <a:rPr lang="zh-CN" altLang="en-US" sz="1100"/>
              <a:t>打折，且总是容易全部售出。在过去，每天售出的瓶数是介于</a:t>
            </a:r>
            <a:r>
              <a:rPr lang="en-US" altLang="zh-CN" sz="1100"/>
              <a:t>120</a:t>
            </a:r>
            <a:r>
              <a:rPr lang="zh-CN" altLang="en-US" sz="1100"/>
              <a:t>瓶和</a:t>
            </a:r>
            <a:r>
              <a:rPr lang="en-US" altLang="zh-CN" sz="1100"/>
              <a:t>270</a:t>
            </a:r>
            <a:r>
              <a:rPr lang="zh-CN" altLang="en-US" sz="1100"/>
              <a:t>瓶之间的均匀分布，没有明显的增加或减少趋势。小曼的两难问题是确定为学生订购多少瓶奶茶（订购数量以</a:t>
            </a:r>
            <a:r>
              <a:rPr lang="en-US" altLang="zh-CN" sz="1100"/>
              <a:t>10</a:t>
            </a:r>
            <a:r>
              <a:rPr lang="zh-CN" altLang="en-US" sz="1100"/>
              <a:t>瓶奶茶之差为订购区别）。若需求超过进货数量，小曼将失去获利机会；另一方面，若购进的瓶数太多，小曼将因其折扣价低于成本而损失一笔钱。请建模并通过蒙特卡洛模拟做</a:t>
            </a:r>
            <a:r>
              <a:rPr lang="en-US" altLang="zh-CN" sz="1100"/>
              <a:t>100</a:t>
            </a:r>
            <a:r>
              <a:rPr lang="zh-CN" altLang="en-US" sz="1100"/>
              <a:t>次试验、绘制图形为小曼确定最优订货量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及其利润</a:t>
            </a:r>
            <a:r>
              <a:rPr lang="zh-CN" altLang="en-US" sz="1100"/>
              <a:t>。</a:t>
            </a:r>
          </a:p>
          <a:p>
            <a:endParaRPr lang="zh-CN" altLang="en-US" sz="1100"/>
          </a:p>
        </xdr:txBody>
      </xdr:sp>
      <xdr:pic>
        <xdr:nvPicPr>
          <xdr:cNvPr id="8" name="图片 7">
            <a:extLst>
              <a:ext uri="{FF2B5EF4-FFF2-40B4-BE49-F238E27FC236}">
                <a16:creationId xmlns:a16="http://schemas.microsoft.com/office/drawing/2014/main" id="{7D0CBA21-B8C7-4ABB-AFC7-989D25B71A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575751" y="2103023"/>
            <a:ext cx="5714925" cy="2105143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76200</xdr:colOff>
      <xdr:row>8</xdr:row>
      <xdr:rowOff>160020</xdr:rowOff>
    </xdr:from>
    <xdr:to>
      <xdr:col>12</xdr:col>
      <xdr:colOff>373380</xdr:colOff>
      <xdr:row>24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樊望轩" refreshedDate="44917.568101736113" createdVersion="6" refreshedVersion="6" minRefreshableVersion="3" recordCount="2156">
  <cacheSource type="external" connectionId="2"/>
  <cacheFields count="7">
    <cacheField name="客户ID" numFmtId="0" sqlType="-9">
      <sharedItems count="89">
        <s v="ALFKI"/>
        <s v="ANATR"/>
        <s v="ANTON"/>
        <s v="AROUT"/>
        <s v="BERGS"/>
        <s v="BLAUS"/>
        <s v="BLONP"/>
        <s v="BOLID"/>
        <s v="BONAP"/>
        <s v="BOTTM"/>
        <s v="BSBEV"/>
        <s v="CACTU"/>
        <s v="CENTC"/>
        <s v="CHOPS"/>
        <s v="COMMI"/>
        <s v="CONSH"/>
        <s v="DRACD"/>
        <s v="DUMON"/>
        <s v="EASTC"/>
        <s v="ERNSH"/>
        <s v="FAMIA"/>
        <s v="FOLIG"/>
        <s v="FOLKO"/>
        <s v="FRANK"/>
        <s v="FRANR"/>
        <s v="FRANS"/>
        <s v="FURIB"/>
        <s v="GALED"/>
        <s v="GODOS"/>
        <s v="GOURL"/>
        <s v="GREAL"/>
        <s v="GROSR"/>
        <s v="HANAR"/>
        <s v="HILAA"/>
        <s v="HUNGC"/>
        <s v="HUNGO"/>
        <s v="ISLAT"/>
        <s v="KOENE"/>
        <s v="LACOR"/>
        <s v="LAMAI"/>
        <s v="LAUGB"/>
        <s v="LAZYK"/>
        <s v="LEHMS"/>
        <s v="LETSS"/>
        <s v="LILAS"/>
        <s v="LINOD"/>
        <s v="LONEP"/>
        <s v="MAGAA"/>
        <s v="MAISD"/>
        <s v="MEREP"/>
        <s v="MORGK"/>
        <s v="NORTS"/>
        <s v="OCEAN"/>
        <s v="OLDWO"/>
        <s v="OTTIK"/>
        <s v="PERIC"/>
        <s v="PICCO"/>
        <s v="PRINI"/>
        <s v="QUEDE"/>
        <s v="QUEEN"/>
        <s v="QUICK"/>
        <s v="RANCH"/>
        <s v="RATTC"/>
        <s v="REGGC"/>
        <s v="RICAR"/>
        <s v="RICSU"/>
        <s v="ROMEY"/>
        <s v="SANTG"/>
        <s v="SAVEA"/>
        <s v="SEVES"/>
        <s v="SIMOB"/>
        <s v="SPECD"/>
        <s v="SPLIR"/>
        <s v="SUPRD"/>
        <s v="THEBI"/>
        <s v="THECR"/>
        <s v="TOMSP"/>
        <s v="TORTU"/>
        <s v="TRADH"/>
        <s v="TRAIH"/>
        <s v="VAFFE"/>
        <s v="VICTE"/>
        <s v="VINET"/>
        <s v="WANDK"/>
        <s v="WARTH"/>
        <s v="WELLI"/>
        <s v="WHITC"/>
        <s v="WILMK"/>
        <s v="WOLZA"/>
      </sharedItems>
      <fieldGroup par="4"/>
    </cacheField>
    <cacheField name="产品ID" numFmtId="0" sqlType="4">
      <sharedItems containsSemiMixedTypes="0" containsString="0" containsNumber="1" containsInteger="1" minValue="1" maxValue="77"/>
    </cacheField>
    <cacheField name="订购日期" numFmtId="0" sqlType="11">
      <sharedItems containsSemiMixedTypes="0" containsNonDate="0" containsDate="1" containsString="0" minDate="1996-07-04T00:00:00" maxDate="1998-05-07T00:00:00" count="480">
        <d v="1998-03-16T00:00:00"/>
        <d v="1997-10-13T00:00:00"/>
        <d v="1998-03-04T00:00:00"/>
        <d v="1997-08-08T00:00:00"/>
        <d v="1997-11-28T00:00:00"/>
        <d v="1998-01-15T00:00:00"/>
        <d v="1996-09-18T00:00:00"/>
        <d v="1998-01-28T00:00:00"/>
        <d v="1996-11-27T00:00:00"/>
        <d v="1997-05-13T00:00:00"/>
        <d v="1997-06-19T00:00:00"/>
        <d v="1997-09-22T00:00:00"/>
        <d v="1997-09-25T00:00:00"/>
        <d v="1997-04-15T00:00:00"/>
        <d v="1997-11-14T00:00:00"/>
        <d v="1996-12-16T00:00:00"/>
        <d v="1997-12-08T00:00:00"/>
        <d v="1996-11-15T00:00:00"/>
        <d v="1998-02-02T00:00:00"/>
        <d v="1997-12-24T00:00:00"/>
        <d v="1997-11-17T00:00:00"/>
        <d v="1997-06-04T00:00:00"/>
        <d v="1997-02-21T00:00:00"/>
        <d v="1998-03-03T00:00:00"/>
        <d v="1997-10-16T00:00:00"/>
        <d v="1997-10-01T00:00:00"/>
        <d v="1998-02-03T00:00:00"/>
        <d v="1997-09-02T00:00:00"/>
        <d v="1997-05-01T00:00:00"/>
        <d v="1998-01-16T00:00:00"/>
        <d v="1997-11-07T00:00:00"/>
        <d v="1997-06-18T00:00:00"/>
        <d v="1997-02-12T00:00:00"/>
        <d v="1998-02-06T00:00:00"/>
        <d v="1996-08-14T00:00:00"/>
        <d v="1997-09-17T00:00:00"/>
        <d v="1997-02-13T00:00:00"/>
        <d v="1997-12-16T00:00:00"/>
        <d v="1996-08-12T00:00:00"/>
        <d v="1997-08-11T00:00:00"/>
        <d v="1997-07-29T00:00:00"/>
        <d v="1998-01-27T00:00:00"/>
        <d v="1998-03-17T00:00:00"/>
        <d v="1998-04-29T00:00:00"/>
        <d v="1997-04-17T00:00:00"/>
        <d v="1997-04-09T00:00:00"/>
        <d v="1997-06-27T00:00:00"/>
        <d v="1997-08-12T00:00:00"/>
        <d v="1997-02-18T00:00:00"/>
        <d v="1997-06-12T00:00:00"/>
        <d v="1996-07-25T00:00:00"/>
        <d v="1996-11-22T00:00:00"/>
        <d v="1997-06-30T00:00:00"/>
        <d v="1998-01-12T00:00:00"/>
        <d v="1996-09-04T00:00:00"/>
        <d v="1997-06-05T00:00:00"/>
        <d v="1997-02-05T00:00:00"/>
        <d v="1997-09-23T00:00:00"/>
        <d v="1996-10-10T00:00:00"/>
        <d v="1997-12-29T00:00:00"/>
        <d v="1997-08-25T00:00:00"/>
        <d v="1998-03-24T00:00:00"/>
        <d v="1997-04-18T00:00:00"/>
        <d v="1998-02-05T00:00:00"/>
        <d v="1998-05-06T00:00:00"/>
        <d v="1998-03-11T00:00:00"/>
        <d v="1997-10-23T00:00:00"/>
        <d v="1997-11-05T00:00:00"/>
        <d v="1998-03-06T00:00:00"/>
        <d v="1996-10-29T00:00:00"/>
        <d v="1997-03-11T00:00:00"/>
        <d v="1996-11-25T00:00:00"/>
        <d v="1998-04-10T00:00:00"/>
        <d v="1997-05-02T00:00:00"/>
        <d v="1997-09-10T00:00:00"/>
        <d v="1998-02-09T00:00:00"/>
        <d v="1997-11-26T00:00:00"/>
        <d v="1996-10-16T00:00:00"/>
        <d v="1998-04-09T00:00:00"/>
        <d v="1997-11-06T00:00:00"/>
        <d v="1998-03-02T00:00:00"/>
        <d v="1998-03-13T00:00:00"/>
        <d v="1998-03-27T00:00:00"/>
        <d v="1998-03-25T00:00:00"/>
        <d v="1996-12-20T00:00:00"/>
        <d v="1998-03-12T00:00:00"/>
        <d v="1997-01-30T00:00:00"/>
        <d v="1998-04-16T00:00:00"/>
        <d v="1997-04-01T00:00:00"/>
        <d v="1997-01-10T00:00:00"/>
        <d v="1998-04-23T00:00:00"/>
        <d v="1998-04-24T00:00:00"/>
        <d v="1996-08-26T00:00:00"/>
        <d v="1998-04-14T00:00:00"/>
        <d v="1997-05-16T00:00:00"/>
        <d v="1997-03-24T00:00:00"/>
        <d v="1997-06-24T00:00:00"/>
        <d v="1997-10-03T00:00:00"/>
        <d v="1997-07-15T00:00:00"/>
        <d v="1997-05-15T00:00:00"/>
        <d v="1998-03-10T00:00:00"/>
        <d v="1997-12-17T00:00:00"/>
        <d v="1998-04-28T00:00:00"/>
        <d v="1997-04-29T00:00:00"/>
        <d v="1998-01-07T00:00:00"/>
        <d v="1998-02-11T00:00:00"/>
        <d v="1996-07-18T00:00:00"/>
        <d v="1996-12-03T00:00:00"/>
        <d v="1998-04-22T00:00:00"/>
        <d v="1997-04-28T00:00:00"/>
        <d v="1997-11-19T00:00:00"/>
        <d v="1996-07-11T00:00:00"/>
        <d v="1998-03-20T00:00:00"/>
        <d v="1996-08-27T00:00:00"/>
        <d v="1997-03-06T00:00:00"/>
        <d v="1998-03-23T00:00:00"/>
        <d v="1997-04-02T00:00:00"/>
        <d v="1997-02-04T00:00:00"/>
        <d v="1998-01-23T00:00:00"/>
        <d v="1997-03-03T00:00:00"/>
        <d v="1997-12-25T00:00:00"/>
        <d v="1996-12-23T00:00:00"/>
        <d v="1998-04-20T00:00:00"/>
        <d v="1998-01-09T00:00:00"/>
        <d v="1996-11-26T00:00:00"/>
        <d v="1998-05-04T00:00:00"/>
        <d v="1997-07-24T00:00:00"/>
        <d v="1998-02-16T00:00:00"/>
        <d v="1996-09-20T00:00:00"/>
        <d v="1997-09-26T00:00:00"/>
        <d v="1997-11-03T00:00:00"/>
        <d v="1998-03-31T00:00:00"/>
        <d v="1998-04-15T00:00:00"/>
        <d v="1997-01-01T00:00:00"/>
        <d v="1997-05-09T00:00:00"/>
        <d v="1996-07-17T00:00:00"/>
        <d v="1998-05-05T00:00:00"/>
        <d v="1997-12-03T00:00:00"/>
        <d v="1998-04-13T00:00:00"/>
        <d v="1996-12-13T00:00:00"/>
        <d v="1998-03-26T00:00:00"/>
        <d v="1997-02-11T00:00:00"/>
        <d v="1997-10-09T00:00:00"/>
        <d v="1997-08-15T00:00:00"/>
        <d v="1997-06-17T00:00:00"/>
        <d v="1996-07-23T00:00:00"/>
        <d v="1997-01-03T00:00:00"/>
        <d v="1997-12-11T00:00:00"/>
        <d v="1997-04-22T00:00:00"/>
        <d v="1996-11-29T00:00:00"/>
        <d v="1998-04-01T00:00:00"/>
        <d v="1997-01-02T00:00:00"/>
        <d v="1998-02-18T00:00:00"/>
        <d v="1998-04-08T00:00:00"/>
        <d v="1997-12-15T00:00:00"/>
        <d v="1997-07-10T00:00:00"/>
        <d v="1996-11-11T00:00:00"/>
        <d v="1997-09-12T00:00:00"/>
        <d v="1997-12-10T00:00:00"/>
        <d v="1997-01-14T00:00:00"/>
        <d v="1996-12-18T00:00:00"/>
        <d v="1997-04-21T00:00:00"/>
        <d v="1996-11-06T00:00:00"/>
        <d v="1997-08-29T00:00:00"/>
        <d v="1997-10-31T00:00:00"/>
        <d v="1997-06-26T00:00:00"/>
        <d v="1997-12-22T00:00:00"/>
        <d v="1997-01-08T00:00:00"/>
        <d v="1997-03-20T00:00:00"/>
        <d v="1996-07-24T00:00:00"/>
        <d v="1996-10-11T00:00:00"/>
        <d v="1997-10-14T00:00:00"/>
        <d v="1997-05-12T00:00:00"/>
        <d v="1998-04-06T00:00:00"/>
        <d v="1997-02-03T00:00:00"/>
        <d v="1998-02-10T00:00:00"/>
        <d v="1997-12-02T00:00:00"/>
        <d v="1997-06-06T00:00:00"/>
        <d v="1998-02-23T00:00:00"/>
        <d v="1997-02-28T00:00:00"/>
        <d v="1996-12-10T00:00:00"/>
        <d v="1998-04-27T00:00:00"/>
        <d v="1996-10-30T00:00:00"/>
        <d v="1997-08-07T00:00:00"/>
        <d v="1997-09-19T00:00:00"/>
        <d v="1997-10-24T00:00:00"/>
        <d v="1998-03-05T00:00:00"/>
        <d v="1996-10-24T00:00:00"/>
        <d v="1996-12-27T00:00:00"/>
        <d v="1997-09-16T00:00:00"/>
        <d v="1998-01-29T00:00:00"/>
        <d v="1997-12-23T00:00:00"/>
        <d v="1996-07-29T00:00:00"/>
        <d v="1997-03-27T00:00:00"/>
        <d v="1997-10-20T00:00:00"/>
        <d v="1997-01-22T00:00:00"/>
        <d v="1997-12-31T00:00:00"/>
        <d v="1997-11-25T00:00:00"/>
        <d v="1998-04-30T00:00:00"/>
        <d v="1997-03-04T00:00:00"/>
        <d v="1997-05-28T00:00:00"/>
        <d v="1996-11-12T00:00:00"/>
        <d v="1997-03-31T00:00:00"/>
        <d v="1997-07-18T00:00:00"/>
        <d v="1996-10-14T00:00:00"/>
        <d v="1998-03-19T00:00:00"/>
        <d v="1997-06-13T00:00:00"/>
        <d v="1998-02-13T00:00:00"/>
        <d v="1997-01-27T00:00:00"/>
        <d v="1996-11-28T00:00:00"/>
        <d v="1998-02-26T00:00:00"/>
        <d v="1996-09-11T00:00:00"/>
        <d v="1998-04-21T00:00:00"/>
        <d v="1997-10-17T00:00:00"/>
        <d v="1997-09-29T00:00:00"/>
        <d v="1997-09-01T00:00:00"/>
        <d v="1997-01-23T00:00:00"/>
        <d v="1998-03-18T00:00:00"/>
        <d v="1998-04-07T00:00:00"/>
        <d v="1997-05-06T00:00:00"/>
        <d v="1997-09-04T00:00:00"/>
        <d v="1997-07-04T00:00:00"/>
        <d v="1998-03-09T00:00:00"/>
        <d v="1997-07-31T00:00:00"/>
        <d v="1998-01-06T00:00:00"/>
        <d v="1997-12-18T00:00:00"/>
        <d v="1996-07-30T00:00:00"/>
        <d v="1997-12-09T00:00:00"/>
        <d v="1998-02-24T00:00:00"/>
        <d v="1997-08-26T00:00:00"/>
        <d v="1997-05-19T00:00:00"/>
        <d v="1996-07-10T00:00:00"/>
        <d v="1996-07-08T00:00:00"/>
        <d v="1997-10-02T00:00:00"/>
        <d v="1997-08-22T00:00:00"/>
        <d v="1997-03-26T00:00:00"/>
        <d v="1997-07-16T00:00:00"/>
        <d v="1997-04-07T00:00:00"/>
        <d v="1996-07-16T00:00:00"/>
        <d v="1997-10-15T00:00:00"/>
        <d v="1996-12-26T00:00:00"/>
        <d v="1997-03-17T00:00:00"/>
        <d v="1997-05-29T00:00:00"/>
        <d v="1996-12-25T00:00:00"/>
        <d v="1996-12-06T00:00:00"/>
        <d v="1997-01-15T00:00:00"/>
        <d v="1997-09-08T00:00:00"/>
        <d v="1997-08-27T00:00:00"/>
        <d v="1996-09-05T00:00:00"/>
        <d v="1996-10-22T00:00:00"/>
        <d v="1996-09-19T00:00:00"/>
        <d v="1997-09-30T00:00:00"/>
        <d v="1997-04-11T00:00:00"/>
        <d v="1998-03-30T00:00:00"/>
        <d v="1997-04-24T00:00:00"/>
        <d v="1998-02-19T00:00:00"/>
        <d v="1996-12-12T00:00:00"/>
        <d v="1997-09-09T00:00:00"/>
        <d v="1997-01-29T00:00:00"/>
        <d v="1997-10-21T00:00:00"/>
        <d v="1996-12-05T00:00:00"/>
        <d v="1997-11-11T00:00:00"/>
        <d v="1998-01-13T00:00:00"/>
        <d v="1997-08-05T00:00:00"/>
        <d v="1997-09-18T00:00:00"/>
        <d v="1997-03-13T00:00:00"/>
        <d v="1996-09-26T00:00:00"/>
        <d v="1996-10-03T00:00:00"/>
        <d v="1996-10-01T00:00:00"/>
        <d v="1997-11-20T00:00:00"/>
        <d v="1997-12-26T00:00:00"/>
        <d v="1996-10-09T00:00:00"/>
        <d v="1997-05-20T00:00:00"/>
        <d v="1997-10-27T00:00:00"/>
        <d v="1996-10-07T00:00:00"/>
        <d v="1997-02-25T00:00:00"/>
        <d v="1997-03-07T00:00:00"/>
        <d v="1997-08-13T00:00:00"/>
        <d v="1997-12-19T00:00:00"/>
        <d v="1998-01-14T00:00:00"/>
        <d v="1996-11-20T00:00:00"/>
        <d v="1997-07-25T00:00:00"/>
        <d v="1997-01-24T00:00:00"/>
        <d v="1997-08-14T00:00:00"/>
        <d v="1998-01-01T00:00:00"/>
        <d v="1997-04-03T00:00:00"/>
        <d v="1997-05-22T00:00:00"/>
        <d v="1997-03-21T00:00:00"/>
        <d v="1997-04-30T00:00:00"/>
        <d v="1998-01-30T00:00:00"/>
        <d v="1997-05-14T00:00:00"/>
        <d v="1997-07-08T00:00:00"/>
        <d v="1996-08-13T00:00:00"/>
        <d v="1997-07-09T00:00:00"/>
        <d v="1996-08-19T00:00:00"/>
        <d v="1998-02-17T00:00:00"/>
        <d v="1997-04-04T00:00:00"/>
        <d v="1996-10-31T00:00:00"/>
        <d v="1997-06-03T00:00:00"/>
        <d v="1997-06-25T00:00:00"/>
        <d v="1998-02-12T00:00:00"/>
        <d v="1997-11-10T00:00:00"/>
        <d v="1996-11-19T00:00:00"/>
        <d v="1996-09-03T00:00:00"/>
        <d v="1997-05-21T00:00:00"/>
        <d v="1996-08-16T00:00:00"/>
        <d v="1997-04-08T00:00:00"/>
        <d v="1998-05-01T00:00:00"/>
        <d v="1998-04-03T00:00:00"/>
        <d v="1998-02-20T00:00:00"/>
        <d v="1997-11-04T00:00:00"/>
        <d v="1998-01-19T00:00:00"/>
        <d v="1997-03-25T00:00:00"/>
        <d v="1997-01-06T00:00:00"/>
        <d v="1997-10-08T00:00:00"/>
        <d v="1998-01-02T00:00:00"/>
        <d v="1997-08-20T00:00:00"/>
        <d v="1996-09-30T00:00:00"/>
        <d v="1997-09-11T00:00:00"/>
        <d v="1996-09-17T00:00:00"/>
        <d v="1997-08-18T00:00:00"/>
        <d v="1996-08-07T00:00:00"/>
        <d v="1996-09-09T00:00:00"/>
        <d v="1997-12-01T00:00:00"/>
        <d v="1997-08-28T00:00:00"/>
        <d v="1997-05-07T00:00:00"/>
        <d v="1997-07-07T00:00:00"/>
        <d v="1996-10-28T00:00:00"/>
        <d v="1997-08-01T00:00:00"/>
        <d v="1997-10-30T00:00:00"/>
        <d v="1997-02-07T00:00:00"/>
        <d v="1997-07-21T00:00:00"/>
        <d v="1996-10-17T00:00:00"/>
        <d v="1997-08-04T00:00:00"/>
        <d v="1997-06-11T00:00:00"/>
        <d v="1996-12-09T00:00:00"/>
        <d v="1997-04-14T00:00:00"/>
        <d v="1996-08-09T00:00:00"/>
        <d v="1997-06-20T00:00:00"/>
        <d v="1997-11-24T00:00:00"/>
        <d v="1997-01-09T00:00:00"/>
        <d v="1997-05-08T00:00:00"/>
        <d v="1997-09-24T00:00:00"/>
        <d v="1996-10-25T00:00:00"/>
        <d v="1996-09-13T00:00:00"/>
        <d v="1997-02-10T00:00:00"/>
        <d v="1997-12-05T00:00:00"/>
        <d v="1997-01-07T00:00:00"/>
        <d v="1997-04-16T00:00:00"/>
        <d v="1997-05-30T00:00:00"/>
        <d v="1996-07-19T00:00:00"/>
        <d v="1996-11-14T00:00:00"/>
        <d v="1997-04-10T00:00:00"/>
        <d v="1998-04-02T00:00:00"/>
        <d v="1996-10-04T00:00:00"/>
        <d v="1996-11-13T00:00:00"/>
        <d v="1997-03-28T00:00:00"/>
        <d v="1998-01-21T00:00:00"/>
        <d v="1997-07-11T00:00:00"/>
        <d v="1996-12-24T00:00:00"/>
        <d v="1996-10-23T00:00:00"/>
        <d v="1997-01-21T00:00:00"/>
        <d v="1997-07-02T00:00:00"/>
        <d v="1997-10-28T00:00:00"/>
        <d v="1996-12-11T00:00:00"/>
        <d v="1997-08-19T00:00:00"/>
        <d v="1996-12-04T00:00:00"/>
        <d v="1998-02-04T00:00:00"/>
        <d v="1997-09-05T00:00:00"/>
        <d v="1998-02-27T00:00:00"/>
        <d v="1996-08-20T00:00:00"/>
        <d v="1997-01-17T00:00:00"/>
        <d v="1997-05-05T00:00:00"/>
        <d v="1997-10-06T00:00:00"/>
        <d v="1996-11-04T00:00:00"/>
        <d v="1997-04-23T00:00:00"/>
        <d v="1996-08-05T00:00:00"/>
        <d v="1997-07-03T00:00:00"/>
        <d v="1997-11-18T00:00:00"/>
        <d v="1997-05-27T00:00:00"/>
        <d v="1996-08-21T00:00:00"/>
        <d v="1996-09-24T00:00:00"/>
        <d v="1997-10-29T00:00:00"/>
        <d v="1997-02-19T00:00:00"/>
        <d v="1997-12-04T00:00:00"/>
        <d v="1997-02-17T00:00:00"/>
        <d v="1996-08-30T00:00:00"/>
        <d v="1998-01-26T00:00:00"/>
        <d v="1996-07-22T00:00:00"/>
        <d v="1996-11-05T00:00:00"/>
        <d v="1997-06-10T00:00:00"/>
        <d v="1996-08-02T00:00:00"/>
        <d v="1997-07-14T00:00:00"/>
        <d v="1997-06-16T00:00:00"/>
        <d v="1996-09-25T00:00:00"/>
        <d v="1997-03-19T00:00:00"/>
        <d v="1996-09-27T00:00:00"/>
        <d v="1997-06-09T00:00:00"/>
        <d v="1997-09-03T00:00:00"/>
        <d v="1997-01-28T00:00:00"/>
        <d v="1996-08-23T00:00:00"/>
        <d v="1997-08-06T00:00:00"/>
        <d v="1998-01-05T00:00:00"/>
        <d v="1996-08-22T00:00:00"/>
        <d v="1996-09-06T00:00:00"/>
        <d v="1997-02-14T00:00:00"/>
        <d v="1996-07-12T00:00:00"/>
        <d v="1998-04-17T00:00:00"/>
        <d v="1997-01-20T00:00:00"/>
        <d v="1996-08-15T00:00:00"/>
        <d v="1996-09-16T00:00:00"/>
        <d v="1997-10-10T00:00:00"/>
        <d v="1998-01-22T00:00:00"/>
        <d v="1997-10-22T00:00:00"/>
        <d v="1997-07-22T00:00:00"/>
        <d v="1997-07-28T00:00:00"/>
        <d v="1997-06-02T00:00:00"/>
        <d v="1996-10-08T00:00:00"/>
        <d v="1997-02-20T00:00:00"/>
        <d v="1997-11-27T00:00:00"/>
        <d v="1996-12-30T00:00:00"/>
        <d v="1997-12-30T00:00:00"/>
        <d v="1996-11-21T00:00:00"/>
        <d v="1997-03-12T00:00:00"/>
        <d v="1997-05-23T00:00:00"/>
        <d v="1996-12-19T00:00:00"/>
        <d v="1997-09-15T00:00:00"/>
        <d v="1997-01-16T00:00:00"/>
        <d v="1997-11-12T00:00:00"/>
        <d v="1998-02-25T00:00:00"/>
        <d v="1996-12-17T00:00:00"/>
        <d v="1996-10-15T00:00:00"/>
        <d v="1997-01-31T00:00:00"/>
        <d v="1996-12-02T00:00:00"/>
        <d v="1996-08-01T00:00:00"/>
        <d v="1998-01-08T00:00:00"/>
        <d v="1996-11-08T00:00:00"/>
        <d v="1998-01-20T00:00:00"/>
        <d v="1996-09-10T00:00:00"/>
        <d v="1996-07-09T00:00:00"/>
        <d v="1997-02-26T00:00:00"/>
        <d v="1997-03-14T00:00:00"/>
        <d v="1997-12-12T00:00:00"/>
        <d v="1996-07-05T00:00:00"/>
        <d v="1997-02-06T00:00:00"/>
        <d v="1997-05-26T00:00:00"/>
        <d v="1997-07-23T00:00:00"/>
        <d v="1997-06-23T00:00:00"/>
        <d v="1996-08-08T00:00:00"/>
        <d v="1996-10-02T00:00:00"/>
        <d v="1996-08-29T00:00:00"/>
        <d v="1997-04-25T00:00:00"/>
        <d v="1996-09-12T00:00:00"/>
        <d v="1996-08-28T00:00:00"/>
        <d v="1997-03-05T00:00:00"/>
        <d v="1996-12-31T00:00:00"/>
        <d v="1997-07-17T00:00:00"/>
        <d v="1997-02-27T00:00:00"/>
        <d v="1997-03-18T00:00:00"/>
        <d v="1996-10-21T00:00:00"/>
        <d v="1996-07-04T00:00:00"/>
        <d v="1996-09-02T00:00:00"/>
        <d v="1996-08-06T00:00:00"/>
        <d v="1996-11-07T00:00:00"/>
        <d v="1996-09-23T00:00:00"/>
        <d v="1996-11-18T00:00:00"/>
        <d v="1997-08-21T00:00:00"/>
        <d v="1996-07-26T00:00:00"/>
        <d v="1996-10-18T00:00:00"/>
        <d v="1997-01-13T00:00:00"/>
        <d v="1997-11-21T00:00:00"/>
        <d v="1997-02-24T00:00:00"/>
        <d v="1997-07-01T00:00:00"/>
        <d v="1996-07-15T00:00:00"/>
        <d v="1997-03-10T00:00:00"/>
        <d v="1996-11-01T00:00:00"/>
        <d v="1997-11-13T00:00:00"/>
        <d v="1996-07-31T00:00:00"/>
        <d v="1997-10-07T00:00:00"/>
        <d v="1997-07-30T00:00:00"/>
      </sharedItems>
      <fieldGroup par="6" base="2">
        <rangePr groupBy="months" startDate="1996-07-04T00:00:00" endDate="1998-05-07T00:00:00"/>
        <groupItems count="14">
          <s v="&lt;1996/7/4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1998/5/7"/>
        </groupItems>
      </fieldGroup>
    </cacheField>
    <cacheField name="'销售额'" numFmtId="0" sqlType="8">
      <sharedItems containsSemiMixedTypes="0" containsString="0" containsNumber="1" minValue="4.8" maxValue="15810"/>
    </cacheField>
    <cacheField name="客户ID2" numFmtId="0" databaseField="0">
      <fieldGroup base="0">
        <discretePr count="89">
          <x v="0"/>
          <x v="2"/>
          <x v="2"/>
          <x v="1"/>
          <x v="1"/>
          <x v="2"/>
          <x v="1"/>
          <x v="0"/>
          <x v="1"/>
          <x v="1"/>
          <x v="1"/>
          <x v="2"/>
          <x v="0"/>
          <x v="1"/>
          <x v="2"/>
          <x v="0"/>
          <x v="2"/>
          <x v="0"/>
          <x v="1"/>
          <x v="1"/>
          <x v="2"/>
          <x v="2"/>
          <x v="1"/>
          <x v="1"/>
          <x v="0"/>
          <x v="2"/>
          <x v="1"/>
          <x v="0"/>
          <x v="1"/>
          <x v="2"/>
          <x v="1"/>
          <x v="0"/>
          <x v="1"/>
          <x v="1"/>
          <x v="0"/>
          <x v="1"/>
          <x v="1"/>
          <x v="1"/>
          <x v="2"/>
          <x v="1"/>
          <x v="0"/>
          <x v="0"/>
          <x v="1"/>
          <x v="2"/>
          <x v="1"/>
          <x v="1"/>
          <x v="2"/>
          <x v="1"/>
          <x v="2"/>
          <x v="1"/>
          <x v="2"/>
          <x v="0"/>
          <x v="2"/>
          <x v="1"/>
          <x v="1"/>
          <x v="2"/>
          <x v="1"/>
          <x v="2"/>
          <x v="1"/>
          <x v="1"/>
          <x v="1"/>
          <x v="2"/>
          <x v="1"/>
          <x v="1"/>
          <x v="1"/>
          <x v="1"/>
          <x v="2"/>
          <x v="2"/>
          <x v="1"/>
          <x v="1"/>
          <x v="2"/>
          <x v="0"/>
          <x v="1"/>
          <x v="1"/>
          <x v="0"/>
          <x v="0"/>
          <x v="2"/>
          <x v="1"/>
          <x v="2"/>
          <x v="0"/>
          <x v="1"/>
          <x v="1"/>
          <x v="2"/>
          <x v="1"/>
          <x v="1"/>
          <x v="2"/>
          <x v="1"/>
          <x v="2"/>
          <x v="2"/>
        </discretePr>
        <groupItems count="3">
          <s v="数据组1"/>
          <s v="数据组2"/>
          <s v="数据组3"/>
        </groupItems>
      </fieldGroup>
    </cacheField>
    <cacheField name="季度" numFmtId="0" databaseField="0">
      <fieldGroup base="2">
        <rangePr groupBy="quarters" startDate="1996-07-04T00:00:00" endDate="1998-05-07T00:00:00"/>
        <groupItems count="6">
          <s v="&lt;1996/7/4"/>
          <s v="第一季"/>
          <s v="第二季"/>
          <s v="第三季"/>
          <s v="第四季"/>
          <s v="&gt;1998/5/7"/>
        </groupItems>
      </fieldGroup>
    </cacheField>
    <cacheField name="年" numFmtId="0" databaseField="0">
      <fieldGroup base="2">
        <rangePr groupBy="years" startDate="1996-07-04T00:00:00" endDate="1998-05-07T00:00:00"/>
        <groupItems count="5">
          <s v="&lt;1996/7/4"/>
          <s v="1996年"/>
          <s v="1997年"/>
          <s v="1998年"/>
          <s v="&gt;1998/5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56">
  <r>
    <x v="0"/>
    <n v="6"/>
    <x v="0"/>
    <n v="379.99999970197678"/>
  </r>
  <r>
    <x v="0"/>
    <n v="28"/>
    <x v="0"/>
    <n v="91.2"/>
  </r>
  <r>
    <x v="0"/>
    <n v="47"/>
    <x v="0"/>
    <n v="9.5"/>
  </r>
  <r>
    <x v="0"/>
    <n v="56"/>
    <x v="0"/>
    <n v="38"/>
  </r>
  <r>
    <x v="1"/>
    <n v="3"/>
    <x v="1"/>
    <n v="60"/>
  </r>
  <r>
    <x v="1"/>
    <n v="11"/>
    <x v="2"/>
    <n v="42"/>
  </r>
  <r>
    <x v="1"/>
    <n v="13"/>
    <x v="2"/>
    <n v="60"/>
  </r>
  <r>
    <x v="1"/>
    <n v="14"/>
    <x v="3"/>
    <n v="69.75"/>
  </r>
  <r>
    <x v="1"/>
    <n v="19"/>
    <x v="2"/>
    <n v="64.400000000000006"/>
  </r>
  <r>
    <x v="1"/>
    <n v="32"/>
    <x v="4"/>
    <n v="320"/>
  </r>
  <r>
    <x v="1"/>
    <n v="42"/>
    <x v="3"/>
    <n v="70"/>
  </r>
  <r>
    <x v="1"/>
    <n v="59"/>
    <x v="5"/>
    <n v="825"/>
  </r>
  <r>
    <x v="1"/>
    <n v="60"/>
    <x v="3"/>
    <n v="340"/>
  </r>
  <r>
    <x v="1"/>
    <n v="69"/>
    <x v="6"/>
    <n v="28.8"/>
  </r>
  <r>
    <x v="1"/>
    <n v="70"/>
    <x v="6"/>
    <n v="60"/>
  </r>
  <r>
    <x v="1"/>
    <n v="70"/>
    <x v="5"/>
    <n v="23.999999910593033"/>
  </r>
  <r>
    <x v="1"/>
    <n v="72"/>
    <x v="2"/>
    <n v="348"/>
  </r>
  <r>
    <x v="1"/>
    <n v="76"/>
    <x v="1"/>
    <n v="270"/>
  </r>
  <r>
    <x v="2"/>
    <n v="2"/>
    <x v="7"/>
    <n v="380"/>
  </r>
  <r>
    <x v="2"/>
    <n v="11"/>
    <x v="8"/>
    <n v="403.2"/>
  </r>
  <r>
    <x v="2"/>
    <n v="11"/>
    <x v="9"/>
    <n v="944.99999843537807"/>
  </r>
  <r>
    <x v="2"/>
    <n v="17"/>
    <x v="10"/>
    <n v="702"/>
  </r>
  <r>
    <x v="2"/>
    <n v="26"/>
    <x v="11"/>
    <n v="796.36499441564081"/>
  </r>
  <r>
    <x v="2"/>
    <n v="33"/>
    <x v="11"/>
    <n v="16.99999988079071"/>
  </r>
  <r>
    <x v="2"/>
    <n v="33"/>
    <x v="12"/>
    <n v="75"/>
  </r>
  <r>
    <x v="2"/>
    <n v="34"/>
    <x v="10"/>
    <n v="560"/>
  </r>
  <r>
    <x v="2"/>
    <n v="40"/>
    <x v="9"/>
    <n v="165.59999972581863"/>
  </r>
  <r>
    <x v="2"/>
    <n v="42"/>
    <x v="7"/>
    <n v="280"/>
  </r>
  <r>
    <x v="2"/>
    <n v="43"/>
    <x v="13"/>
    <n v="586.49999588727951"/>
  </r>
  <r>
    <x v="2"/>
    <n v="48"/>
    <x v="13"/>
    <n v="162.56249886006117"/>
  </r>
  <r>
    <x v="2"/>
    <n v="53"/>
    <x v="10"/>
    <n v="820"/>
  </r>
  <r>
    <x v="2"/>
    <n v="57"/>
    <x v="9"/>
    <n v="87.749999854713678"/>
  </r>
  <r>
    <x v="2"/>
    <n v="59"/>
    <x v="9"/>
    <n v="742.4999987706542"/>
  </r>
  <r>
    <x v="2"/>
    <n v="66"/>
    <x v="12"/>
    <n v="68"/>
  </r>
  <r>
    <x v="2"/>
    <n v="75"/>
    <x v="12"/>
    <n v="232.5"/>
  </r>
  <r>
    <x v="3"/>
    <n v="2"/>
    <x v="14"/>
    <n v="227.99999915063381"/>
  </r>
  <r>
    <x v="3"/>
    <n v="13"/>
    <x v="15"/>
    <n v="96"/>
  </r>
  <r>
    <x v="3"/>
    <n v="20"/>
    <x v="0"/>
    <n v="3847.4999969825149"/>
  </r>
  <r>
    <x v="3"/>
    <n v="22"/>
    <x v="16"/>
    <n v="84"/>
  </r>
  <r>
    <x v="3"/>
    <n v="24"/>
    <x v="17"/>
    <n v="90"/>
  </r>
  <r>
    <x v="3"/>
    <n v="31"/>
    <x v="16"/>
    <n v="625"/>
  </r>
  <r>
    <x v="3"/>
    <n v="31"/>
    <x v="0"/>
    <n v="593.74999953433871"/>
  </r>
  <r>
    <x v="3"/>
    <n v="35"/>
    <x v="18"/>
    <n v="72"/>
  </r>
  <r>
    <x v="3"/>
    <n v="41"/>
    <x v="19"/>
    <n v="135.1"/>
  </r>
  <r>
    <x v="3"/>
    <n v="46"/>
    <x v="20"/>
    <n v="319.19999974966049"/>
  </r>
  <r>
    <x v="3"/>
    <n v="47"/>
    <x v="21"/>
    <n v="237.5"/>
  </r>
  <r>
    <x v="3"/>
    <n v="48"/>
    <x v="22"/>
    <n v="137.69999977201223"/>
  </r>
  <r>
    <x v="3"/>
    <n v="50"/>
    <x v="15"/>
    <n v="195"/>
  </r>
  <r>
    <x v="3"/>
    <n v="50"/>
    <x v="23"/>
    <n v="390"/>
  </r>
  <r>
    <x v="3"/>
    <n v="51"/>
    <x v="21"/>
    <n v="1060"/>
  </r>
  <r>
    <x v="3"/>
    <n v="52"/>
    <x v="21"/>
    <n v="210"/>
  </r>
  <r>
    <x v="3"/>
    <n v="52"/>
    <x v="19"/>
    <n v="56"/>
  </r>
  <r>
    <x v="3"/>
    <n v="53"/>
    <x v="21"/>
    <n v="590.4"/>
  </r>
  <r>
    <x v="3"/>
    <n v="55"/>
    <x v="24"/>
    <n v="504"/>
  </r>
  <r>
    <x v="3"/>
    <n v="56"/>
    <x v="15"/>
    <n v="608"/>
  </r>
  <r>
    <x v="3"/>
    <n v="57"/>
    <x v="17"/>
    <n v="390"/>
  </r>
  <r>
    <x v="3"/>
    <n v="57"/>
    <x v="24"/>
    <n v="780"/>
  </r>
  <r>
    <x v="3"/>
    <n v="60"/>
    <x v="16"/>
    <n v="510"/>
  </r>
  <r>
    <x v="3"/>
    <n v="67"/>
    <x v="18"/>
    <n v="210"/>
  </r>
  <r>
    <x v="3"/>
    <n v="70"/>
    <x v="22"/>
    <n v="269.99999955296516"/>
  </r>
  <r>
    <x v="3"/>
    <n v="70"/>
    <x v="24"/>
    <n v="356.99999749660492"/>
  </r>
  <r>
    <x v="3"/>
    <n v="71"/>
    <x v="16"/>
    <n v="258"/>
  </r>
  <r>
    <x v="3"/>
    <n v="73"/>
    <x v="21"/>
    <n v="45"/>
  </r>
  <r>
    <x v="4"/>
    <n v="1"/>
    <x v="25"/>
    <n v="472.5"/>
  </r>
  <r>
    <x v="4"/>
    <n v="2"/>
    <x v="26"/>
    <n v="299.25"/>
  </r>
  <r>
    <x v="4"/>
    <n v="3"/>
    <x v="7"/>
    <n v="300"/>
  </r>
  <r>
    <x v="4"/>
    <n v="4"/>
    <x v="27"/>
    <n v="237.59999960660934"/>
  </r>
  <r>
    <x v="4"/>
    <n v="10"/>
    <x v="28"/>
    <n v="62"/>
  </r>
  <r>
    <x v="4"/>
    <n v="10"/>
    <x v="2"/>
    <n v="557.99999907612801"/>
  </r>
  <r>
    <x v="4"/>
    <n v="13"/>
    <x v="29"/>
    <n v="36"/>
  </r>
  <r>
    <x v="4"/>
    <n v="14"/>
    <x v="30"/>
    <n v="372"/>
  </r>
  <r>
    <x v="4"/>
    <n v="16"/>
    <x v="31"/>
    <n v="188.45999968796968"/>
  </r>
  <r>
    <x v="4"/>
    <n v="17"/>
    <x v="32"/>
    <n v="312"/>
  </r>
  <r>
    <x v="4"/>
    <n v="19"/>
    <x v="33"/>
    <n v="230"/>
  </r>
  <r>
    <x v="4"/>
    <n v="20"/>
    <x v="15"/>
    <n v="1814.4"/>
  </r>
  <r>
    <x v="4"/>
    <n v="24"/>
    <x v="34"/>
    <n v="43.2"/>
  </r>
  <r>
    <x v="4"/>
    <n v="24"/>
    <x v="26"/>
    <n v="20.25"/>
  </r>
  <r>
    <x v="4"/>
    <n v="26"/>
    <x v="32"/>
    <n v="373.5"/>
  </r>
  <r>
    <x v="4"/>
    <n v="26"/>
    <x v="7"/>
    <n v="819.78749999999991"/>
  </r>
  <r>
    <x v="4"/>
    <n v="28"/>
    <x v="30"/>
    <n v="912"/>
  </r>
  <r>
    <x v="4"/>
    <n v="28"/>
    <x v="2"/>
    <n v="1231.1999979615211"/>
  </r>
  <r>
    <x v="4"/>
    <n v="29"/>
    <x v="7"/>
    <n v="928.42500000000007"/>
  </r>
  <r>
    <x v="4"/>
    <n v="30"/>
    <x v="28"/>
    <n v="258.89999999999998"/>
  </r>
  <r>
    <x v="4"/>
    <n v="30"/>
    <x v="26"/>
    <n v="776.69999999999993"/>
  </r>
  <r>
    <x v="4"/>
    <n v="32"/>
    <x v="31"/>
    <n v="287.99999952316284"/>
  </r>
  <r>
    <x v="4"/>
    <n v="35"/>
    <x v="32"/>
    <n v="115.2"/>
  </r>
  <r>
    <x v="4"/>
    <n v="38"/>
    <x v="35"/>
    <n v="3557.249994110316"/>
  </r>
  <r>
    <x v="4"/>
    <n v="39"/>
    <x v="36"/>
    <n v="86.4"/>
  </r>
  <r>
    <x v="4"/>
    <n v="39"/>
    <x v="27"/>
    <n v="323.9999994635582"/>
  </r>
  <r>
    <x v="4"/>
    <n v="40"/>
    <x v="31"/>
    <n v="920"/>
  </r>
  <r>
    <x v="4"/>
    <n v="40"/>
    <x v="29"/>
    <n v="460"/>
  </r>
  <r>
    <x v="4"/>
    <n v="41"/>
    <x v="32"/>
    <n v="231"/>
  </r>
  <r>
    <x v="4"/>
    <n v="41"/>
    <x v="37"/>
    <n v="96.5"/>
  </r>
  <r>
    <x v="4"/>
    <n v="43"/>
    <x v="28"/>
    <n v="2760"/>
  </r>
  <r>
    <x v="4"/>
    <n v="44"/>
    <x v="38"/>
    <n v="248"/>
  </r>
  <r>
    <x v="4"/>
    <n v="47"/>
    <x v="29"/>
    <n v="285"/>
  </r>
  <r>
    <x v="4"/>
    <n v="47"/>
    <x v="33"/>
    <n v="179.54999970272183"/>
  </r>
  <r>
    <x v="4"/>
    <n v="49"/>
    <x v="33"/>
    <n v="300"/>
  </r>
  <r>
    <x v="4"/>
    <n v="52"/>
    <x v="30"/>
    <n v="175"/>
  </r>
  <r>
    <x v="4"/>
    <n v="53"/>
    <x v="39"/>
    <n v="393.6"/>
  </r>
  <r>
    <x v="4"/>
    <n v="54"/>
    <x v="36"/>
    <n v="88.5"/>
  </r>
  <r>
    <x v="4"/>
    <n v="54"/>
    <x v="28"/>
    <n v="111.75"/>
  </r>
  <r>
    <x v="4"/>
    <n v="54"/>
    <x v="27"/>
    <n v="40.229999933391809"/>
  </r>
  <r>
    <x v="4"/>
    <n v="55"/>
    <x v="34"/>
    <n v="384"/>
  </r>
  <r>
    <x v="4"/>
    <n v="59"/>
    <x v="38"/>
    <n v="660"/>
  </r>
  <r>
    <x v="4"/>
    <n v="60"/>
    <x v="15"/>
    <n v="408"/>
  </r>
  <r>
    <x v="4"/>
    <n v="60"/>
    <x v="39"/>
    <n v="680"/>
  </r>
  <r>
    <x v="4"/>
    <n v="63"/>
    <x v="38"/>
    <n v="280.8"/>
  </r>
  <r>
    <x v="4"/>
    <n v="71"/>
    <x v="39"/>
    <n v="430"/>
  </r>
  <r>
    <x v="4"/>
    <n v="71"/>
    <x v="35"/>
    <n v="258"/>
  </r>
  <r>
    <x v="4"/>
    <n v="73"/>
    <x v="38"/>
    <n v="300"/>
  </r>
  <r>
    <x v="4"/>
    <n v="75"/>
    <x v="34"/>
    <n v="186"/>
  </r>
  <r>
    <x v="4"/>
    <n v="75"/>
    <x v="31"/>
    <n v="104.624999826774"/>
  </r>
  <r>
    <x v="4"/>
    <n v="75"/>
    <x v="2"/>
    <n v="46.5"/>
  </r>
  <r>
    <x v="4"/>
    <n v="76"/>
    <x v="29"/>
    <n v="283.5"/>
  </r>
  <r>
    <x v="5"/>
    <n v="11"/>
    <x v="40"/>
    <n v="294"/>
  </r>
  <r>
    <x v="5"/>
    <n v="18"/>
    <x v="41"/>
    <n v="625"/>
  </r>
  <r>
    <x v="5"/>
    <n v="21"/>
    <x v="40"/>
    <n v="80"/>
  </r>
  <r>
    <x v="5"/>
    <n v="21"/>
    <x v="42"/>
    <n v="120"/>
  </r>
  <r>
    <x v="5"/>
    <n v="21"/>
    <x v="43"/>
    <n v="30"/>
  </r>
  <r>
    <x v="5"/>
    <n v="28"/>
    <x v="44"/>
    <n v="136.80000000000001"/>
  </r>
  <r>
    <x v="5"/>
    <n v="39"/>
    <x v="40"/>
    <n v="90"/>
  </r>
  <r>
    <x v="5"/>
    <n v="47"/>
    <x v="42"/>
    <n v="133"/>
  </r>
  <r>
    <x v="5"/>
    <n v="51"/>
    <x v="42"/>
    <n v="424"/>
  </r>
  <r>
    <x v="5"/>
    <n v="54"/>
    <x v="45"/>
    <n v="149"/>
  </r>
  <r>
    <x v="5"/>
    <n v="57"/>
    <x v="46"/>
    <n v="78"/>
  </r>
  <r>
    <x v="5"/>
    <n v="60"/>
    <x v="43"/>
    <n v="714"/>
  </r>
  <r>
    <x v="5"/>
    <n v="61"/>
    <x v="43"/>
    <n v="114"/>
  </r>
  <r>
    <x v="5"/>
    <n v="76"/>
    <x v="46"/>
    <n v="252"/>
  </r>
  <r>
    <x v="6"/>
    <n v="1"/>
    <x v="47"/>
    <n v="450"/>
  </r>
  <r>
    <x v="6"/>
    <n v="10"/>
    <x v="48"/>
    <n v="347.2"/>
  </r>
  <r>
    <x v="6"/>
    <n v="11"/>
    <x v="49"/>
    <n v="624.74999561905861"/>
  </r>
  <r>
    <x v="6"/>
    <n v="17"/>
    <x v="50"/>
    <n v="936"/>
  </r>
  <r>
    <x v="6"/>
    <n v="18"/>
    <x v="49"/>
    <n v="956.24999329447746"/>
  </r>
  <r>
    <x v="6"/>
    <n v="28"/>
    <x v="51"/>
    <n v="1092"/>
  </r>
  <r>
    <x v="6"/>
    <n v="29"/>
    <x v="51"/>
    <n v="3465"/>
  </r>
  <r>
    <x v="6"/>
    <n v="31"/>
    <x v="52"/>
    <n v="593.74999953433871"/>
  </r>
  <r>
    <x v="6"/>
    <n v="31"/>
    <x v="53"/>
    <n v="437.5"/>
  </r>
  <r>
    <x v="6"/>
    <n v="38"/>
    <x v="51"/>
    <n v="2108"/>
  </r>
  <r>
    <x v="6"/>
    <n v="39"/>
    <x v="54"/>
    <n v="864"/>
  </r>
  <r>
    <x v="6"/>
    <n v="41"/>
    <x v="55"/>
    <n v="110.00999991372227"/>
  </r>
  <r>
    <x v="6"/>
    <n v="46"/>
    <x v="56"/>
    <n v="48"/>
  </r>
  <r>
    <x v="6"/>
    <n v="49"/>
    <x v="51"/>
    <n v="560"/>
  </r>
  <r>
    <x v="6"/>
    <n v="52"/>
    <x v="48"/>
    <n v="112"/>
  </r>
  <r>
    <x v="6"/>
    <n v="54"/>
    <x v="51"/>
    <n v="165.2"/>
  </r>
  <r>
    <x v="6"/>
    <n v="55"/>
    <x v="55"/>
    <n v="410.39999967813492"/>
  </r>
  <r>
    <x v="6"/>
    <n v="56"/>
    <x v="56"/>
    <n v="1094.3999981880188"/>
  </r>
  <r>
    <x v="6"/>
    <n v="57"/>
    <x v="53"/>
    <n v="292.5"/>
  </r>
  <r>
    <x v="6"/>
    <n v="59"/>
    <x v="57"/>
    <n v="660"/>
  </r>
  <r>
    <x v="6"/>
    <n v="62"/>
    <x v="48"/>
    <n v="1379"/>
  </r>
  <r>
    <x v="6"/>
    <n v="64"/>
    <x v="56"/>
    <n v="718.19999881088734"/>
  </r>
  <r>
    <x v="6"/>
    <n v="70"/>
    <x v="50"/>
    <n v="240"/>
  </r>
  <r>
    <x v="6"/>
    <n v="72"/>
    <x v="54"/>
    <n v="556"/>
  </r>
  <r>
    <x v="6"/>
    <n v="75"/>
    <x v="56"/>
    <n v="133.91999977827072"/>
  </r>
  <r>
    <x v="6"/>
    <n v="76"/>
    <x v="49"/>
    <n v="180"/>
  </r>
  <r>
    <x v="7"/>
    <n v="4"/>
    <x v="58"/>
    <n v="422.4"/>
  </r>
  <r>
    <x v="7"/>
    <n v="17"/>
    <x v="59"/>
    <n v="1170"/>
  </r>
  <r>
    <x v="7"/>
    <n v="28"/>
    <x v="60"/>
    <n v="513"/>
  </r>
  <r>
    <x v="7"/>
    <n v="29"/>
    <x v="59"/>
    <n v="1856.8500000000001"/>
  </r>
  <r>
    <x v="7"/>
    <n v="39"/>
    <x v="60"/>
    <n v="283.5"/>
  </r>
  <r>
    <x v="7"/>
    <n v="46"/>
    <x v="60"/>
    <n v="18"/>
  </r>
  <r>
    <x v="7"/>
    <n v="52"/>
    <x v="61"/>
    <n v="223.99999916553497"/>
  </r>
  <r>
    <x v="7"/>
    <n v="57"/>
    <x v="58"/>
    <n v="249.6"/>
  </r>
  <r>
    <x v="7"/>
    <n v="75"/>
    <x v="58"/>
    <n v="310"/>
  </r>
  <r>
    <x v="8"/>
    <n v="4"/>
    <x v="62"/>
    <n v="934.99999344348907"/>
  </r>
  <r>
    <x v="8"/>
    <n v="6"/>
    <x v="63"/>
    <n v="1187.4999990686774"/>
  </r>
  <r>
    <x v="8"/>
    <n v="6"/>
    <x v="64"/>
    <n v="375"/>
  </r>
  <r>
    <x v="8"/>
    <n v="7"/>
    <x v="62"/>
    <n v="1274.9999910593033"/>
  </r>
  <r>
    <x v="8"/>
    <n v="7"/>
    <x v="65"/>
    <n v="240"/>
  </r>
  <r>
    <x v="8"/>
    <n v="8"/>
    <x v="62"/>
    <n v="339.99999761581421"/>
  </r>
  <r>
    <x v="8"/>
    <n v="10"/>
    <x v="66"/>
    <n v="651"/>
  </r>
  <r>
    <x v="8"/>
    <n v="10"/>
    <x v="53"/>
    <n v="465"/>
  </r>
  <r>
    <x v="8"/>
    <n v="13"/>
    <x v="65"/>
    <n v="120"/>
  </r>
  <r>
    <x v="8"/>
    <n v="14"/>
    <x v="64"/>
    <n v="348.75"/>
  </r>
  <r>
    <x v="8"/>
    <n v="16"/>
    <x v="67"/>
    <n v="248.66249980498105"/>
  </r>
  <r>
    <x v="8"/>
    <n v="16"/>
    <x v="63"/>
    <n v="198.92999984398486"/>
  </r>
  <r>
    <x v="8"/>
    <n v="16"/>
    <x v="68"/>
    <n v="471.14999921992421"/>
  </r>
  <r>
    <x v="8"/>
    <n v="17"/>
    <x v="63"/>
    <n v="592.79999953508377"/>
  </r>
  <r>
    <x v="8"/>
    <n v="18"/>
    <x v="69"/>
    <n v="949.99999925494194"/>
  </r>
  <r>
    <x v="8"/>
    <n v="18"/>
    <x v="70"/>
    <n v="1500"/>
  </r>
  <r>
    <x v="8"/>
    <n v="19"/>
    <x v="64"/>
    <n v="69"/>
  </r>
  <r>
    <x v="8"/>
    <n v="23"/>
    <x v="70"/>
    <n v="108"/>
  </r>
  <r>
    <x v="8"/>
    <n v="25"/>
    <x v="71"/>
    <n v="560"/>
  </r>
  <r>
    <x v="8"/>
    <n v="31"/>
    <x v="67"/>
    <n v="35.624999972060323"/>
  </r>
  <r>
    <x v="8"/>
    <n v="31"/>
    <x v="72"/>
    <n v="187.5"/>
  </r>
  <r>
    <x v="8"/>
    <n v="36"/>
    <x v="73"/>
    <n v="570"/>
  </r>
  <r>
    <x v="8"/>
    <n v="36"/>
    <x v="72"/>
    <n v="304"/>
  </r>
  <r>
    <x v="8"/>
    <n v="39"/>
    <x v="53"/>
    <n v="378"/>
  </r>
  <r>
    <x v="8"/>
    <n v="40"/>
    <x v="73"/>
    <n v="248.39999958872795"/>
  </r>
  <r>
    <x v="8"/>
    <n v="40"/>
    <x v="74"/>
    <n v="524.39999958872795"/>
  </r>
  <r>
    <x v="8"/>
    <n v="41"/>
    <x v="69"/>
    <n v="87.779999931156638"/>
  </r>
  <r>
    <x v="8"/>
    <n v="42"/>
    <x v="74"/>
    <n v="398.99999968707561"/>
  </r>
  <r>
    <x v="8"/>
    <n v="43"/>
    <x v="69"/>
    <n v="1398.3999989032745"/>
  </r>
  <r>
    <x v="8"/>
    <n v="46"/>
    <x v="75"/>
    <n v="252"/>
  </r>
  <r>
    <x v="8"/>
    <n v="47"/>
    <x v="76"/>
    <n v="213.75"/>
  </r>
  <r>
    <x v="8"/>
    <n v="51"/>
    <x v="71"/>
    <n v="848"/>
  </r>
  <r>
    <x v="8"/>
    <n v="51"/>
    <x v="74"/>
    <n v="1006.9999992102385"/>
  </r>
  <r>
    <x v="8"/>
    <n v="54"/>
    <x v="77"/>
    <n v="88.5"/>
  </r>
  <r>
    <x v="8"/>
    <n v="54"/>
    <x v="71"/>
    <n v="141.6"/>
  </r>
  <r>
    <x v="8"/>
    <n v="56"/>
    <x v="76"/>
    <n v="855"/>
  </r>
  <r>
    <x v="8"/>
    <n v="57"/>
    <x v="76"/>
    <n v="204.75"/>
  </r>
  <r>
    <x v="8"/>
    <n v="58"/>
    <x v="78"/>
    <n v="503.49999960511923"/>
  </r>
  <r>
    <x v="8"/>
    <n v="62"/>
    <x v="68"/>
    <n v="621.17999897152185"/>
  </r>
  <r>
    <x v="8"/>
    <n v="64"/>
    <x v="70"/>
    <n v="212.8"/>
  </r>
  <r>
    <x v="8"/>
    <n v="64"/>
    <x v="75"/>
    <n v="665"/>
  </r>
  <r>
    <x v="8"/>
    <n v="65"/>
    <x v="67"/>
    <n v="199.97499984316528"/>
  </r>
  <r>
    <x v="8"/>
    <n v="69"/>
    <x v="76"/>
    <n v="675"/>
  </r>
  <r>
    <x v="8"/>
    <n v="71"/>
    <x v="66"/>
    <n v="645"/>
  </r>
  <r>
    <x v="8"/>
    <n v="71"/>
    <x v="78"/>
    <n v="430"/>
  </r>
  <r>
    <x v="8"/>
    <n v="72"/>
    <x v="68"/>
    <n v="556.79999999999995"/>
  </r>
  <r>
    <x v="8"/>
    <n v="75"/>
    <x v="68"/>
    <n v="139.499999769032"/>
  </r>
  <r>
    <x v="8"/>
    <n v="76"/>
    <x v="79"/>
    <n v="360"/>
  </r>
  <r>
    <x v="9"/>
    <n v="1"/>
    <x v="80"/>
    <n v="810"/>
  </r>
  <r>
    <x v="9"/>
    <n v="3"/>
    <x v="14"/>
    <n v="200"/>
  </r>
  <r>
    <x v="9"/>
    <n v="6"/>
    <x v="81"/>
    <n v="300"/>
  </r>
  <r>
    <x v="9"/>
    <n v="7"/>
    <x v="82"/>
    <n v="600"/>
  </r>
  <r>
    <x v="9"/>
    <n v="8"/>
    <x v="83"/>
    <n v="640"/>
  </r>
  <r>
    <x v="9"/>
    <n v="10"/>
    <x v="84"/>
    <n v="396.8"/>
  </r>
  <r>
    <x v="9"/>
    <n v="10"/>
    <x v="81"/>
    <n v="930"/>
  </r>
  <r>
    <x v="9"/>
    <n v="11"/>
    <x v="85"/>
    <n v="78.75"/>
  </r>
  <r>
    <x v="9"/>
    <n v="17"/>
    <x v="86"/>
    <n v="1170"/>
  </r>
  <r>
    <x v="9"/>
    <n v="17"/>
    <x v="81"/>
    <n v="234"/>
  </r>
  <r>
    <x v="9"/>
    <n v="24"/>
    <x v="87"/>
    <n v="101.25"/>
  </r>
  <r>
    <x v="9"/>
    <n v="25"/>
    <x v="88"/>
    <n v="638.39999949932098"/>
  </r>
  <r>
    <x v="9"/>
    <n v="33"/>
    <x v="89"/>
    <n v="98"/>
  </r>
  <r>
    <x v="9"/>
    <n v="33"/>
    <x v="90"/>
    <n v="37.5"/>
  </r>
  <r>
    <x v="9"/>
    <n v="40"/>
    <x v="86"/>
    <n v="551.25"/>
  </r>
  <r>
    <x v="9"/>
    <n v="41"/>
    <x v="89"/>
    <n v="153.99999942630529"/>
  </r>
  <r>
    <x v="9"/>
    <n v="42"/>
    <x v="88"/>
    <n v="212.79999983310699"/>
  </r>
  <r>
    <x v="9"/>
    <n v="43"/>
    <x v="82"/>
    <n v="414"/>
  </r>
  <r>
    <x v="9"/>
    <n v="44"/>
    <x v="89"/>
    <n v="495.99999815225601"/>
  </r>
  <r>
    <x v="9"/>
    <n v="44"/>
    <x v="85"/>
    <n v="262.57500000000005"/>
  </r>
  <r>
    <x v="9"/>
    <n v="47"/>
    <x v="86"/>
    <n v="171"/>
  </r>
  <r>
    <x v="9"/>
    <n v="51"/>
    <x v="90"/>
    <n v="1272"/>
  </r>
  <r>
    <x v="9"/>
    <n v="55"/>
    <x v="84"/>
    <n v="288"/>
  </r>
  <r>
    <x v="9"/>
    <n v="56"/>
    <x v="85"/>
    <n v="684"/>
  </r>
  <r>
    <x v="9"/>
    <n v="59"/>
    <x v="89"/>
    <n v="1020.799998819828"/>
  </r>
  <r>
    <x v="9"/>
    <n v="60"/>
    <x v="14"/>
    <n v="1700"/>
  </r>
  <r>
    <x v="9"/>
    <n v="60"/>
    <x v="80"/>
    <n v="637.5"/>
  </r>
  <r>
    <x v="9"/>
    <n v="62"/>
    <x v="84"/>
    <n v="788"/>
  </r>
  <r>
    <x v="9"/>
    <n v="62"/>
    <x v="81"/>
    <n v="2958"/>
  </r>
  <r>
    <x v="9"/>
    <n v="62"/>
    <x v="87"/>
    <n v="776.47499999999991"/>
  </r>
  <r>
    <x v="9"/>
    <n v="68"/>
    <x v="91"/>
    <n v="525"/>
  </r>
  <r>
    <x v="9"/>
    <n v="70"/>
    <x v="84"/>
    <n v="360"/>
  </r>
  <r>
    <x v="9"/>
    <n v="72"/>
    <x v="14"/>
    <n v="1218"/>
  </r>
  <r>
    <x v="9"/>
    <n v="75"/>
    <x v="83"/>
    <n v="77.5"/>
  </r>
  <r>
    <x v="10"/>
    <n v="3"/>
    <x v="92"/>
    <n v="240"/>
  </r>
  <r>
    <x v="10"/>
    <n v="7"/>
    <x v="70"/>
    <n v="720"/>
  </r>
  <r>
    <x v="10"/>
    <n v="7"/>
    <x v="93"/>
    <n v="120"/>
  </r>
  <r>
    <x v="10"/>
    <n v="13"/>
    <x v="94"/>
    <n v="48"/>
  </r>
  <r>
    <x v="10"/>
    <n v="13"/>
    <x v="65"/>
    <n v="90"/>
  </r>
  <r>
    <x v="10"/>
    <n v="21"/>
    <x v="95"/>
    <n v="112"/>
  </r>
  <r>
    <x v="10"/>
    <n v="21"/>
    <x v="94"/>
    <n v="150"/>
  </r>
  <r>
    <x v="10"/>
    <n v="22"/>
    <x v="65"/>
    <n v="441"/>
  </r>
  <r>
    <x v="10"/>
    <n v="33"/>
    <x v="94"/>
    <n v="37.5"/>
  </r>
  <r>
    <x v="10"/>
    <n v="35"/>
    <x v="96"/>
    <n v="360"/>
  </r>
  <r>
    <x v="10"/>
    <n v="40"/>
    <x v="95"/>
    <n v="147"/>
  </r>
  <r>
    <x v="10"/>
    <n v="43"/>
    <x v="93"/>
    <n v="1380"/>
  </r>
  <r>
    <x v="10"/>
    <n v="46"/>
    <x v="65"/>
    <n v="180"/>
  </r>
  <r>
    <x v="10"/>
    <n v="49"/>
    <x v="94"/>
    <n v="120"/>
  </r>
  <r>
    <x v="10"/>
    <n v="50"/>
    <x v="97"/>
    <n v="878"/>
  </r>
  <r>
    <x v="10"/>
    <n v="51"/>
    <x v="95"/>
    <n v="127.2"/>
  </r>
  <r>
    <x v="10"/>
    <n v="56"/>
    <x v="70"/>
    <n v="608"/>
  </r>
  <r>
    <x v="10"/>
    <n v="57"/>
    <x v="96"/>
    <n v="117"/>
  </r>
  <r>
    <x v="10"/>
    <n v="59"/>
    <x v="81"/>
    <n v="220"/>
  </r>
  <r>
    <x v="10"/>
    <n v="62"/>
    <x v="98"/>
    <n v="493"/>
  </r>
  <r>
    <x v="10"/>
    <n v="64"/>
    <x v="92"/>
    <n v="239.4"/>
  </r>
  <r>
    <x v="10"/>
    <n v="70"/>
    <x v="99"/>
    <n v="105"/>
  </r>
  <r>
    <x v="10"/>
    <n v="72"/>
    <x v="99"/>
    <n v="34.799999999999997"/>
  </r>
  <r>
    <x v="11"/>
    <n v="28"/>
    <x v="100"/>
    <n v="364.8"/>
  </r>
  <r>
    <x v="11"/>
    <n v="31"/>
    <x v="101"/>
    <n v="12.5"/>
  </r>
  <r>
    <x v="11"/>
    <n v="33"/>
    <x v="102"/>
    <n v="25"/>
  </r>
  <r>
    <x v="11"/>
    <n v="34"/>
    <x v="100"/>
    <n v="280"/>
  </r>
  <r>
    <x v="11"/>
    <n v="35"/>
    <x v="103"/>
    <n v="54"/>
  </r>
  <r>
    <x v="11"/>
    <n v="41"/>
    <x v="103"/>
    <n v="96.5"/>
  </r>
  <r>
    <x v="11"/>
    <n v="43"/>
    <x v="104"/>
    <n v="322"/>
  </r>
  <r>
    <x v="11"/>
    <n v="67"/>
    <x v="102"/>
    <n v="280"/>
  </r>
  <r>
    <x v="11"/>
    <n v="68"/>
    <x v="103"/>
    <n v="75"/>
  </r>
  <r>
    <x v="11"/>
    <n v="73"/>
    <x v="105"/>
    <n v="150"/>
  </r>
  <r>
    <x v="11"/>
    <n v="75"/>
    <x v="104"/>
    <n v="155"/>
  </r>
  <r>
    <x v="12"/>
    <n v="21"/>
    <x v="106"/>
    <n v="80"/>
  </r>
  <r>
    <x v="12"/>
    <n v="37"/>
    <x v="106"/>
    <n v="20.8"/>
  </r>
  <r>
    <x v="13"/>
    <n v="1"/>
    <x v="107"/>
    <n v="183.59999871253967"/>
  </r>
  <r>
    <x v="13"/>
    <n v="2"/>
    <x v="108"/>
    <n v="455.99999830126762"/>
  </r>
  <r>
    <x v="13"/>
    <n v="10"/>
    <x v="109"/>
    <n v="471.1999996304512"/>
  </r>
  <r>
    <x v="13"/>
    <n v="13"/>
    <x v="110"/>
    <n v="36"/>
  </r>
  <r>
    <x v="13"/>
    <n v="21"/>
    <x v="79"/>
    <n v="379.99999970197678"/>
  </r>
  <r>
    <x v="13"/>
    <n v="24"/>
    <x v="111"/>
    <n v="45.899999678134918"/>
  </r>
  <r>
    <x v="13"/>
    <n v="37"/>
    <x v="112"/>
    <n v="208"/>
  </r>
  <r>
    <x v="13"/>
    <n v="42"/>
    <x v="110"/>
    <n v="392"/>
  </r>
  <r>
    <x v="13"/>
    <n v="51"/>
    <x v="79"/>
    <n v="1510.4999988153577"/>
  </r>
  <r>
    <x v="13"/>
    <n v="55"/>
    <x v="111"/>
    <n v="342.71999759674071"/>
  </r>
  <r>
    <x v="13"/>
    <n v="56"/>
    <x v="109"/>
    <n v="1520"/>
  </r>
  <r>
    <x v="13"/>
    <n v="56"/>
    <x v="112"/>
    <n v="387.5999972820282"/>
  </r>
  <r>
    <x v="13"/>
    <n v="56"/>
    <x v="87"/>
    <n v="760"/>
  </r>
  <r>
    <x v="13"/>
    <n v="60"/>
    <x v="109"/>
    <n v="322.99999974668026"/>
  </r>
  <r>
    <x v="13"/>
    <n v="62"/>
    <x v="110"/>
    <n v="443.7"/>
  </r>
  <r>
    <x v="13"/>
    <n v="62"/>
    <x v="112"/>
    <n v="502.85999647378924"/>
  </r>
  <r>
    <x v="13"/>
    <n v="63"/>
    <x v="87"/>
    <n v="526.79999999999995"/>
  </r>
  <r>
    <x v="13"/>
    <n v="63"/>
    <x v="108"/>
    <n v="1317"/>
  </r>
  <r>
    <x v="13"/>
    <n v="64"/>
    <x v="107"/>
    <n v="798"/>
  </r>
  <r>
    <x v="13"/>
    <n v="69"/>
    <x v="110"/>
    <n v="1440"/>
  </r>
  <r>
    <x v="13"/>
    <n v="74"/>
    <x v="111"/>
    <n v="168"/>
  </r>
  <r>
    <x v="13"/>
    <n v="74"/>
    <x v="107"/>
    <n v="135.99999904632568"/>
  </r>
  <r>
    <x v="14"/>
    <n v="5"/>
    <x v="113"/>
    <n v="340"/>
  </r>
  <r>
    <x v="14"/>
    <n v="11"/>
    <x v="114"/>
    <n v="168"/>
  </r>
  <r>
    <x v="14"/>
    <n v="29"/>
    <x v="113"/>
    <n v="1485"/>
  </r>
  <r>
    <x v="14"/>
    <n v="44"/>
    <x v="108"/>
    <n v="291.75"/>
  </r>
  <r>
    <x v="14"/>
    <n v="46"/>
    <x v="114"/>
    <n v="48"/>
  </r>
  <r>
    <x v="14"/>
    <n v="46"/>
    <x v="115"/>
    <n v="108"/>
  </r>
  <r>
    <x v="14"/>
    <n v="49"/>
    <x v="113"/>
    <n v="240"/>
  </r>
  <r>
    <x v="14"/>
    <n v="56"/>
    <x v="116"/>
    <n v="912"/>
  </r>
  <r>
    <x v="14"/>
    <n v="61"/>
    <x v="108"/>
    <n v="114"/>
  </r>
  <r>
    <x v="14"/>
    <n v="77"/>
    <x v="113"/>
    <n v="104"/>
  </r>
  <r>
    <x v="15"/>
    <n v="2"/>
    <x v="117"/>
    <n v="152"/>
  </r>
  <r>
    <x v="15"/>
    <n v="5"/>
    <x v="118"/>
    <n v="640.5"/>
  </r>
  <r>
    <x v="15"/>
    <n v="9"/>
    <x v="118"/>
    <n v="291"/>
  </r>
  <r>
    <x v="15"/>
    <n v="13"/>
    <x v="119"/>
    <n v="4.8"/>
  </r>
  <r>
    <x v="15"/>
    <n v="22"/>
    <x v="117"/>
    <n v="201.6"/>
  </r>
  <r>
    <x v="15"/>
    <n v="23"/>
    <x v="119"/>
    <n v="151.19999999999999"/>
  </r>
  <r>
    <x v="15"/>
    <n v="72"/>
    <x v="117"/>
    <n v="278"/>
  </r>
  <r>
    <x v="16"/>
    <n v="11"/>
    <x v="120"/>
    <n v="420"/>
  </r>
  <r>
    <x v="16"/>
    <n v="13"/>
    <x v="121"/>
    <n v="86.4"/>
  </r>
  <r>
    <x v="16"/>
    <n v="13"/>
    <x v="122"/>
    <n v="42"/>
  </r>
  <r>
    <x v="16"/>
    <n v="26"/>
    <x v="123"/>
    <n v="374.76"/>
  </r>
  <r>
    <x v="16"/>
    <n v="31"/>
    <x v="124"/>
    <n v="200"/>
  </r>
  <r>
    <x v="16"/>
    <n v="41"/>
    <x v="125"/>
    <n v="86.85"/>
  </r>
  <r>
    <x v="16"/>
    <n v="53"/>
    <x v="123"/>
    <n v="656"/>
  </r>
  <r>
    <x v="16"/>
    <n v="59"/>
    <x v="122"/>
    <n v="1650"/>
  </r>
  <r>
    <x v="16"/>
    <n v="75"/>
    <x v="124"/>
    <n v="74.400000000000006"/>
  </r>
  <r>
    <x v="16"/>
    <n v="76"/>
    <x v="124"/>
    <n v="172.8"/>
  </r>
  <r>
    <x v="17"/>
    <n v="1"/>
    <x v="126"/>
    <n v="54"/>
  </r>
  <r>
    <x v="17"/>
    <n v="10"/>
    <x v="126"/>
    <n v="310"/>
  </r>
  <r>
    <x v="17"/>
    <n v="17"/>
    <x v="127"/>
    <n v="585"/>
  </r>
  <r>
    <x v="17"/>
    <n v="21"/>
    <x v="126"/>
    <n v="60"/>
  </r>
  <r>
    <x v="17"/>
    <n v="34"/>
    <x v="127"/>
    <n v="140"/>
  </r>
  <r>
    <x v="17"/>
    <n v="41"/>
    <x v="127"/>
    <n v="135.1"/>
  </r>
  <r>
    <x v="17"/>
    <n v="42"/>
    <x v="128"/>
    <n v="67.2"/>
  </r>
  <r>
    <x v="17"/>
    <n v="52"/>
    <x v="129"/>
    <n v="63"/>
  </r>
  <r>
    <x v="17"/>
    <n v="69"/>
    <x v="128"/>
    <n v="201.6"/>
  </r>
  <r>
    <x v="18"/>
    <n v="1"/>
    <x v="91"/>
    <n v="337.5"/>
  </r>
  <r>
    <x v="18"/>
    <n v="4"/>
    <x v="130"/>
    <n v="550"/>
  </r>
  <r>
    <x v="18"/>
    <n v="5"/>
    <x v="91"/>
    <n v="480.375"/>
  </r>
  <r>
    <x v="18"/>
    <n v="7"/>
    <x v="131"/>
    <n v="1800"/>
  </r>
  <r>
    <x v="18"/>
    <n v="7"/>
    <x v="102"/>
    <n v="1200"/>
  </r>
  <r>
    <x v="18"/>
    <n v="11"/>
    <x v="130"/>
    <n v="105"/>
  </r>
  <r>
    <x v="18"/>
    <n v="26"/>
    <x v="132"/>
    <n v="374.76"/>
  </r>
  <r>
    <x v="18"/>
    <n v="29"/>
    <x v="133"/>
    <n v="2079"/>
  </r>
  <r>
    <x v="18"/>
    <n v="30"/>
    <x v="134"/>
    <n v="388.35"/>
  </r>
  <r>
    <x v="18"/>
    <n v="33"/>
    <x v="132"/>
    <n v="75"/>
  </r>
  <r>
    <x v="18"/>
    <n v="35"/>
    <x v="133"/>
    <n v="504"/>
  </r>
  <r>
    <x v="18"/>
    <n v="43"/>
    <x v="131"/>
    <n v="276"/>
  </r>
  <r>
    <x v="18"/>
    <n v="49"/>
    <x v="133"/>
    <n v="480"/>
  </r>
  <r>
    <x v="18"/>
    <n v="55"/>
    <x v="102"/>
    <n v="840"/>
  </r>
  <r>
    <x v="18"/>
    <n v="60"/>
    <x v="102"/>
    <n v="1700"/>
  </r>
  <r>
    <x v="18"/>
    <n v="65"/>
    <x v="132"/>
    <n v="442.05"/>
  </r>
  <r>
    <x v="18"/>
    <n v="66"/>
    <x v="134"/>
    <n v="408"/>
  </r>
  <r>
    <x v="18"/>
    <n v="69"/>
    <x v="124"/>
    <n v="864"/>
  </r>
  <r>
    <x v="18"/>
    <n v="71"/>
    <x v="124"/>
    <n v="86"/>
  </r>
  <r>
    <x v="18"/>
    <n v="71"/>
    <x v="132"/>
    <n v="1075"/>
  </r>
  <r>
    <x v="18"/>
    <n v="72"/>
    <x v="131"/>
    <n v="696"/>
  </r>
  <r>
    <x v="19"/>
    <n v="2"/>
    <x v="135"/>
    <n v="607.9999977350235"/>
  </r>
  <r>
    <x v="19"/>
    <n v="2"/>
    <x v="136"/>
    <n v="152"/>
  </r>
  <r>
    <x v="19"/>
    <n v="3"/>
    <x v="137"/>
    <n v="179.99999970197678"/>
  </r>
  <r>
    <x v="19"/>
    <n v="3"/>
    <x v="138"/>
    <n v="250"/>
  </r>
  <r>
    <x v="19"/>
    <n v="5"/>
    <x v="135"/>
    <n v="883.99999670684338"/>
  </r>
  <r>
    <x v="19"/>
    <n v="5"/>
    <x v="139"/>
    <n v="544"/>
  </r>
  <r>
    <x v="19"/>
    <n v="7"/>
    <x v="140"/>
    <n v="540"/>
  </r>
  <r>
    <x v="19"/>
    <n v="10"/>
    <x v="41"/>
    <n v="2634.9999815225601"/>
  </r>
  <r>
    <x v="19"/>
    <n v="11"/>
    <x v="141"/>
    <n v="504"/>
  </r>
  <r>
    <x v="19"/>
    <n v="11"/>
    <x v="142"/>
    <n v="315"/>
  </r>
  <r>
    <x v="19"/>
    <n v="12"/>
    <x v="143"/>
    <n v="1162.7999918460846"/>
  </r>
  <r>
    <x v="19"/>
    <n v="12"/>
    <x v="115"/>
    <n v="1140"/>
  </r>
  <r>
    <x v="19"/>
    <n v="12"/>
    <x v="140"/>
    <n v="760"/>
  </r>
  <r>
    <x v="19"/>
    <n v="13"/>
    <x v="143"/>
    <n v="66.299999535083771"/>
  </r>
  <r>
    <x v="19"/>
    <n v="13"/>
    <x v="41"/>
    <n v="331.49999767541885"/>
  </r>
  <r>
    <x v="19"/>
    <n v="14"/>
    <x v="144"/>
    <n v="217.38749847561121"/>
  </r>
  <r>
    <x v="19"/>
    <n v="16"/>
    <x v="145"/>
    <n v="625.5"/>
  </r>
  <r>
    <x v="19"/>
    <n v="16"/>
    <x v="146"/>
    <n v="248.1149982601404"/>
  </r>
  <r>
    <x v="19"/>
    <n v="16"/>
    <x v="19"/>
    <n v="1134.25"/>
  </r>
  <r>
    <x v="19"/>
    <n v="17"/>
    <x v="86"/>
    <n v="1123.1999958157539"/>
  </r>
  <r>
    <x v="19"/>
    <n v="17"/>
    <x v="142"/>
    <n v="296.39999976754189"/>
  </r>
  <r>
    <x v="19"/>
    <n v="17"/>
    <x v="147"/>
    <n v="1287"/>
  </r>
  <r>
    <x v="19"/>
    <n v="17"/>
    <x v="19"/>
    <n v="1023.75"/>
  </r>
  <r>
    <x v="19"/>
    <n v="18"/>
    <x v="139"/>
    <n v="450"/>
  </r>
  <r>
    <x v="19"/>
    <n v="20"/>
    <x v="148"/>
    <n v="3159"/>
  </r>
  <r>
    <x v="19"/>
    <n v="21"/>
    <x v="149"/>
    <n v="35.999999940395355"/>
  </r>
  <r>
    <x v="19"/>
    <n v="21"/>
    <x v="86"/>
    <n v="400"/>
  </r>
  <r>
    <x v="19"/>
    <n v="21"/>
    <x v="150"/>
    <n v="650"/>
  </r>
  <r>
    <x v="19"/>
    <n v="22"/>
    <x v="29"/>
    <n v="1092"/>
  </r>
  <r>
    <x v="19"/>
    <n v="23"/>
    <x v="151"/>
    <n v="432"/>
  </r>
  <r>
    <x v="19"/>
    <n v="24"/>
    <x v="145"/>
    <n v="100.8"/>
  </r>
  <r>
    <x v="19"/>
    <n v="24"/>
    <x v="152"/>
    <n v="495"/>
  </r>
  <r>
    <x v="19"/>
    <n v="24"/>
    <x v="115"/>
    <n v="135"/>
  </r>
  <r>
    <x v="19"/>
    <n v="24"/>
    <x v="140"/>
    <n v="360"/>
  </r>
  <r>
    <x v="19"/>
    <n v="26"/>
    <x v="143"/>
    <n v="929.09249348491426"/>
  </r>
  <r>
    <x v="19"/>
    <n v="27"/>
    <x v="140"/>
    <n v="1317"/>
  </r>
  <r>
    <x v="19"/>
    <n v="28"/>
    <x v="149"/>
    <n v="425.87999929487705"/>
  </r>
  <r>
    <x v="19"/>
    <n v="28"/>
    <x v="148"/>
    <n v="1596"/>
  </r>
  <r>
    <x v="19"/>
    <n v="28"/>
    <x v="153"/>
    <n v="3032.3999976217747"/>
  </r>
  <r>
    <x v="19"/>
    <n v="29"/>
    <x v="139"/>
    <n v="1386"/>
  </r>
  <r>
    <x v="19"/>
    <n v="29"/>
    <x v="142"/>
    <n v="1411.2059988932313"/>
  </r>
  <r>
    <x v="19"/>
    <n v="30"/>
    <x v="145"/>
    <n v="931.5"/>
  </r>
  <r>
    <x v="19"/>
    <n v="31"/>
    <x v="121"/>
    <n v="539.99999910593033"/>
  </r>
  <r>
    <x v="19"/>
    <n v="31"/>
    <x v="147"/>
    <n v="699.99999739229679"/>
  </r>
  <r>
    <x v="19"/>
    <n v="31"/>
    <x v="154"/>
    <n v="189.99999985098839"/>
  </r>
  <r>
    <x v="19"/>
    <n v="31"/>
    <x v="140"/>
    <n v="300"/>
  </r>
  <r>
    <x v="19"/>
    <n v="32"/>
    <x v="135"/>
    <n v="122.87999954223632"/>
  </r>
  <r>
    <x v="19"/>
    <n v="33"/>
    <x v="139"/>
    <n v="120"/>
  </r>
  <r>
    <x v="19"/>
    <n v="34"/>
    <x v="150"/>
    <n v="713.99999499320984"/>
  </r>
  <r>
    <x v="19"/>
    <n v="34"/>
    <x v="153"/>
    <n v="1196.9999990612268"/>
  </r>
  <r>
    <x v="19"/>
    <n v="35"/>
    <x v="121"/>
    <n v="518.39999914169312"/>
  </r>
  <r>
    <x v="19"/>
    <n v="35"/>
    <x v="155"/>
    <n v="405"/>
  </r>
  <r>
    <x v="19"/>
    <n v="35"/>
    <x v="29"/>
    <n v="108"/>
  </r>
  <r>
    <x v="19"/>
    <n v="38"/>
    <x v="156"/>
    <n v="4005.1999968588352"/>
  </r>
  <r>
    <x v="19"/>
    <n v="39"/>
    <x v="137"/>
    <n v="2105.9999965131283"/>
  </r>
  <r>
    <x v="19"/>
    <n v="39"/>
    <x v="152"/>
    <n v="810"/>
  </r>
  <r>
    <x v="19"/>
    <n v="40"/>
    <x v="152"/>
    <n v="1674.4"/>
  </r>
  <r>
    <x v="19"/>
    <n v="41"/>
    <x v="156"/>
    <n v="100.1"/>
  </r>
  <r>
    <x v="19"/>
    <n v="41"/>
    <x v="136"/>
    <n v="386"/>
  </r>
  <r>
    <x v="19"/>
    <n v="42"/>
    <x v="144"/>
    <n v="333.19999766349792"/>
  </r>
  <r>
    <x v="19"/>
    <n v="42"/>
    <x v="154"/>
    <n v="159.59999987483025"/>
  </r>
  <r>
    <x v="19"/>
    <n v="44"/>
    <x v="156"/>
    <n v="1133.8249991107732"/>
  </r>
  <r>
    <x v="19"/>
    <n v="45"/>
    <x v="154"/>
    <n v="243.67499980889261"/>
  </r>
  <r>
    <x v="19"/>
    <n v="46"/>
    <x v="121"/>
    <n v="432"/>
  </r>
  <r>
    <x v="19"/>
    <n v="48"/>
    <x v="146"/>
    <n v="606.89999574422836"/>
  </r>
  <r>
    <x v="19"/>
    <n v="50"/>
    <x v="136"/>
    <n v="357.5"/>
  </r>
  <r>
    <x v="19"/>
    <n v="51"/>
    <x v="154"/>
    <n v="6041.9999952614307"/>
  </r>
  <r>
    <x v="19"/>
    <n v="54"/>
    <x v="141"/>
    <n v="472"/>
  </r>
  <r>
    <x v="19"/>
    <n v="55"/>
    <x v="150"/>
    <n v="1325.9999907016754"/>
  </r>
  <r>
    <x v="19"/>
    <n v="56"/>
    <x v="86"/>
    <n v="912"/>
  </r>
  <r>
    <x v="19"/>
    <n v="56"/>
    <x v="148"/>
    <n v="2660"/>
  </r>
  <r>
    <x v="19"/>
    <n v="57"/>
    <x v="149"/>
    <n v="390"/>
  </r>
  <r>
    <x v="19"/>
    <n v="57"/>
    <x v="29"/>
    <n v="468"/>
  </r>
  <r>
    <x v="19"/>
    <n v="59"/>
    <x v="86"/>
    <n v="2463.9999908208847"/>
  </r>
  <r>
    <x v="19"/>
    <n v="59"/>
    <x v="138"/>
    <n v="6050"/>
  </r>
  <r>
    <x v="19"/>
    <n v="60"/>
    <x v="29"/>
    <n v="2040"/>
  </r>
  <r>
    <x v="19"/>
    <n v="60"/>
    <x v="152"/>
    <n v="3400"/>
  </r>
  <r>
    <x v="19"/>
    <n v="61"/>
    <x v="155"/>
    <n v="2565"/>
  </r>
  <r>
    <x v="19"/>
    <n v="61"/>
    <x v="150"/>
    <n v="1598.8499887883663"/>
  </r>
  <r>
    <x v="19"/>
    <n v="62"/>
    <x v="143"/>
    <n v="3352.3999764919281"/>
  </r>
  <r>
    <x v="19"/>
    <n v="63"/>
    <x v="151"/>
    <n v="2281.5"/>
  </r>
  <r>
    <x v="19"/>
    <n v="63"/>
    <x v="140"/>
    <n v="1536.5"/>
  </r>
  <r>
    <x v="19"/>
    <n v="64"/>
    <x v="149"/>
    <n v="837.89999861270189"/>
  </r>
  <r>
    <x v="19"/>
    <n v="64"/>
    <x v="29"/>
    <n v="997.5"/>
  </r>
  <r>
    <x v="19"/>
    <n v="64"/>
    <x v="115"/>
    <n v="133"/>
  </r>
  <r>
    <x v="19"/>
    <n v="64"/>
    <x v="136"/>
    <n v="4322.5"/>
  </r>
  <r>
    <x v="19"/>
    <n v="65"/>
    <x v="156"/>
    <n v="159.59999987483025"/>
  </r>
  <r>
    <x v="19"/>
    <n v="65"/>
    <x v="148"/>
    <n v="820.95"/>
  </r>
  <r>
    <x v="19"/>
    <n v="65"/>
    <x v="142"/>
    <n v="1299.8374989805743"/>
  </r>
  <r>
    <x v="19"/>
    <n v="66"/>
    <x v="141"/>
    <n v="816"/>
  </r>
  <r>
    <x v="19"/>
    <n v="69"/>
    <x v="155"/>
    <n v="1755"/>
  </r>
  <r>
    <x v="19"/>
    <n v="69"/>
    <x v="157"/>
    <n v="1295.9999951720238"/>
  </r>
  <r>
    <x v="19"/>
    <n v="70"/>
    <x v="142"/>
    <n v="113.99999991059303"/>
  </r>
  <r>
    <x v="19"/>
    <n v="70"/>
    <x v="138"/>
    <n v="450"/>
  </r>
  <r>
    <x v="19"/>
    <n v="71"/>
    <x v="157"/>
    <n v="240.7999991029501"/>
  </r>
  <r>
    <x v="19"/>
    <n v="71"/>
    <x v="158"/>
    <n v="344"/>
  </r>
  <r>
    <x v="19"/>
    <n v="71"/>
    <x v="153"/>
    <n v="451.5"/>
  </r>
  <r>
    <x v="19"/>
    <n v="72"/>
    <x v="121"/>
    <n v="600.47999900579453"/>
  </r>
  <r>
    <x v="19"/>
    <n v="74"/>
    <x v="145"/>
    <n v="216"/>
  </r>
  <r>
    <x v="19"/>
    <n v="74"/>
    <x v="139"/>
    <n v="400"/>
  </r>
  <r>
    <x v="19"/>
    <n v="75"/>
    <x v="148"/>
    <n v="387.5"/>
  </r>
  <r>
    <x v="19"/>
    <n v="75"/>
    <x v="147"/>
    <n v="43.399999838322401"/>
  </r>
  <r>
    <x v="20"/>
    <n v="19"/>
    <x v="159"/>
    <n v="124.82999990209937"/>
  </r>
  <r>
    <x v="20"/>
    <n v="24"/>
    <x v="160"/>
    <n v="54"/>
  </r>
  <r>
    <x v="20"/>
    <n v="24"/>
    <x v="161"/>
    <n v="38.249999731779099"/>
  </r>
  <r>
    <x v="20"/>
    <n v="25"/>
    <x v="162"/>
    <n v="112"/>
  </r>
  <r>
    <x v="20"/>
    <n v="30"/>
    <x v="163"/>
    <n v="776.7"/>
  </r>
  <r>
    <x v="20"/>
    <n v="33"/>
    <x v="159"/>
    <n v="100"/>
  </r>
  <r>
    <x v="20"/>
    <n v="34"/>
    <x v="160"/>
    <n v="112"/>
  </r>
  <r>
    <x v="20"/>
    <n v="39"/>
    <x v="162"/>
    <n v="611.99999570846558"/>
  </r>
  <r>
    <x v="20"/>
    <n v="40"/>
    <x v="162"/>
    <n v="58.8"/>
  </r>
  <r>
    <x v="20"/>
    <n v="41"/>
    <x v="164"/>
    <n v="115.8"/>
  </r>
  <r>
    <x v="20"/>
    <n v="46"/>
    <x v="161"/>
    <n v="91.799999356269836"/>
  </r>
  <r>
    <x v="20"/>
    <n v="47"/>
    <x v="161"/>
    <n v="48.449999660253525"/>
  </r>
  <r>
    <x v="20"/>
    <n v="52"/>
    <x v="164"/>
    <n v="28"/>
  </r>
  <r>
    <x v="20"/>
    <n v="53"/>
    <x v="163"/>
    <n v="778.99999938905239"/>
  </r>
  <r>
    <x v="20"/>
    <n v="54"/>
    <x v="163"/>
    <n v="223.5"/>
  </r>
  <r>
    <x v="20"/>
    <n v="55"/>
    <x v="164"/>
    <n v="144"/>
  </r>
  <r>
    <x v="20"/>
    <n v="60"/>
    <x v="161"/>
    <n v="346.79999756813049"/>
  </r>
  <r>
    <x v="20"/>
    <n v="75"/>
    <x v="162"/>
    <n v="31.619999778270724"/>
  </r>
  <r>
    <x v="20"/>
    <n v="75"/>
    <x v="165"/>
    <n v="309.99999884516001"/>
  </r>
  <r>
    <x v="21"/>
    <n v="7"/>
    <x v="143"/>
    <n v="1050"/>
  </r>
  <r>
    <x v="21"/>
    <n v="18"/>
    <x v="143"/>
    <n v="3125"/>
  </r>
  <r>
    <x v="21"/>
    <n v="18"/>
    <x v="166"/>
    <n v="1875"/>
  </r>
  <r>
    <x v="21"/>
    <n v="21"/>
    <x v="137"/>
    <n v="400"/>
  </r>
  <r>
    <x v="21"/>
    <n v="22"/>
    <x v="137"/>
    <n v="126"/>
  </r>
  <r>
    <x v="21"/>
    <n v="24"/>
    <x v="137"/>
    <n v="90"/>
  </r>
  <r>
    <x v="21"/>
    <n v="35"/>
    <x v="166"/>
    <n v="270"/>
  </r>
  <r>
    <x v="21"/>
    <n v="37"/>
    <x v="167"/>
    <n v="208"/>
  </r>
  <r>
    <x v="21"/>
    <n v="47"/>
    <x v="168"/>
    <n v="228"/>
  </r>
  <r>
    <x v="21"/>
    <n v="51"/>
    <x v="143"/>
    <n v="795"/>
  </r>
  <r>
    <x v="21"/>
    <n v="54"/>
    <x v="167"/>
    <n v="35.4"/>
  </r>
  <r>
    <x v="21"/>
    <n v="59"/>
    <x v="168"/>
    <n v="528"/>
  </r>
  <r>
    <x v="21"/>
    <n v="62"/>
    <x v="167"/>
    <n v="1379"/>
  </r>
  <r>
    <x v="21"/>
    <n v="63"/>
    <x v="166"/>
    <n v="1317"/>
  </r>
  <r>
    <x v="21"/>
    <n v="68"/>
    <x v="166"/>
    <n v="225"/>
  </r>
  <r>
    <x v="21"/>
    <n v="75"/>
    <x v="143"/>
    <n v="15.5"/>
  </r>
  <r>
    <x v="22"/>
    <n v="2"/>
    <x v="169"/>
    <n v="532"/>
  </r>
  <r>
    <x v="22"/>
    <n v="2"/>
    <x v="170"/>
    <n v="303.99999886751175"/>
  </r>
  <r>
    <x v="22"/>
    <n v="2"/>
    <x v="171"/>
    <n v="95"/>
  </r>
  <r>
    <x v="22"/>
    <n v="4"/>
    <x v="172"/>
    <n v="1044.9999991804361"/>
  </r>
  <r>
    <x v="22"/>
    <n v="7"/>
    <x v="173"/>
    <n v="1800"/>
  </r>
  <r>
    <x v="22"/>
    <n v="11"/>
    <x v="170"/>
    <n v="671.99999749660492"/>
  </r>
  <r>
    <x v="22"/>
    <n v="11"/>
    <x v="174"/>
    <n v="100.8"/>
  </r>
  <r>
    <x v="22"/>
    <n v="22"/>
    <x v="173"/>
    <n v="525"/>
  </r>
  <r>
    <x v="22"/>
    <n v="23"/>
    <x v="175"/>
    <n v="215.9999991953373"/>
  </r>
  <r>
    <x v="22"/>
    <n v="29"/>
    <x v="150"/>
    <n v="4642.125"/>
  </r>
  <r>
    <x v="22"/>
    <n v="30"/>
    <x v="170"/>
    <n v="579.59999784082174"/>
  </r>
  <r>
    <x v="22"/>
    <n v="31"/>
    <x v="147"/>
    <n v="18.75"/>
  </r>
  <r>
    <x v="22"/>
    <n v="39"/>
    <x v="176"/>
    <n v="288"/>
  </r>
  <r>
    <x v="22"/>
    <n v="39"/>
    <x v="140"/>
    <n v="540"/>
  </r>
  <r>
    <x v="22"/>
    <n v="41"/>
    <x v="169"/>
    <n v="163.62499885261059"/>
  </r>
  <r>
    <x v="22"/>
    <n v="41"/>
    <x v="123"/>
    <n v="115.8"/>
  </r>
  <r>
    <x v="22"/>
    <n v="41"/>
    <x v="150"/>
    <n v="253.3125"/>
  </r>
  <r>
    <x v="22"/>
    <n v="44"/>
    <x v="177"/>
    <n v="194.5"/>
  </r>
  <r>
    <x v="22"/>
    <n v="46"/>
    <x v="173"/>
    <n v="300"/>
  </r>
  <r>
    <x v="22"/>
    <n v="47"/>
    <x v="176"/>
    <n v="285"/>
  </r>
  <r>
    <x v="22"/>
    <n v="47"/>
    <x v="140"/>
    <n v="285"/>
  </r>
  <r>
    <x v="22"/>
    <n v="51"/>
    <x v="177"/>
    <n v="2650"/>
  </r>
  <r>
    <x v="22"/>
    <n v="51"/>
    <x v="176"/>
    <n v="1484"/>
  </r>
  <r>
    <x v="22"/>
    <n v="51"/>
    <x v="140"/>
    <n v="530"/>
  </r>
  <r>
    <x v="22"/>
    <n v="55"/>
    <x v="178"/>
    <n v="611.99999570846558"/>
  </r>
  <r>
    <x v="22"/>
    <n v="55"/>
    <x v="173"/>
    <n v="144"/>
  </r>
  <r>
    <x v="22"/>
    <n v="56"/>
    <x v="176"/>
    <n v="2280"/>
  </r>
  <r>
    <x v="22"/>
    <n v="58"/>
    <x v="170"/>
    <n v="254.39999905228615"/>
  </r>
  <r>
    <x v="22"/>
    <n v="59"/>
    <x v="171"/>
    <n v="1925"/>
  </r>
  <r>
    <x v="22"/>
    <n v="61"/>
    <x v="175"/>
    <n v="683.99999745190144"/>
  </r>
  <r>
    <x v="22"/>
    <n v="62"/>
    <x v="178"/>
    <n v="251.42999823689462"/>
  </r>
  <r>
    <x v="22"/>
    <n v="63"/>
    <x v="140"/>
    <n v="878"/>
  </r>
  <r>
    <x v="22"/>
    <n v="66"/>
    <x v="147"/>
    <n v="850"/>
  </r>
  <r>
    <x v="22"/>
    <n v="68"/>
    <x v="179"/>
    <n v="157.5"/>
  </r>
  <r>
    <x v="22"/>
    <n v="70"/>
    <x v="123"/>
    <n v="135"/>
  </r>
  <r>
    <x v="22"/>
    <n v="70"/>
    <x v="175"/>
    <n v="599.99999776482582"/>
  </r>
  <r>
    <x v="22"/>
    <n v="71"/>
    <x v="180"/>
    <n v="103.2"/>
  </r>
  <r>
    <x v="22"/>
    <n v="72"/>
    <x v="172"/>
    <n v="835.2"/>
  </r>
  <r>
    <x v="22"/>
    <n v="73"/>
    <x v="172"/>
    <n v="341.9999997317791"/>
  </r>
  <r>
    <x v="22"/>
    <n v="73"/>
    <x v="171"/>
    <n v="525"/>
  </r>
  <r>
    <x v="22"/>
    <n v="75"/>
    <x v="179"/>
    <n v="18.600000000000001"/>
  </r>
  <r>
    <x v="22"/>
    <n v="75"/>
    <x v="42"/>
    <n v="74.399999722838402"/>
  </r>
  <r>
    <x v="22"/>
    <n v="75"/>
    <x v="82"/>
    <n v="247.99999907612801"/>
  </r>
  <r>
    <x v="22"/>
    <n v="76"/>
    <x v="174"/>
    <n v="220.3199984550476"/>
  </r>
  <r>
    <x v="22"/>
    <n v="76"/>
    <x v="181"/>
    <n v="809.99999865889549"/>
  </r>
  <r>
    <x v="23"/>
    <n v="2"/>
    <x v="182"/>
    <n v="291.83999891281127"/>
  </r>
  <r>
    <x v="23"/>
    <n v="14"/>
    <x v="183"/>
    <n v="488.25"/>
  </r>
  <r>
    <x v="23"/>
    <n v="14"/>
    <x v="184"/>
    <n v="697.5"/>
  </r>
  <r>
    <x v="23"/>
    <n v="16"/>
    <x v="27"/>
    <n v="471.14999921992421"/>
  </r>
  <r>
    <x v="23"/>
    <n v="19"/>
    <x v="183"/>
    <n v="124.19999979436398"/>
  </r>
  <r>
    <x v="23"/>
    <n v="19"/>
    <x v="78"/>
    <n v="436.99999965727329"/>
  </r>
  <r>
    <x v="23"/>
    <n v="21"/>
    <x v="183"/>
    <n v="224.99999962747097"/>
  </r>
  <r>
    <x v="23"/>
    <n v="21"/>
    <x v="185"/>
    <n v="303.99999976158142"/>
  </r>
  <r>
    <x v="23"/>
    <n v="21"/>
    <x v="186"/>
    <n v="600"/>
  </r>
  <r>
    <x v="23"/>
    <n v="23"/>
    <x v="187"/>
    <n v="288"/>
  </r>
  <r>
    <x v="23"/>
    <n v="23"/>
    <x v="188"/>
    <n v="288"/>
  </r>
  <r>
    <x v="23"/>
    <n v="23"/>
    <x v="189"/>
    <n v="288"/>
  </r>
  <r>
    <x v="23"/>
    <n v="24"/>
    <x v="183"/>
    <n v="13.5"/>
  </r>
  <r>
    <x v="23"/>
    <n v="24"/>
    <x v="190"/>
    <n v="135"/>
  </r>
  <r>
    <x v="23"/>
    <n v="26"/>
    <x v="187"/>
    <n v="597.6"/>
  </r>
  <r>
    <x v="23"/>
    <n v="29"/>
    <x v="191"/>
    <n v="1646.4069987087696"/>
  </r>
  <r>
    <x v="23"/>
    <n v="30"/>
    <x v="177"/>
    <n v="517.79999999999995"/>
  </r>
  <r>
    <x v="23"/>
    <n v="31"/>
    <x v="182"/>
    <n v="447.99999833106995"/>
  </r>
  <r>
    <x v="23"/>
    <n v="35"/>
    <x v="183"/>
    <n v="485.9999991953373"/>
  </r>
  <r>
    <x v="23"/>
    <n v="36"/>
    <x v="187"/>
    <n v="304"/>
  </r>
  <r>
    <x v="23"/>
    <n v="36"/>
    <x v="182"/>
    <n v="486.3999981880188"/>
  </r>
  <r>
    <x v="23"/>
    <n v="37"/>
    <x v="187"/>
    <n v="582.4"/>
  </r>
  <r>
    <x v="23"/>
    <n v="40"/>
    <x v="192"/>
    <n v="735"/>
  </r>
  <r>
    <x v="23"/>
    <n v="41"/>
    <x v="191"/>
    <n v="183.34999985620379"/>
  </r>
  <r>
    <x v="23"/>
    <n v="46"/>
    <x v="189"/>
    <n v="720"/>
  </r>
  <r>
    <x v="23"/>
    <n v="53"/>
    <x v="184"/>
    <n v="328"/>
  </r>
  <r>
    <x v="23"/>
    <n v="54"/>
    <x v="185"/>
    <n v="111.75"/>
  </r>
  <r>
    <x v="23"/>
    <n v="54"/>
    <x v="190"/>
    <n v="195.5625"/>
  </r>
  <r>
    <x v="23"/>
    <n v="55"/>
    <x v="182"/>
    <n v="614.39999771118164"/>
  </r>
  <r>
    <x v="23"/>
    <n v="58"/>
    <x v="184"/>
    <n v="397.5"/>
  </r>
  <r>
    <x v="23"/>
    <n v="59"/>
    <x v="192"/>
    <n v="2617.9999816417694"/>
  </r>
  <r>
    <x v="23"/>
    <n v="59"/>
    <x v="193"/>
    <n v="1320"/>
  </r>
  <r>
    <x v="23"/>
    <n v="60"/>
    <x v="27"/>
    <n v="611.99999898672104"/>
  </r>
  <r>
    <x v="23"/>
    <n v="60"/>
    <x v="78"/>
    <n v="1162.7999990880489"/>
  </r>
  <r>
    <x v="23"/>
    <n v="62"/>
    <x v="177"/>
    <n v="554.625"/>
  </r>
  <r>
    <x v="23"/>
    <n v="64"/>
    <x v="190"/>
    <n v="748.125"/>
  </r>
  <r>
    <x v="23"/>
    <n v="67"/>
    <x v="189"/>
    <n v="350"/>
  </r>
  <r>
    <x v="23"/>
    <n v="69"/>
    <x v="185"/>
    <n v="854.99999932944775"/>
  </r>
  <r>
    <x v="23"/>
    <n v="71"/>
    <x v="188"/>
    <n v="1032"/>
  </r>
  <r>
    <x v="23"/>
    <n v="71"/>
    <x v="78"/>
    <n v="1225.4999990388751"/>
  </r>
  <r>
    <x v="23"/>
    <n v="72"/>
    <x v="187"/>
    <n v="695"/>
  </r>
  <r>
    <x v="23"/>
    <n v="72"/>
    <x v="188"/>
    <n v="583.79999999999995"/>
  </r>
  <r>
    <x v="23"/>
    <n v="73"/>
    <x v="193"/>
    <n v="191.99999928474426"/>
  </r>
  <r>
    <x v="23"/>
    <n v="73"/>
    <x v="189"/>
    <n v="750"/>
  </r>
  <r>
    <x v="23"/>
    <n v="75"/>
    <x v="189"/>
    <n v="193.75"/>
  </r>
  <r>
    <x v="23"/>
    <n v="75"/>
    <x v="186"/>
    <n v="379.75"/>
  </r>
  <r>
    <x v="23"/>
    <n v="76"/>
    <x v="192"/>
    <n v="183.59999871253967"/>
  </r>
  <r>
    <x v="23"/>
    <n v="77"/>
    <x v="186"/>
    <n v="195"/>
  </r>
  <r>
    <x v="24"/>
    <n v="16"/>
    <x v="35"/>
    <n v="174.5"/>
  </r>
  <r>
    <x v="24"/>
    <n v="29"/>
    <x v="61"/>
    <n v="1733.06"/>
  </r>
  <r>
    <x v="24"/>
    <n v="51"/>
    <x v="190"/>
    <n v="159"/>
  </r>
  <r>
    <x v="24"/>
    <n v="62"/>
    <x v="35"/>
    <n v="493"/>
  </r>
  <r>
    <x v="24"/>
    <n v="65"/>
    <x v="35"/>
    <n v="252.6"/>
  </r>
  <r>
    <x v="24"/>
    <n v="76"/>
    <x v="190"/>
    <n v="360"/>
  </r>
  <r>
    <x v="25"/>
    <n v="18"/>
    <x v="132"/>
    <n v="500"/>
  </r>
  <r>
    <x v="25"/>
    <n v="19"/>
    <x v="194"/>
    <n v="46"/>
  </r>
  <r>
    <x v="25"/>
    <n v="26"/>
    <x v="195"/>
    <n v="49.8"/>
  </r>
  <r>
    <x v="25"/>
    <n v="40"/>
    <x v="196"/>
    <n v="18.399999999999999"/>
  </r>
  <r>
    <x v="25"/>
    <n v="45"/>
    <x v="197"/>
    <n v="38"/>
  </r>
  <r>
    <x v="25"/>
    <n v="47"/>
    <x v="194"/>
    <n v="47.5"/>
  </r>
  <r>
    <x v="25"/>
    <n v="51"/>
    <x v="132"/>
    <n v="530"/>
  </r>
  <r>
    <x v="25"/>
    <n v="60"/>
    <x v="198"/>
    <n v="136"/>
  </r>
  <r>
    <x v="25"/>
    <n v="74"/>
    <x v="197"/>
    <n v="50"/>
  </r>
  <r>
    <x v="25"/>
    <n v="77"/>
    <x v="198"/>
    <n v="130"/>
  </r>
  <r>
    <x v="26"/>
    <n v="4"/>
    <x v="199"/>
    <n v="225.27999916076661"/>
  </r>
  <r>
    <x v="26"/>
    <n v="10"/>
    <x v="74"/>
    <n v="632.39999556541443"/>
  </r>
  <r>
    <x v="26"/>
    <n v="16"/>
    <x v="200"/>
    <n v="593.29999583959579"/>
  </r>
  <r>
    <x v="26"/>
    <n v="24"/>
    <x v="201"/>
    <n v="36"/>
  </r>
  <r>
    <x v="26"/>
    <n v="35"/>
    <x v="200"/>
    <n v="305.99999785423279"/>
  </r>
  <r>
    <x v="26"/>
    <n v="43"/>
    <x v="199"/>
    <n v="110.4"/>
  </r>
  <r>
    <x v="26"/>
    <n v="44"/>
    <x v="202"/>
    <n v="197.62499861419201"/>
  </r>
  <r>
    <x v="26"/>
    <n v="44"/>
    <x v="200"/>
    <n v="778"/>
  </r>
  <r>
    <x v="26"/>
    <n v="48"/>
    <x v="203"/>
    <n v="68.849999886006117"/>
  </r>
  <r>
    <x v="26"/>
    <n v="54"/>
    <x v="201"/>
    <n v="100.29999929666519"/>
  </r>
  <r>
    <x v="26"/>
    <n v="56"/>
    <x v="199"/>
    <n v="729.5999972820282"/>
  </r>
  <r>
    <x v="26"/>
    <n v="56"/>
    <x v="74"/>
    <n v="387.5999972820282"/>
  </r>
  <r>
    <x v="26"/>
    <n v="59"/>
    <x v="204"/>
    <n v="396"/>
  </r>
  <r>
    <x v="26"/>
    <n v="60"/>
    <x v="199"/>
    <n v="544"/>
  </r>
  <r>
    <x v="26"/>
    <n v="60"/>
    <x v="205"/>
    <n v="57.799999594688416"/>
  </r>
  <r>
    <x v="26"/>
    <n v="65"/>
    <x v="204"/>
    <n v="672"/>
  </r>
  <r>
    <x v="26"/>
    <n v="65"/>
    <x v="74"/>
    <n v="268.38749811798334"/>
  </r>
  <r>
    <x v="26"/>
    <n v="68"/>
    <x v="204"/>
    <n v="100"/>
  </r>
  <r>
    <x v="26"/>
    <n v="76"/>
    <x v="203"/>
    <n v="161.9999997317791"/>
  </r>
  <r>
    <x v="26"/>
    <n v="77"/>
    <x v="202"/>
    <n v="61.879999566078183"/>
  </r>
  <r>
    <x v="27"/>
    <n v="10"/>
    <x v="206"/>
    <n v="155"/>
  </r>
  <r>
    <x v="27"/>
    <n v="25"/>
    <x v="207"/>
    <n v="70"/>
  </r>
  <r>
    <x v="27"/>
    <n v="47"/>
    <x v="186"/>
    <n v="47.5"/>
  </r>
  <r>
    <x v="27"/>
    <n v="56"/>
    <x v="208"/>
    <n v="152"/>
  </r>
  <r>
    <x v="27"/>
    <n v="64"/>
    <x v="208"/>
    <n v="186.2"/>
  </r>
  <r>
    <x v="27"/>
    <n v="65"/>
    <x v="209"/>
    <n v="84"/>
  </r>
  <r>
    <x v="27"/>
    <n v="76"/>
    <x v="186"/>
    <n v="90"/>
  </r>
  <r>
    <x v="27"/>
    <n v="77"/>
    <x v="209"/>
    <n v="52"/>
  </r>
  <r>
    <x v="28"/>
    <n v="1"/>
    <x v="210"/>
    <n v="180"/>
  </r>
  <r>
    <x v="28"/>
    <n v="2"/>
    <x v="127"/>
    <n v="380"/>
  </r>
  <r>
    <x v="28"/>
    <n v="10"/>
    <x v="33"/>
    <n v="310"/>
  </r>
  <r>
    <x v="28"/>
    <n v="17"/>
    <x v="200"/>
    <n v="280.79999953508377"/>
  </r>
  <r>
    <x v="28"/>
    <n v="17"/>
    <x v="210"/>
    <n v="468"/>
  </r>
  <r>
    <x v="28"/>
    <n v="19"/>
    <x v="200"/>
    <n v="92"/>
  </r>
  <r>
    <x v="28"/>
    <n v="21"/>
    <x v="200"/>
    <n v="53.999999910593033"/>
  </r>
  <r>
    <x v="28"/>
    <n v="24"/>
    <x v="153"/>
    <n v="54"/>
  </r>
  <r>
    <x v="28"/>
    <n v="29"/>
    <x v="47"/>
    <n v="2475.8000000000002"/>
  </r>
  <r>
    <x v="28"/>
    <n v="36"/>
    <x v="153"/>
    <n v="256.5"/>
  </r>
  <r>
    <x v="28"/>
    <n v="40"/>
    <x v="211"/>
    <n v="529.19999912381172"/>
  </r>
  <r>
    <x v="28"/>
    <n v="50"/>
    <x v="81"/>
    <n v="146.25"/>
  </r>
  <r>
    <x v="28"/>
    <n v="51"/>
    <x v="81"/>
    <n v="2120"/>
  </r>
  <r>
    <x v="28"/>
    <n v="55"/>
    <x v="63"/>
    <n v="227.99999982118607"/>
  </r>
  <r>
    <x v="28"/>
    <n v="55"/>
    <x v="81"/>
    <n v="96"/>
  </r>
  <r>
    <x v="28"/>
    <n v="60"/>
    <x v="153"/>
    <n v="306"/>
  </r>
  <r>
    <x v="28"/>
    <n v="61"/>
    <x v="200"/>
    <n v="256.49999957531691"/>
  </r>
  <r>
    <x v="28"/>
    <n v="62"/>
    <x v="63"/>
    <n v="936.69999926537275"/>
  </r>
  <r>
    <x v="28"/>
    <n v="64"/>
    <x v="47"/>
    <n v="299.25"/>
  </r>
  <r>
    <x v="28"/>
    <n v="64"/>
    <x v="63"/>
    <n v="473.81249962840229"/>
  </r>
  <r>
    <x v="28"/>
    <n v="65"/>
    <x v="211"/>
    <n v="453.59999924898148"/>
  </r>
  <r>
    <x v="28"/>
    <n v="65"/>
    <x v="63"/>
    <n v="419.94749967064712"/>
  </r>
  <r>
    <x v="28"/>
    <n v="67"/>
    <x v="210"/>
    <n v="210"/>
  </r>
  <r>
    <x v="28"/>
    <n v="68"/>
    <x v="211"/>
    <n v="134.99999977648258"/>
  </r>
  <r>
    <x v="28"/>
    <n v="68"/>
    <x v="127"/>
    <n v="225"/>
  </r>
  <r>
    <x v="28"/>
    <n v="70"/>
    <x v="212"/>
    <n v="60"/>
  </r>
  <r>
    <x v="29"/>
    <n v="2"/>
    <x v="91"/>
    <n v="151.99999943375587"/>
  </r>
  <r>
    <x v="29"/>
    <n v="6"/>
    <x v="30"/>
    <n v="750"/>
  </r>
  <r>
    <x v="29"/>
    <n v="7"/>
    <x v="166"/>
    <n v="76.499999463558197"/>
  </r>
  <r>
    <x v="29"/>
    <n v="8"/>
    <x v="213"/>
    <n v="1600"/>
  </r>
  <r>
    <x v="29"/>
    <n v="10"/>
    <x v="214"/>
    <n v="620"/>
  </r>
  <r>
    <x v="29"/>
    <n v="12"/>
    <x v="91"/>
    <n v="121.5999995470047"/>
  </r>
  <r>
    <x v="29"/>
    <n v="30"/>
    <x v="215"/>
    <n v="38.835000000000001"/>
  </r>
  <r>
    <x v="29"/>
    <n v="30"/>
    <x v="30"/>
    <n v="388.35"/>
  </r>
  <r>
    <x v="29"/>
    <n v="31"/>
    <x v="216"/>
    <n v="140"/>
  </r>
  <r>
    <x v="29"/>
    <n v="41"/>
    <x v="214"/>
    <n v="38.6"/>
  </r>
  <r>
    <x v="29"/>
    <n v="42"/>
    <x v="215"/>
    <n v="280"/>
  </r>
  <r>
    <x v="29"/>
    <n v="42"/>
    <x v="154"/>
    <n v="223.99999916553497"/>
  </r>
  <r>
    <x v="29"/>
    <n v="47"/>
    <x v="214"/>
    <n v="142.5"/>
  </r>
  <r>
    <x v="29"/>
    <n v="51"/>
    <x v="213"/>
    <n v="1484"/>
  </r>
  <r>
    <x v="29"/>
    <n v="56"/>
    <x v="166"/>
    <n v="645.999995470047"/>
  </r>
  <r>
    <x v="29"/>
    <n v="59"/>
    <x v="216"/>
    <n v="880"/>
  </r>
  <r>
    <x v="29"/>
    <n v="60"/>
    <x v="213"/>
    <n v="340"/>
  </r>
  <r>
    <x v="29"/>
    <n v="75"/>
    <x v="217"/>
    <n v="131.74999907612801"/>
  </r>
  <r>
    <x v="29"/>
    <n v="76"/>
    <x v="30"/>
    <n v="360"/>
  </r>
  <r>
    <x v="30"/>
    <n v="1"/>
    <x v="218"/>
    <n v="144"/>
  </r>
  <r>
    <x v="30"/>
    <n v="11"/>
    <x v="219"/>
    <n v="63"/>
  </r>
  <r>
    <x v="30"/>
    <n v="14"/>
    <x v="220"/>
    <n v="62.774999896064401"/>
  </r>
  <r>
    <x v="30"/>
    <n v="19"/>
    <x v="12"/>
    <n v="248.39999958872795"/>
  </r>
  <r>
    <x v="30"/>
    <n v="21"/>
    <x v="12"/>
    <n v="107.99999982118607"/>
  </r>
  <r>
    <x v="30"/>
    <n v="21"/>
    <x v="108"/>
    <n v="200"/>
  </r>
  <r>
    <x v="30"/>
    <n v="29"/>
    <x v="218"/>
    <n v="185.685"/>
  </r>
  <r>
    <x v="30"/>
    <n v="33"/>
    <x v="219"/>
    <n v="15.999999940395355"/>
  </r>
  <r>
    <x v="30"/>
    <n v="35"/>
    <x v="221"/>
    <n v="72"/>
  </r>
  <r>
    <x v="30"/>
    <n v="36"/>
    <x v="222"/>
    <n v="455.99999830126762"/>
  </r>
  <r>
    <x v="30"/>
    <n v="38"/>
    <x v="223"/>
    <n v="3754.874997055158"/>
  </r>
  <r>
    <x v="30"/>
    <n v="38"/>
    <x v="224"/>
    <n v="7509.749994110316"/>
  </r>
  <r>
    <x v="30"/>
    <n v="44"/>
    <x v="220"/>
    <n v="490.13999918848276"/>
  </r>
  <r>
    <x v="30"/>
    <n v="47"/>
    <x v="220"/>
    <n v="51.299999915063381"/>
  </r>
  <r>
    <x v="30"/>
    <n v="56"/>
    <x v="223"/>
    <n v="532"/>
  </r>
  <r>
    <x v="30"/>
    <n v="59"/>
    <x v="223"/>
    <n v="1402.4999901652336"/>
  </r>
  <r>
    <x v="30"/>
    <n v="60"/>
    <x v="198"/>
    <n v="510"/>
  </r>
  <r>
    <x v="30"/>
    <n v="62"/>
    <x v="224"/>
    <n v="936.69999926537275"/>
  </r>
  <r>
    <x v="30"/>
    <n v="64"/>
    <x v="12"/>
    <n v="931"/>
  </r>
  <r>
    <x v="30"/>
    <n v="70"/>
    <x v="223"/>
    <n v="213.74999983236194"/>
  </r>
  <r>
    <x v="30"/>
    <n v="71"/>
    <x v="223"/>
    <n v="306.37499975971878"/>
  </r>
  <r>
    <x v="30"/>
    <n v="72"/>
    <x v="219"/>
    <n v="313.2"/>
  </r>
  <r>
    <x v="31"/>
    <n v="10"/>
    <x v="225"/>
    <n v="310"/>
  </r>
  <r>
    <x v="31"/>
    <n v="29"/>
    <x v="226"/>
    <n v="990"/>
  </r>
  <r>
    <x v="31"/>
    <n v="72"/>
    <x v="226"/>
    <n v="111.2"/>
  </r>
  <r>
    <x v="31"/>
    <n v="75"/>
    <x v="225"/>
    <n v="77.5"/>
  </r>
  <r>
    <x v="32"/>
    <n v="10"/>
    <x v="207"/>
    <n v="2170"/>
  </r>
  <r>
    <x v="32"/>
    <n v="11"/>
    <x v="227"/>
    <n v="236.25"/>
  </r>
  <r>
    <x v="32"/>
    <n v="13"/>
    <x v="228"/>
    <n v="240"/>
  </r>
  <r>
    <x v="32"/>
    <n v="17"/>
    <x v="23"/>
    <n v="585"/>
  </r>
  <r>
    <x v="32"/>
    <n v="18"/>
    <x v="229"/>
    <n v="1250"/>
  </r>
  <r>
    <x v="32"/>
    <n v="19"/>
    <x v="93"/>
    <n v="322"/>
  </r>
  <r>
    <x v="32"/>
    <n v="24"/>
    <x v="230"/>
    <n v="141.74999976530671"/>
  </r>
  <r>
    <x v="32"/>
    <n v="24"/>
    <x v="23"/>
    <n v="157.5"/>
  </r>
  <r>
    <x v="32"/>
    <n v="31"/>
    <x v="231"/>
    <n v="200"/>
  </r>
  <r>
    <x v="32"/>
    <n v="31"/>
    <x v="225"/>
    <n v="125"/>
  </r>
  <r>
    <x v="32"/>
    <n v="31"/>
    <x v="207"/>
    <n v="437.5"/>
  </r>
  <r>
    <x v="32"/>
    <n v="36"/>
    <x v="229"/>
    <n v="285"/>
  </r>
  <r>
    <x v="32"/>
    <n v="36"/>
    <x v="2"/>
    <n v="403.74999716877937"/>
  </r>
  <r>
    <x v="32"/>
    <n v="38"/>
    <x v="230"/>
    <n v="948.59999842941761"/>
  </r>
  <r>
    <x v="32"/>
    <n v="38"/>
    <x v="225"/>
    <n v="1317.5"/>
  </r>
  <r>
    <x v="32"/>
    <n v="38"/>
    <x v="82"/>
    <n v="15810"/>
  </r>
  <r>
    <x v="32"/>
    <n v="39"/>
    <x v="231"/>
    <n v="604.79999999999995"/>
  </r>
  <r>
    <x v="32"/>
    <n v="41"/>
    <x v="232"/>
    <n v="77"/>
  </r>
  <r>
    <x v="32"/>
    <n v="43"/>
    <x v="181"/>
    <n v="1103.9999958872795"/>
  </r>
  <r>
    <x v="32"/>
    <n v="49"/>
    <x v="231"/>
    <n v="640"/>
  </r>
  <r>
    <x v="32"/>
    <n v="51"/>
    <x v="232"/>
    <n v="1261.3999911546707"/>
  </r>
  <r>
    <x v="32"/>
    <n v="52"/>
    <x v="2"/>
    <n v="71.399999499320984"/>
  </r>
  <r>
    <x v="32"/>
    <n v="56"/>
    <x v="233"/>
    <n v="570"/>
  </r>
  <r>
    <x v="32"/>
    <n v="61"/>
    <x v="181"/>
    <n v="227.99999915063381"/>
  </r>
  <r>
    <x v="32"/>
    <n v="65"/>
    <x v="232"/>
    <n v="214.19999849796295"/>
  </r>
  <r>
    <x v="32"/>
    <n v="65"/>
    <x v="230"/>
    <n v="682.01999887079"/>
  </r>
  <r>
    <x v="32"/>
    <n v="65"/>
    <x v="228"/>
    <n v="442.05"/>
  </r>
  <r>
    <x v="32"/>
    <n v="68"/>
    <x v="228"/>
    <n v="250"/>
  </r>
  <r>
    <x v="32"/>
    <n v="69"/>
    <x v="93"/>
    <n v="1080"/>
  </r>
  <r>
    <x v="32"/>
    <n v="71"/>
    <x v="230"/>
    <n v="174.14999971166253"/>
  </r>
  <r>
    <x v="32"/>
    <n v="77"/>
    <x v="233"/>
    <n v="292.5"/>
  </r>
  <r>
    <x v="32"/>
    <n v="77"/>
    <x v="207"/>
    <n v="520"/>
  </r>
  <r>
    <x v="33"/>
    <n v="1"/>
    <x v="18"/>
    <n v="305.99999785423279"/>
  </r>
  <r>
    <x v="33"/>
    <n v="2"/>
    <x v="234"/>
    <n v="950"/>
  </r>
  <r>
    <x v="33"/>
    <n v="11"/>
    <x v="235"/>
    <n v="84"/>
  </r>
  <r>
    <x v="33"/>
    <n v="13"/>
    <x v="236"/>
    <n v="360"/>
  </r>
  <r>
    <x v="33"/>
    <n v="13"/>
    <x v="40"/>
    <n v="43.199999928474426"/>
  </r>
  <r>
    <x v="33"/>
    <n v="24"/>
    <x v="237"/>
    <n v="63"/>
  </r>
  <r>
    <x v="33"/>
    <n v="24"/>
    <x v="205"/>
    <n v="33.75"/>
  </r>
  <r>
    <x v="33"/>
    <n v="24"/>
    <x v="102"/>
    <n v="67.5"/>
  </r>
  <r>
    <x v="33"/>
    <n v="25"/>
    <x v="102"/>
    <n v="210"/>
  </r>
  <r>
    <x v="33"/>
    <n v="26"/>
    <x v="120"/>
    <n v="524.66399804547427"/>
  </r>
  <r>
    <x v="33"/>
    <n v="27"/>
    <x v="238"/>
    <n v="877.5"/>
  </r>
  <r>
    <x v="33"/>
    <n v="28"/>
    <x v="83"/>
    <n v="912"/>
  </r>
  <r>
    <x v="33"/>
    <n v="30"/>
    <x v="217"/>
    <n v="776.7"/>
  </r>
  <r>
    <x v="33"/>
    <n v="31"/>
    <x v="239"/>
    <n v="250"/>
  </r>
  <r>
    <x v="33"/>
    <n v="32"/>
    <x v="239"/>
    <n v="128"/>
  </r>
  <r>
    <x v="33"/>
    <n v="35"/>
    <x v="217"/>
    <n v="720"/>
  </r>
  <r>
    <x v="33"/>
    <n v="39"/>
    <x v="238"/>
    <n v="86.4"/>
  </r>
  <r>
    <x v="33"/>
    <n v="40"/>
    <x v="237"/>
    <n v="92"/>
  </r>
  <r>
    <x v="33"/>
    <n v="40"/>
    <x v="234"/>
    <n v="1104"/>
  </r>
  <r>
    <x v="33"/>
    <n v="41"/>
    <x v="178"/>
    <n v="289.5"/>
  </r>
  <r>
    <x v="33"/>
    <n v="41"/>
    <x v="205"/>
    <n v="231.6"/>
  </r>
  <r>
    <x v="33"/>
    <n v="42"/>
    <x v="237"/>
    <n v="420"/>
  </r>
  <r>
    <x v="33"/>
    <n v="44"/>
    <x v="120"/>
    <n v="194.5"/>
  </r>
  <r>
    <x v="33"/>
    <n v="46"/>
    <x v="240"/>
    <n v="241.91999959945679"/>
  </r>
  <r>
    <x v="33"/>
    <n v="51"/>
    <x v="235"/>
    <n v="1060"/>
  </r>
  <r>
    <x v="33"/>
    <n v="51"/>
    <x v="102"/>
    <n v="1060"/>
  </r>
  <r>
    <x v="33"/>
    <n v="53"/>
    <x v="240"/>
    <n v="1650.599997267127"/>
  </r>
  <r>
    <x v="33"/>
    <n v="55"/>
    <x v="241"/>
    <n v="36.479999971389766"/>
  </r>
  <r>
    <x v="33"/>
    <n v="57"/>
    <x v="102"/>
    <n v="390"/>
  </r>
  <r>
    <x v="33"/>
    <n v="58"/>
    <x v="18"/>
    <n v="135.14999905228615"/>
  </r>
  <r>
    <x v="33"/>
    <n v="59"/>
    <x v="202"/>
    <n v="2640"/>
  </r>
  <r>
    <x v="33"/>
    <n v="59"/>
    <x v="236"/>
    <n v="1925"/>
  </r>
  <r>
    <x v="33"/>
    <n v="64"/>
    <x v="120"/>
    <n v="930.99999653175473"/>
  </r>
  <r>
    <x v="33"/>
    <n v="64"/>
    <x v="217"/>
    <n v="266"/>
  </r>
  <r>
    <x v="33"/>
    <n v="68"/>
    <x v="202"/>
    <n v="300"/>
  </r>
  <r>
    <x v="33"/>
    <n v="69"/>
    <x v="240"/>
    <n v="230.4"/>
  </r>
  <r>
    <x v="33"/>
    <n v="69"/>
    <x v="242"/>
    <n v="648"/>
  </r>
  <r>
    <x v="33"/>
    <n v="69"/>
    <x v="120"/>
    <n v="691.19999742507935"/>
  </r>
  <r>
    <x v="33"/>
    <n v="70"/>
    <x v="241"/>
    <n v="144"/>
  </r>
  <r>
    <x v="33"/>
    <n v="71"/>
    <x v="178"/>
    <n v="645"/>
  </r>
  <r>
    <x v="33"/>
    <n v="74"/>
    <x v="235"/>
    <n v="128"/>
  </r>
  <r>
    <x v="33"/>
    <n v="75"/>
    <x v="202"/>
    <n v="223.2"/>
  </r>
  <r>
    <x v="33"/>
    <n v="75"/>
    <x v="242"/>
    <n v="232.5"/>
  </r>
  <r>
    <x v="33"/>
    <n v="75"/>
    <x v="40"/>
    <n v="310"/>
  </r>
  <r>
    <x v="33"/>
    <n v="77"/>
    <x v="238"/>
    <n v="156"/>
  </r>
  <r>
    <x v="34"/>
    <n v="13"/>
    <x v="243"/>
    <n v="48"/>
  </r>
  <r>
    <x v="34"/>
    <n v="14"/>
    <x v="244"/>
    <n v="279"/>
  </r>
  <r>
    <x v="34"/>
    <n v="17"/>
    <x v="245"/>
    <n v="62.4"/>
  </r>
  <r>
    <x v="34"/>
    <n v="20"/>
    <x v="246"/>
    <n v="1701"/>
  </r>
  <r>
    <x v="34"/>
    <n v="33"/>
    <x v="245"/>
    <n v="40"/>
  </r>
  <r>
    <x v="34"/>
    <n v="54"/>
    <x v="244"/>
    <n v="59"/>
  </r>
  <r>
    <x v="34"/>
    <n v="54"/>
    <x v="236"/>
    <n v="29.8"/>
  </r>
  <r>
    <x v="34"/>
    <n v="62"/>
    <x v="243"/>
    <n v="394"/>
  </r>
  <r>
    <x v="34"/>
    <n v="73"/>
    <x v="236"/>
    <n v="450"/>
  </r>
  <r>
    <x v="35"/>
    <n v="1"/>
    <x v="247"/>
    <n v="202.5"/>
  </r>
  <r>
    <x v="35"/>
    <n v="2"/>
    <x v="248"/>
    <n v="608"/>
  </r>
  <r>
    <x v="35"/>
    <n v="2"/>
    <x v="249"/>
    <n v="85.119999682903298"/>
  </r>
  <r>
    <x v="35"/>
    <n v="4"/>
    <x v="250"/>
    <n v="352"/>
  </r>
  <r>
    <x v="35"/>
    <n v="6"/>
    <x v="250"/>
    <n v="600"/>
  </r>
  <r>
    <x v="35"/>
    <n v="9"/>
    <x v="251"/>
    <n v="3637.5"/>
  </r>
  <r>
    <x v="35"/>
    <n v="10"/>
    <x v="247"/>
    <n v="418.5"/>
  </r>
  <r>
    <x v="35"/>
    <n v="11"/>
    <x v="210"/>
    <n v="630"/>
  </r>
  <r>
    <x v="35"/>
    <n v="14"/>
    <x v="252"/>
    <n v="1627.5"/>
  </r>
  <r>
    <x v="35"/>
    <n v="16"/>
    <x v="253"/>
    <n v="565.37999906390905"/>
  </r>
  <r>
    <x v="35"/>
    <n v="18"/>
    <x v="254"/>
    <n v="1406.2499976716936"/>
  </r>
  <r>
    <x v="35"/>
    <n v="18"/>
    <x v="253"/>
    <n v="449.99999925494194"/>
  </r>
  <r>
    <x v="35"/>
    <n v="29"/>
    <x v="251"/>
    <n v="1237.9000000000001"/>
  </r>
  <r>
    <x v="35"/>
    <n v="29"/>
    <x v="255"/>
    <n v="9903.2000000000007"/>
  </r>
  <r>
    <x v="35"/>
    <n v="29"/>
    <x v="210"/>
    <n v="5570.5499999999993"/>
  </r>
  <r>
    <x v="35"/>
    <n v="30"/>
    <x v="256"/>
    <n v="335.33999944478273"/>
  </r>
  <r>
    <x v="35"/>
    <n v="30"/>
    <x v="255"/>
    <n v="932.04"/>
  </r>
  <r>
    <x v="35"/>
    <n v="31"/>
    <x v="249"/>
    <n v="199.99999925494194"/>
  </r>
  <r>
    <x v="35"/>
    <n v="31"/>
    <x v="49"/>
    <n v="599.99999776482582"/>
  </r>
  <r>
    <x v="35"/>
    <n v="32"/>
    <x v="249"/>
    <n v="122.87999954223632"/>
  </r>
  <r>
    <x v="35"/>
    <n v="32"/>
    <x v="253"/>
    <n v="1007.9999983310699"/>
  </r>
  <r>
    <x v="35"/>
    <n v="34"/>
    <x v="198"/>
    <n v="420"/>
  </r>
  <r>
    <x v="35"/>
    <n v="36"/>
    <x v="248"/>
    <n v="456"/>
  </r>
  <r>
    <x v="35"/>
    <n v="36"/>
    <x v="251"/>
    <n v="85.5"/>
  </r>
  <r>
    <x v="35"/>
    <n v="39"/>
    <x v="257"/>
    <n v="43.199999839067459"/>
  </r>
  <r>
    <x v="35"/>
    <n v="40"/>
    <x v="198"/>
    <n v="662.39999890327454"/>
  </r>
  <r>
    <x v="35"/>
    <n v="41"/>
    <x v="254"/>
    <n v="694.79999884963036"/>
  </r>
  <r>
    <x v="35"/>
    <n v="41"/>
    <x v="198"/>
    <n v="260.54999956861138"/>
  </r>
  <r>
    <x v="35"/>
    <n v="42"/>
    <x v="250"/>
    <n v="22.4"/>
  </r>
  <r>
    <x v="35"/>
    <n v="42"/>
    <x v="254"/>
    <n v="280"/>
  </r>
  <r>
    <x v="35"/>
    <n v="43"/>
    <x v="250"/>
    <n v="736"/>
  </r>
  <r>
    <x v="35"/>
    <n v="50"/>
    <x v="258"/>
    <n v="520"/>
  </r>
  <r>
    <x v="35"/>
    <n v="51"/>
    <x v="249"/>
    <n v="1628.1599939346313"/>
  </r>
  <r>
    <x v="35"/>
    <n v="51"/>
    <x v="49"/>
    <n v="159"/>
  </r>
  <r>
    <x v="35"/>
    <n v="53"/>
    <x v="256"/>
    <n v="471.59999921917915"/>
  </r>
  <r>
    <x v="35"/>
    <n v="53"/>
    <x v="259"/>
    <n v="93.47999992668629"/>
  </r>
  <r>
    <x v="35"/>
    <n v="56"/>
    <x v="259"/>
    <n v="1140"/>
  </r>
  <r>
    <x v="35"/>
    <n v="58"/>
    <x v="260"/>
    <n v="678.39999747276306"/>
  </r>
  <r>
    <x v="35"/>
    <n v="58"/>
    <x v="257"/>
    <n v="519.39999806508422"/>
  </r>
  <r>
    <x v="35"/>
    <n v="59"/>
    <x v="248"/>
    <n v="990"/>
  </r>
  <r>
    <x v="35"/>
    <n v="59"/>
    <x v="49"/>
    <n v="1759.9999934434891"/>
  </r>
  <r>
    <x v="35"/>
    <n v="59"/>
    <x v="1"/>
    <n v="1963.4999862313271"/>
  </r>
  <r>
    <x v="35"/>
    <n v="60"/>
    <x v="256"/>
    <n v="146.87999975681305"/>
  </r>
  <r>
    <x v="35"/>
    <n v="62"/>
    <x v="248"/>
    <n v="591"/>
  </r>
  <r>
    <x v="35"/>
    <n v="63"/>
    <x v="258"/>
    <n v="921.375"/>
  </r>
  <r>
    <x v="35"/>
    <n v="65"/>
    <x v="252"/>
    <n v="421"/>
  </r>
  <r>
    <x v="35"/>
    <n v="65"/>
    <x v="261"/>
    <n v="842"/>
  </r>
  <r>
    <x v="35"/>
    <n v="70"/>
    <x v="256"/>
    <n v="360"/>
  </r>
  <r>
    <x v="35"/>
    <n v="71"/>
    <x v="250"/>
    <n v="51.6"/>
  </r>
  <r>
    <x v="35"/>
    <n v="71"/>
    <x v="260"/>
    <n v="687.99999743700027"/>
  </r>
  <r>
    <x v="35"/>
    <n v="71"/>
    <x v="247"/>
    <n v="483.75"/>
  </r>
  <r>
    <x v="35"/>
    <n v="71"/>
    <x v="1"/>
    <n v="365.49999743700027"/>
  </r>
  <r>
    <x v="35"/>
    <n v="75"/>
    <x v="261"/>
    <n v="155"/>
  </r>
  <r>
    <x v="35"/>
    <n v="76"/>
    <x v="1"/>
    <n v="535.49999624490738"/>
  </r>
  <r>
    <x v="35"/>
    <n v="77"/>
    <x v="247"/>
    <n v="341.25"/>
  </r>
  <r>
    <x v="36"/>
    <n v="2"/>
    <x v="262"/>
    <n v="190"/>
  </r>
  <r>
    <x v="36"/>
    <n v="8"/>
    <x v="262"/>
    <n v="800"/>
  </r>
  <r>
    <x v="36"/>
    <n v="13"/>
    <x v="262"/>
    <n v="60"/>
  </r>
  <r>
    <x v="36"/>
    <n v="19"/>
    <x v="263"/>
    <n v="46"/>
  </r>
  <r>
    <x v="36"/>
    <n v="23"/>
    <x v="263"/>
    <n v="90"/>
  </r>
  <r>
    <x v="36"/>
    <n v="23"/>
    <x v="264"/>
    <n v="45"/>
  </r>
  <r>
    <x v="36"/>
    <n v="33"/>
    <x v="265"/>
    <n v="24"/>
  </r>
  <r>
    <x v="36"/>
    <n v="34"/>
    <x v="266"/>
    <n v="156.80000000000001"/>
  </r>
  <r>
    <x v="36"/>
    <n v="35"/>
    <x v="267"/>
    <n v="144"/>
  </r>
  <r>
    <x v="36"/>
    <n v="41"/>
    <x v="268"/>
    <n v="154"/>
  </r>
  <r>
    <x v="36"/>
    <n v="53"/>
    <x v="68"/>
    <n v="65.599999999999994"/>
  </r>
  <r>
    <x v="36"/>
    <n v="56"/>
    <x v="269"/>
    <n v="570"/>
  </r>
  <r>
    <x v="36"/>
    <n v="59"/>
    <x v="269"/>
    <n v="330"/>
  </r>
  <r>
    <x v="36"/>
    <n v="60"/>
    <x v="262"/>
    <n v="714"/>
  </r>
  <r>
    <x v="36"/>
    <n v="61"/>
    <x v="68"/>
    <n v="855"/>
  </r>
  <r>
    <x v="36"/>
    <n v="62"/>
    <x v="270"/>
    <n v="98.6"/>
  </r>
  <r>
    <x v="36"/>
    <n v="70"/>
    <x v="266"/>
    <n v="360"/>
  </r>
  <r>
    <x v="36"/>
    <n v="70"/>
    <x v="263"/>
    <n v="300"/>
  </r>
  <r>
    <x v="36"/>
    <n v="71"/>
    <x v="265"/>
    <n v="206.4"/>
  </r>
  <r>
    <x v="36"/>
    <n v="71"/>
    <x v="263"/>
    <n v="322.5"/>
  </r>
  <r>
    <x v="36"/>
    <n v="72"/>
    <x v="270"/>
    <n v="348"/>
  </r>
  <r>
    <x v="36"/>
    <n v="76"/>
    <x v="268"/>
    <n v="86.4"/>
  </r>
  <r>
    <x v="36"/>
    <n v="76"/>
    <x v="269"/>
    <n v="180"/>
  </r>
  <r>
    <x v="37"/>
    <n v="3"/>
    <x v="118"/>
    <n v="490"/>
  </r>
  <r>
    <x v="37"/>
    <n v="6"/>
    <x v="271"/>
    <n v="120"/>
  </r>
  <r>
    <x v="37"/>
    <n v="8"/>
    <x v="152"/>
    <n v="1200"/>
  </r>
  <r>
    <x v="37"/>
    <n v="11"/>
    <x v="272"/>
    <n v="299.24999976530671"/>
  </r>
  <r>
    <x v="37"/>
    <n v="12"/>
    <x v="273"/>
    <n v="1368"/>
  </r>
  <r>
    <x v="37"/>
    <n v="13"/>
    <x v="271"/>
    <n v="57.6"/>
  </r>
  <r>
    <x v="37"/>
    <n v="13"/>
    <x v="270"/>
    <n v="101.99999928474426"/>
  </r>
  <r>
    <x v="37"/>
    <n v="14"/>
    <x v="271"/>
    <n v="167.4"/>
  </r>
  <r>
    <x v="37"/>
    <n v="15"/>
    <x v="274"/>
    <n v="62"/>
  </r>
  <r>
    <x v="37"/>
    <n v="16"/>
    <x v="273"/>
    <n v="349"/>
  </r>
  <r>
    <x v="37"/>
    <n v="21"/>
    <x v="275"/>
    <n v="271.99999809265137"/>
  </r>
  <r>
    <x v="37"/>
    <n v="24"/>
    <x v="270"/>
    <n v="76.499999463558197"/>
  </r>
  <r>
    <x v="37"/>
    <n v="24"/>
    <x v="152"/>
    <n v="45"/>
  </r>
  <r>
    <x v="37"/>
    <n v="25"/>
    <x v="274"/>
    <n v="44.8"/>
  </r>
  <r>
    <x v="37"/>
    <n v="25"/>
    <x v="13"/>
    <n v="226.79999962449074"/>
  </r>
  <r>
    <x v="37"/>
    <n v="26"/>
    <x v="224"/>
    <n v="1061.8199925541878"/>
  </r>
  <r>
    <x v="37"/>
    <n v="26"/>
    <x v="118"/>
    <n v="477.81899664938447"/>
  </r>
  <r>
    <x v="37"/>
    <n v="29"/>
    <x v="152"/>
    <n v="2970.96"/>
  </r>
  <r>
    <x v="37"/>
    <n v="30"/>
    <x v="276"/>
    <n v="165.6"/>
  </r>
  <r>
    <x v="37"/>
    <n v="30"/>
    <x v="152"/>
    <n v="906.15"/>
  </r>
  <r>
    <x v="37"/>
    <n v="31"/>
    <x v="271"/>
    <n v="40"/>
  </r>
  <r>
    <x v="37"/>
    <n v="36"/>
    <x v="273"/>
    <n v="760"/>
  </r>
  <r>
    <x v="37"/>
    <n v="36"/>
    <x v="152"/>
    <n v="380"/>
  </r>
  <r>
    <x v="37"/>
    <n v="38"/>
    <x v="224"/>
    <n v="7905"/>
  </r>
  <r>
    <x v="37"/>
    <n v="39"/>
    <x v="274"/>
    <n v="57.6"/>
  </r>
  <r>
    <x v="37"/>
    <n v="40"/>
    <x v="224"/>
    <n v="938.39999341964722"/>
  </r>
  <r>
    <x v="37"/>
    <n v="43"/>
    <x v="276"/>
    <n v="552"/>
  </r>
  <r>
    <x v="37"/>
    <n v="49"/>
    <x v="275"/>
    <n v="285.59999799728394"/>
  </r>
  <r>
    <x v="37"/>
    <n v="54"/>
    <x v="272"/>
    <n v="169.85999986678362"/>
  </r>
  <r>
    <x v="37"/>
    <n v="55"/>
    <x v="277"/>
    <n v="273.59999978542328"/>
  </r>
  <r>
    <x v="37"/>
    <n v="55"/>
    <x v="87"/>
    <n v="840"/>
  </r>
  <r>
    <x v="37"/>
    <n v="59"/>
    <x v="275"/>
    <n v="1584"/>
  </r>
  <r>
    <x v="37"/>
    <n v="59"/>
    <x v="270"/>
    <n v="1375"/>
  </r>
  <r>
    <x v="37"/>
    <n v="59"/>
    <x v="87"/>
    <n v="1320"/>
  </r>
  <r>
    <x v="37"/>
    <n v="62"/>
    <x v="273"/>
    <n v="986"/>
  </r>
  <r>
    <x v="37"/>
    <n v="62"/>
    <x v="224"/>
    <n v="1047.6249926537275"/>
  </r>
  <r>
    <x v="37"/>
    <n v="70"/>
    <x v="13"/>
    <n v="188.99999968707561"/>
  </r>
  <r>
    <x v="37"/>
    <n v="72"/>
    <x v="271"/>
    <n v="1112"/>
  </r>
  <r>
    <x v="37"/>
    <n v="76"/>
    <x v="277"/>
    <n v="630"/>
  </r>
  <r>
    <x v="38"/>
    <n v="7"/>
    <x v="190"/>
    <n v="150"/>
  </r>
  <r>
    <x v="38"/>
    <n v="17"/>
    <x v="61"/>
    <n v="234"/>
  </r>
  <r>
    <x v="38"/>
    <n v="20"/>
    <x v="186"/>
    <n v="405"/>
  </r>
  <r>
    <x v="38"/>
    <n v="26"/>
    <x v="61"/>
    <n v="156.15"/>
  </r>
  <r>
    <x v="38"/>
    <n v="27"/>
    <x v="190"/>
    <n v="439"/>
  </r>
  <r>
    <x v="38"/>
    <n v="33"/>
    <x v="61"/>
    <n v="17.5"/>
  </r>
  <r>
    <x v="38"/>
    <n v="41"/>
    <x v="61"/>
    <n v="57.9"/>
  </r>
  <r>
    <x v="38"/>
    <n v="52"/>
    <x v="186"/>
    <n v="35"/>
  </r>
  <r>
    <x v="38"/>
    <n v="70"/>
    <x v="190"/>
    <n v="60"/>
  </r>
  <r>
    <x v="38"/>
    <n v="75"/>
    <x v="61"/>
    <n v="77.5"/>
  </r>
  <r>
    <x v="38"/>
    <n v="76"/>
    <x v="186"/>
    <n v="360"/>
  </r>
  <r>
    <x v="39"/>
    <n v="1"/>
    <x v="159"/>
    <n v="345.6"/>
  </r>
  <r>
    <x v="39"/>
    <n v="2"/>
    <x v="278"/>
    <n v="270.74999978765845"/>
  </r>
  <r>
    <x v="39"/>
    <n v="13"/>
    <x v="279"/>
    <n v="14.39999994635582"/>
  </r>
  <r>
    <x v="39"/>
    <n v="15"/>
    <x v="45"/>
    <n v="176.6999998614192"/>
  </r>
  <r>
    <x v="39"/>
    <n v="16"/>
    <x v="22"/>
    <n v="222.39999917149544"/>
  </r>
  <r>
    <x v="39"/>
    <n v="24"/>
    <x v="280"/>
    <n v="34.19999997317791"/>
  </r>
  <r>
    <x v="39"/>
    <n v="24"/>
    <x v="181"/>
    <n v="35.999999865889549"/>
  </r>
  <r>
    <x v="39"/>
    <n v="25"/>
    <x v="279"/>
    <n v="111.99999958276749"/>
  </r>
  <r>
    <x v="39"/>
    <n v="28"/>
    <x v="45"/>
    <n v="346.55999972820285"/>
  </r>
  <r>
    <x v="39"/>
    <n v="29"/>
    <x v="278"/>
    <n v="2352.0099981553853"/>
  </r>
  <r>
    <x v="39"/>
    <n v="33"/>
    <x v="22"/>
    <n v="31.99999988079071"/>
  </r>
  <r>
    <x v="39"/>
    <n v="34"/>
    <x v="280"/>
    <n v="106.3999999165535"/>
  </r>
  <r>
    <x v="39"/>
    <n v="36"/>
    <x v="280"/>
    <n v="288.79999977350235"/>
  </r>
  <r>
    <x v="39"/>
    <n v="36"/>
    <x v="107"/>
    <n v="72.959999728202817"/>
  </r>
  <r>
    <x v="39"/>
    <n v="36"/>
    <x v="281"/>
    <n v="299.25"/>
  </r>
  <r>
    <x v="39"/>
    <n v="42"/>
    <x v="23"/>
    <n v="111.99999958276749"/>
  </r>
  <r>
    <x v="39"/>
    <n v="43"/>
    <x v="23"/>
    <n v="367.99999862909317"/>
  </r>
  <r>
    <x v="39"/>
    <n v="44"/>
    <x v="279"/>
    <n v="248.95999907255171"/>
  </r>
  <r>
    <x v="39"/>
    <n v="46"/>
    <x v="22"/>
    <n v="76.799999713897705"/>
  </r>
  <r>
    <x v="39"/>
    <n v="50"/>
    <x v="156"/>
    <n v="175.49999970942736"/>
  </r>
  <r>
    <x v="39"/>
    <n v="55"/>
    <x v="282"/>
    <n v="144"/>
  </r>
  <r>
    <x v="39"/>
    <n v="62"/>
    <x v="159"/>
    <n v="1576"/>
  </r>
  <r>
    <x v="39"/>
    <n v="64"/>
    <x v="279"/>
    <n v="99.75"/>
  </r>
  <r>
    <x v="39"/>
    <n v="65"/>
    <x v="116"/>
    <n v="226.79999962449074"/>
  </r>
  <r>
    <x v="39"/>
    <n v="66"/>
    <x v="116"/>
    <n v="122.39999979734421"/>
  </r>
  <r>
    <x v="39"/>
    <n v="67"/>
    <x v="23"/>
    <n v="268.79999899864197"/>
  </r>
  <r>
    <x v="39"/>
    <n v="69"/>
    <x v="156"/>
    <n v="466.5599992275238"/>
  </r>
  <r>
    <x v="39"/>
    <n v="69"/>
    <x v="116"/>
    <n v="259.19999957084656"/>
  </r>
  <r>
    <x v="39"/>
    <n v="75"/>
    <x v="283"/>
    <n v="55.799999907612801"/>
  </r>
  <r>
    <x v="39"/>
    <n v="76"/>
    <x v="159"/>
    <n v="201.6"/>
  </r>
  <r>
    <x v="39"/>
    <n v="76"/>
    <x v="282"/>
    <n v="216"/>
  </r>
  <r>
    <x v="40"/>
    <n v="13"/>
    <x v="284"/>
    <n v="42"/>
  </r>
  <r>
    <x v="40"/>
    <n v="23"/>
    <x v="285"/>
    <n v="72"/>
  </r>
  <r>
    <x v="40"/>
    <n v="24"/>
    <x v="263"/>
    <n v="22.5"/>
  </r>
  <r>
    <x v="40"/>
    <n v="25"/>
    <x v="284"/>
    <n v="70"/>
  </r>
  <r>
    <x v="40"/>
    <n v="41"/>
    <x v="285"/>
    <n v="154"/>
  </r>
  <r>
    <x v="40"/>
    <n v="52"/>
    <x v="263"/>
    <n v="35"/>
  </r>
  <r>
    <x v="40"/>
    <n v="70"/>
    <x v="284"/>
    <n v="75"/>
  </r>
  <r>
    <x v="40"/>
    <n v="77"/>
    <x v="285"/>
    <n v="52"/>
  </r>
  <r>
    <x v="41"/>
    <n v="11"/>
    <x v="286"/>
    <n v="210"/>
  </r>
  <r>
    <x v="41"/>
    <n v="40"/>
    <x v="287"/>
    <n v="147"/>
  </r>
  <r>
    <x v="42"/>
    <n v="1"/>
    <x v="288"/>
    <n v="575.99999785423279"/>
  </r>
  <r>
    <x v="42"/>
    <n v="1"/>
    <x v="136"/>
    <n v="611.99999570846558"/>
  </r>
  <r>
    <x v="42"/>
    <n v="2"/>
    <x v="136"/>
    <n v="322.9999977350235"/>
  </r>
  <r>
    <x v="42"/>
    <n v="6"/>
    <x v="222"/>
    <n v="500"/>
  </r>
  <r>
    <x v="42"/>
    <n v="8"/>
    <x v="288"/>
    <n v="960"/>
  </r>
  <r>
    <x v="42"/>
    <n v="11"/>
    <x v="289"/>
    <n v="525"/>
  </r>
  <r>
    <x v="42"/>
    <n v="12"/>
    <x v="290"/>
    <n v="427.5"/>
  </r>
  <r>
    <x v="42"/>
    <n v="15"/>
    <x v="291"/>
    <n v="368.12499971129"/>
  </r>
  <r>
    <x v="42"/>
    <n v="16"/>
    <x v="136"/>
    <n v="444.97499687969685"/>
  </r>
  <r>
    <x v="42"/>
    <n v="17"/>
    <x v="292"/>
    <n v="351"/>
  </r>
  <r>
    <x v="42"/>
    <n v="20"/>
    <x v="293"/>
    <n v="1360.799994930625"/>
  </r>
  <r>
    <x v="42"/>
    <n v="26"/>
    <x v="291"/>
    <n v="148.3424998836592"/>
  </r>
  <r>
    <x v="42"/>
    <n v="27"/>
    <x v="294"/>
    <n v="394.875"/>
  </r>
  <r>
    <x v="42"/>
    <n v="29"/>
    <x v="158"/>
    <n v="2228.2199999999998"/>
  </r>
  <r>
    <x v="42"/>
    <n v="30"/>
    <x v="288"/>
    <n v="414.23999845683574"/>
  </r>
  <r>
    <x v="42"/>
    <n v="30"/>
    <x v="172"/>
    <n v="258.89999999999998"/>
  </r>
  <r>
    <x v="42"/>
    <n v="30"/>
    <x v="295"/>
    <n v="368.93249971065671"/>
  </r>
  <r>
    <x v="42"/>
    <n v="31"/>
    <x v="290"/>
    <n v="250"/>
  </r>
  <r>
    <x v="42"/>
    <n v="31"/>
    <x v="136"/>
    <n v="250"/>
  </r>
  <r>
    <x v="42"/>
    <n v="33"/>
    <x v="290"/>
    <n v="75"/>
  </r>
  <r>
    <x v="42"/>
    <n v="40"/>
    <x v="288"/>
    <n v="367.99999862909317"/>
  </r>
  <r>
    <x v="42"/>
    <n v="40"/>
    <x v="172"/>
    <n v="147.19999945163727"/>
  </r>
  <r>
    <x v="42"/>
    <n v="44"/>
    <x v="294"/>
    <n v="325.5"/>
  </r>
  <r>
    <x v="42"/>
    <n v="52"/>
    <x v="289"/>
    <n v="56"/>
  </r>
  <r>
    <x v="42"/>
    <n v="54"/>
    <x v="172"/>
    <n v="59.599999777972698"/>
  </r>
  <r>
    <x v="42"/>
    <n v="56"/>
    <x v="296"/>
    <n v="425.6"/>
  </r>
  <r>
    <x v="42"/>
    <n v="59"/>
    <x v="158"/>
    <n v="1375"/>
  </r>
  <r>
    <x v="42"/>
    <n v="60"/>
    <x v="294"/>
    <n v="408"/>
  </r>
  <r>
    <x v="42"/>
    <n v="60"/>
    <x v="290"/>
    <n v="892.5"/>
  </r>
  <r>
    <x v="42"/>
    <n v="64"/>
    <x v="297"/>
    <n v="1330"/>
  </r>
  <r>
    <x v="42"/>
    <n v="64"/>
    <x v="298"/>
    <n v="997.5"/>
  </r>
  <r>
    <x v="42"/>
    <n v="67"/>
    <x v="294"/>
    <n v="42"/>
  </r>
  <r>
    <x v="42"/>
    <n v="68"/>
    <x v="297"/>
    <n v="37.999999970197678"/>
  </r>
  <r>
    <x v="42"/>
    <n v="69"/>
    <x v="293"/>
    <n v="575.99999785423279"/>
  </r>
  <r>
    <x v="42"/>
    <n v="72"/>
    <x v="296"/>
    <n v="695"/>
  </r>
  <r>
    <x v="42"/>
    <n v="75"/>
    <x v="298"/>
    <n v="155"/>
  </r>
  <r>
    <x v="42"/>
    <n v="76"/>
    <x v="297"/>
    <n v="216"/>
  </r>
  <r>
    <x v="42"/>
    <n v="76"/>
    <x v="293"/>
    <n v="57.599999785423279"/>
  </r>
  <r>
    <x v="42"/>
    <n v="77"/>
    <x v="296"/>
    <n v="260"/>
  </r>
  <r>
    <x v="43"/>
    <n v="15"/>
    <x v="299"/>
    <n v="155"/>
  </r>
  <r>
    <x v="43"/>
    <n v="18"/>
    <x v="273"/>
    <n v="562.5"/>
  </r>
  <r>
    <x v="43"/>
    <n v="21"/>
    <x v="300"/>
    <n v="379.99999970197678"/>
  </r>
  <r>
    <x v="43"/>
    <n v="30"/>
    <x v="273"/>
    <n v="58.252499999999998"/>
  </r>
  <r>
    <x v="43"/>
    <n v="54"/>
    <x v="273"/>
    <n v="223.5"/>
  </r>
  <r>
    <x v="43"/>
    <n v="56"/>
    <x v="300"/>
    <n v="758.09999940544367"/>
  </r>
  <r>
    <x v="43"/>
    <n v="61"/>
    <x v="301"/>
    <n v="512.99999915063381"/>
  </r>
  <r>
    <x v="43"/>
    <n v="65"/>
    <x v="300"/>
    <n v="239.96999981179832"/>
  </r>
  <r>
    <x v="43"/>
    <n v="75"/>
    <x v="299"/>
    <n v="162.75"/>
  </r>
  <r>
    <x v="43"/>
    <n v="77"/>
    <x v="301"/>
    <n v="23.399999961256981"/>
  </r>
  <r>
    <x v="44"/>
    <n v="7"/>
    <x v="136"/>
    <n v="427.49999966472387"/>
  </r>
  <r>
    <x v="44"/>
    <n v="10"/>
    <x v="302"/>
    <n v="595.19999778270721"/>
  </r>
  <r>
    <x v="44"/>
    <n v="11"/>
    <x v="303"/>
    <n v="201.6"/>
  </r>
  <r>
    <x v="44"/>
    <n v="11"/>
    <x v="123"/>
    <n v="377.99999937415123"/>
  </r>
  <r>
    <x v="44"/>
    <n v="12"/>
    <x v="304"/>
    <n v="968.9999932050705"/>
  </r>
  <r>
    <x v="44"/>
    <n v="13"/>
    <x v="136"/>
    <n v="56.999999955296516"/>
  </r>
  <r>
    <x v="44"/>
    <n v="15"/>
    <x v="305"/>
    <n v="248"/>
  </r>
  <r>
    <x v="44"/>
    <n v="16"/>
    <x v="303"/>
    <n v="417"/>
  </r>
  <r>
    <x v="44"/>
    <n v="19"/>
    <x v="305"/>
    <n v="131.4"/>
  </r>
  <r>
    <x v="44"/>
    <n v="21"/>
    <x v="179"/>
    <n v="240"/>
  </r>
  <r>
    <x v="44"/>
    <n v="23"/>
    <x v="304"/>
    <n v="535.49999624490738"/>
  </r>
  <r>
    <x v="44"/>
    <n v="26"/>
    <x v="77"/>
    <n v="1058.2499925792217"/>
  </r>
  <r>
    <x v="44"/>
    <n v="26"/>
    <x v="302"/>
    <n v="398.4"/>
  </r>
  <r>
    <x v="44"/>
    <n v="28"/>
    <x v="306"/>
    <n v="912"/>
  </r>
  <r>
    <x v="44"/>
    <n v="30"/>
    <x v="179"/>
    <n v="434.70000000000005"/>
  </r>
  <r>
    <x v="44"/>
    <n v="30"/>
    <x v="307"/>
    <n v="77.67"/>
  </r>
  <r>
    <x v="44"/>
    <n v="32"/>
    <x v="308"/>
    <n v="1600"/>
  </r>
  <r>
    <x v="44"/>
    <n v="39"/>
    <x v="309"/>
    <n v="122.39999914169312"/>
  </r>
  <r>
    <x v="44"/>
    <n v="46"/>
    <x v="308"/>
    <n v="180"/>
  </r>
  <r>
    <x v="44"/>
    <n v="49"/>
    <x v="306"/>
    <n v="500"/>
  </r>
  <r>
    <x v="44"/>
    <n v="52"/>
    <x v="308"/>
    <n v="105"/>
  </r>
  <r>
    <x v="44"/>
    <n v="54"/>
    <x v="307"/>
    <n v="111.75"/>
  </r>
  <r>
    <x v="44"/>
    <n v="55"/>
    <x v="179"/>
    <n v="864"/>
  </r>
  <r>
    <x v="44"/>
    <n v="57"/>
    <x v="123"/>
    <n v="292.5"/>
  </r>
  <r>
    <x v="44"/>
    <n v="59"/>
    <x v="123"/>
    <n v="1979.9999967217445"/>
  </r>
  <r>
    <x v="44"/>
    <n v="60"/>
    <x v="305"/>
    <n v="952"/>
  </r>
  <r>
    <x v="44"/>
    <n v="60"/>
    <x v="302"/>
    <n v="174.07999935150147"/>
  </r>
  <r>
    <x v="44"/>
    <n v="69"/>
    <x v="303"/>
    <n v="432"/>
  </r>
  <r>
    <x v="44"/>
    <n v="70"/>
    <x v="37"/>
    <n v="525"/>
  </r>
  <r>
    <x v="44"/>
    <n v="72"/>
    <x v="305"/>
    <n v="83.4"/>
  </r>
  <r>
    <x v="44"/>
    <n v="72"/>
    <x v="77"/>
    <n v="590.74999585747719"/>
  </r>
  <r>
    <x v="44"/>
    <n v="74"/>
    <x v="256"/>
    <n v="112"/>
  </r>
  <r>
    <x v="44"/>
    <n v="77"/>
    <x v="37"/>
    <n v="195"/>
  </r>
  <r>
    <x v="44"/>
    <n v="77"/>
    <x v="123"/>
    <n v="175.49999970942736"/>
  </r>
  <r>
    <x v="45"/>
    <n v="1"/>
    <x v="310"/>
    <n v="900"/>
  </r>
  <r>
    <x v="45"/>
    <n v="1"/>
    <x v="311"/>
    <n v="54"/>
  </r>
  <r>
    <x v="45"/>
    <n v="2"/>
    <x v="312"/>
    <n v="273.5999995470047"/>
  </r>
  <r>
    <x v="45"/>
    <n v="3"/>
    <x v="313"/>
    <n v="400"/>
  </r>
  <r>
    <x v="45"/>
    <n v="3"/>
    <x v="312"/>
    <n v="143.99999976158142"/>
  </r>
  <r>
    <x v="45"/>
    <n v="16"/>
    <x v="80"/>
    <n v="418.8"/>
  </r>
  <r>
    <x v="45"/>
    <n v="16"/>
    <x v="42"/>
    <n v="415.30999708771708"/>
  </r>
  <r>
    <x v="45"/>
    <n v="18"/>
    <x v="311"/>
    <n v="1171.875"/>
  </r>
  <r>
    <x v="45"/>
    <n v="19"/>
    <x v="314"/>
    <n v="48.300000000000004"/>
  </r>
  <r>
    <x v="45"/>
    <n v="19"/>
    <x v="315"/>
    <n v="138"/>
  </r>
  <r>
    <x v="45"/>
    <n v="21"/>
    <x v="310"/>
    <n v="300"/>
  </r>
  <r>
    <x v="45"/>
    <n v="23"/>
    <x v="315"/>
    <n v="162"/>
  </r>
  <r>
    <x v="45"/>
    <n v="25"/>
    <x v="311"/>
    <n v="67.199999749660492"/>
  </r>
  <r>
    <x v="45"/>
    <n v="25"/>
    <x v="80"/>
    <n v="336"/>
  </r>
  <r>
    <x v="45"/>
    <n v="28"/>
    <x v="212"/>
    <n v="912"/>
  </r>
  <r>
    <x v="45"/>
    <n v="31"/>
    <x v="42"/>
    <n v="265.62499813735485"/>
  </r>
  <r>
    <x v="45"/>
    <n v="35"/>
    <x v="314"/>
    <n v="121.5"/>
  </r>
  <r>
    <x v="45"/>
    <n v="35"/>
    <x v="212"/>
    <n v="432"/>
  </r>
  <r>
    <x v="45"/>
    <n v="36"/>
    <x v="311"/>
    <n v="712.5"/>
  </r>
  <r>
    <x v="45"/>
    <n v="39"/>
    <x v="311"/>
    <n v="143.9999994635582"/>
  </r>
  <r>
    <x v="45"/>
    <n v="40"/>
    <x v="315"/>
    <n v="552"/>
  </r>
  <r>
    <x v="45"/>
    <n v="40"/>
    <x v="80"/>
    <n v="368"/>
  </r>
  <r>
    <x v="45"/>
    <n v="41"/>
    <x v="72"/>
    <n v="243.17999959737062"/>
  </r>
  <r>
    <x v="45"/>
    <n v="45"/>
    <x v="316"/>
    <n v="190"/>
  </r>
  <r>
    <x v="45"/>
    <n v="45"/>
    <x v="42"/>
    <n v="285"/>
  </r>
  <r>
    <x v="45"/>
    <n v="49"/>
    <x v="212"/>
    <n v="1200"/>
  </r>
  <r>
    <x v="45"/>
    <n v="50"/>
    <x v="310"/>
    <n v="650"/>
  </r>
  <r>
    <x v="45"/>
    <n v="55"/>
    <x v="312"/>
    <n v="518.39999914169312"/>
  </r>
  <r>
    <x v="45"/>
    <n v="57"/>
    <x v="212"/>
    <n v="546"/>
  </r>
  <r>
    <x v="45"/>
    <n v="58"/>
    <x v="314"/>
    <n v="298.125"/>
  </r>
  <r>
    <x v="45"/>
    <n v="60"/>
    <x v="42"/>
    <n v="693.59999513626099"/>
  </r>
  <r>
    <x v="45"/>
    <n v="65"/>
    <x v="316"/>
    <n v="442.05"/>
  </r>
  <r>
    <x v="45"/>
    <n v="70"/>
    <x v="312"/>
    <n v="647.99999892711639"/>
  </r>
  <r>
    <x v="45"/>
    <n v="70"/>
    <x v="314"/>
    <n v="337.5"/>
  </r>
  <r>
    <x v="45"/>
    <n v="72"/>
    <x v="316"/>
    <n v="2088"/>
  </r>
  <r>
    <x v="46"/>
    <n v="1"/>
    <x v="317"/>
    <n v="288"/>
  </r>
  <r>
    <x v="46"/>
    <n v="12"/>
    <x v="138"/>
    <n v="760"/>
  </r>
  <r>
    <x v="46"/>
    <n v="18"/>
    <x v="138"/>
    <n v="625"/>
  </r>
  <r>
    <x v="46"/>
    <n v="24"/>
    <x v="300"/>
    <n v="36"/>
  </r>
  <r>
    <x v="46"/>
    <n v="28"/>
    <x v="304"/>
    <n v="319.2"/>
  </r>
  <r>
    <x v="46"/>
    <n v="51"/>
    <x v="318"/>
    <n v="1060"/>
  </r>
  <r>
    <x v="46"/>
    <n v="53"/>
    <x v="26"/>
    <n v="98.4"/>
  </r>
  <r>
    <x v="46"/>
    <n v="56"/>
    <x v="138"/>
    <n v="190"/>
  </r>
  <r>
    <x v="46"/>
    <n v="59"/>
    <x v="318"/>
    <n v="55"/>
  </r>
  <r>
    <x v="46"/>
    <n v="62"/>
    <x v="319"/>
    <n v="394"/>
  </r>
  <r>
    <x v="46"/>
    <n v="67"/>
    <x v="304"/>
    <n v="98"/>
  </r>
  <r>
    <x v="46"/>
    <n v="68"/>
    <x v="319"/>
    <n v="30"/>
  </r>
  <r>
    <x v="46"/>
    <n v="68"/>
    <x v="257"/>
    <n v="125"/>
  </r>
  <r>
    <x v="46"/>
    <n v="76"/>
    <x v="318"/>
    <n v="180"/>
  </r>
  <r>
    <x v="47"/>
    <n v="2"/>
    <x v="100"/>
    <n v="161.49999886751175"/>
  </r>
  <r>
    <x v="47"/>
    <n v="4"/>
    <x v="320"/>
    <n v="197.99999967217445"/>
  </r>
  <r>
    <x v="47"/>
    <n v="4"/>
    <x v="0"/>
    <n v="110"/>
  </r>
  <r>
    <x v="47"/>
    <n v="5"/>
    <x v="320"/>
    <n v="288.22499952279031"/>
  </r>
  <r>
    <x v="47"/>
    <n v="22"/>
    <x v="320"/>
    <n v="840"/>
  </r>
  <r>
    <x v="47"/>
    <n v="24"/>
    <x v="321"/>
    <n v="41.039999967813493"/>
  </r>
  <r>
    <x v="47"/>
    <n v="24"/>
    <x v="114"/>
    <n v="100.8"/>
  </r>
  <r>
    <x v="47"/>
    <n v="25"/>
    <x v="114"/>
    <n v="134.4"/>
  </r>
  <r>
    <x v="47"/>
    <n v="26"/>
    <x v="146"/>
    <n v="709.64999944344163"/>
  </r>
  <r>
    <x v="47"/>
    <n v="32"/>
    <x v="104"/>
    <n v="640"/>
  </r>
  <r>
    <x v="47"/>
    <n v="36"/>
    <x v="225"/>
    <n v="570"/>
  </r>
  <r>
    <x v="47"/>
    <n v="39"/>
    <x v="225"/>
    <n v="30.599999785423279"/>
  </r>
  <r>
    <x v="47"/>
    <n v="40"/>
    <x v="197"/>
    <n v="55.2"/>
  </r>
  <r>
    <x v="47"/>
    <n v="41"/>
    <x v="104"/>
    <n v="193"/>
  </r>
  <r>
    <x v="47"/>
    <n v="42"/>
    <x v="146"/>
    <n v="425.59999966621399"/>
  </r>
  <r>
    <x v="47"/>
    <n v="49"/>
    <x v="146"/>
    <n v="455.99999964237213"/>
  </r>
  <r>
    <x v="47"/>
    <n v="59"/>
    <x v="321"/>
    <n v="250.79999980330467"/>
  </r>
  <r>
    <x v="47"/>
    <n v="66"/>
    <x v="322"/>
    <n v="408"/>
  </r>
  <r>
    <x v="47"/>
    <n v="67"/>
    <x v="100"/>
    <n v="475.99999666213989"/>
  </r>
  <r>
    <x v="47"/>
    <n v="68"/>
    <x v="322"/>
    <n v="200"/>
  </r>
  <r>
    <x v="47"/>
    <n v="72"/>
    <x v="225"/>
    <n v="887.39999377727509"/>
  </r>
  <r>
    <x v="48"/>
    <n v="8"/>
    <x v="140"/>
    <n v="679.99999523162842"/>
  </r>
  <r>
    <x v="48"/>
    <n v="21"/>
    <x v="140"/>
    <n v="339.99999761581421"/>
  </r>
  <r>
    <x v="48"/>
    <n v="25"/>
    <x v="323"/>
    <n v="126"/>
  </r>
  <r>
    <x v="48"/>
    <n v="26"/>
    <x v="218"/>
    <n v="187.38"/>
  </r>
  <r>
    <x v="48"/>
    <n v="27"/>
    <x v="323"/>
    <n v="1756"/>
  </r>
  <r>
    <x v="48"/>
    <n v="28"/>
    <x v="324"/>
    <n v="912"/>
  </r>
  <r>
    <x v="48"/>
    <n v="40"/>
    <x v="140"/>
    <n v="184"/>
  </r>
  <r>
    <x v="48"/>
    <n v="43"/>
    <x v="323"/>
    <n v="1035"/>
  </r>
  <r>
    <x v="48"/>
    <n v="44"/>
    <x v="140"/>
    <n v="99.194999304413798"/>
  </r>
  <r>
    <x v="48"/>
    <n v="45"/>
    <x v="255"/>
    <n v="142.5"/>
  </r>
  <r>
    <x v="48"/>
    <n v="55"/>
    <x v="325"/>
    <n v="336"/>
  </r>
  <r>
    <x v="48"/>
    <n v="56"/>
    <x v="255"/>
    <n v="608"/>
  </r>
  <r>
    <x v="48"/>
    <n v="59"/>
    <x v="295"/>
    <n v="2089.9999983608723"/>
  </r>
  <r>
    <x v="48"/>
    <n v="68"/>
    <x v="325"/>
    <n v="250"/>
  </r>
  <r>
    <x v="48"/>
    <n v="69"/>
    <x v="325"/>
    <n v="360"/>
  </r>
  <r>
    <x v="48"/>
    <n v="72"/>
    <x v="324"/>
    <n v="522"/>
  </r>
  <r>
    <x v="48"/>
    <n v="76"/>
    <x v="218"/>
    <n v="108"/>
  </r>
  <r>
    <x v="49"/>
    <n v="1"/>
    <x v="326"/>
    <n v="360"/>
  </r>
  <r>
    <x v="49"/>
    <n v="4"/>
    <x v="327"/>
    <n v="176"/>
  </r>
  <r>
    <x v="49"/>
    <n v="6"/>
    <x v="328"/>
    <n v="1750"/>
  </r>
  <r>
    <x v="49"/>
    <n v="10"/>
    <x v="329"/>
    <n v="496"/>
  </r>
  <r>
    <x v="49"/>
    <n v="11"/>
    <x v="144"/>
    <n v="299.24999976530671"/>
  </r>
  <r>
    <x v="49"/>
    <n v="12"/>
    <x v="330"/>
    <n v="456"/>
  </r>
  <r>
    <x v="49"/>
    <n v="16"/>
    <x v="330"/>
    <n v="222.4"/>
  </r>
  <r>
    <x v="49"/>
    <n v="16"/>
    <x v="331"/>
    <n v="497.32499960996211"/>
  </r>
  <r>
    <x v="49"/>
    <n v="17"/>
    <x v="327"/>
    <n v="2074.7999983727932"/>
  </r>
  <r>
    <x v="49"/>
    <n v="18"/>
    <x v="332"/>
    <n v="1599.9999940395355"/>
  </r>
  <r>
    <x v="49"/>
    <n v="21"/>
    <x v="333"/>
    <n v="420"/>
  </r>
  <r>
    <x v="49"/>
    <n v="22"/>
    <x v="333"/>
    <n v="840"/>
  </r>
  <r>
    <x v="49"/>
    <n v="24"/>
    <x v="334"/>
    <n v="101.24999983236194"/>
  </r>
  <r>
    <x v="49"/>
    <n v="31"/>
    <x v="335"/>
    <n v="398.99999968707561"/>
  </r>
  <r>
    <x v="49"/>
    <n v="35"/>
    <x v="216"/>
    <n v="691.19999742507935"/>
  </r>
  <r>
    <x v="49"/>
    <n v="38"/>
    <x v="216"/>
    <n v="8263.3599692165863"/>
  </r>
  <r>
    <x v="49"/>
    <n v="42"/>
    <x v="332"/>
    <n v="89.599999666213989"/>
  </r>
  <r>
    <x v="49"/>
    <n v="47"/>
    <x v="332"/>
    <n v="97.279999637603751"/>
  </r>
  <r>
    <x v="49"/>
    <n v="56"/>
    <x v="144"/>
    <n v="2165.9999983012676"/>
  </r>
  <r>
    <x v="49"/>
    <n v="56"/>
    <x v="328"/>
    <n v="760"/>
  </r>
  <r>
    <x v="49"/>
    <n v="59"/>
    <x v="331"/>
    <n v="1044.9999991804361"/>
  </r>
  <r>
    <x v="49"/>
    <n v="60"/>
    <x v="331"/>
    <n v="2260.9999982267618"/>
  </r>
  <r>
    <x v="49"/>
    <n v="61"/>
    <x v="329"/>
    <n v="142.5"/>
  </r>
  <r>
    <x v="49"/>
    <n v="62"/>
    <x v="327"/>
    <n v="1103.2"/>
  </r>
  <r>
    <x v="49"/>
    <n v="62"/>
    <x v="336"/>
    <n v="147.9"/>
  </r>
  <r>
    <x v="49"/>
    <n v="64"/>
    <x v="330"/>
    <n v="159.6"/>
  </r>
  <r>
    <x v="49"/>
    <n v="64"/>
    <x v="334"/>
    <n v="538.6499991081655"/>
  </r>
  <r>
    <x v="49"/>
    <n v="68"/>
    <x v="216"/>
    <n v="239.99999910593033"/>
  </r>
  <r>
    <x v="49"/>
    <n v="68"/>
    <x v="328"/>
    <n v="187.5"/>
  </r>
  <r>
    <x v="49"/>
    <n v="71"/>
    <x v="331"/>
    <n v="306.37499975971878"/>
  </r>
  <r>
    <x v="49"/>
    <n v="74"/>
    <x v="330"/>
    <n v="240"/>
  </r>
  <r>
    <x v="49"/>
    <n v="77"/>
    <x v="326"/>
    <n v="740.99999941885471"/>
  </r>
  <r>
    <x v="50"/>
    <n v="13"/>
    <x v="85"/>
    <n v="120"/>
  </r>
  <r>
    <x v="50"/>
    <n v="16"/>
    <x v="37"/>
    <n v="349"/>
  </r>
  <r>
    <x v="50"/>
    <n v="28"/>
    <x v="337"/>
    <n v="728"/>
  </r>
  <r>
    <x v="50"/>
    <n v="31"/>
    <x v="85"/>
    <n v="125"/>
  </r>
  <r>
    <x v="50"/>
    <n v="47"/>
    <x v="142"/>
    <n v="114"/>
  </r>
  <r>
    <x v="50"/>
    <n v="59"/>
    <x v="338"/>
    <n v="660"/>
  </r>
  <r>
    <x v="50"/>
    <n v="62"/>
    <x v="337"/>
    <n v="472.8"/>
  </r>
  <r>
    <x v="50"/>
    <n v="62"/>
    <x v="37"/>
    <n v="986"/>
  </r>
  <r>
    <x v="50"/>
    <n v="63"/>
    <x v="338"/>
    <n v="263.39999999999998"/>
  </r>
  <r>
    <x v="50"/>
    <n v="72"/>
    <x v="338"/>
    <n v="1044"/>
  </r>
  <r>
    <x v="50"/>
    <n v="76"/>
    <x v="338"/>
    <n v="180"/>
  </r>
  <r>
    <x v="51"/>
    <n v="1"/>
    <x v="339"/>
    <n v="144"/>
  </r>
  <r>
    <x v="51"/>
    <n v="52"/>
    <x v="254"/>
    <n v="42"/>
  </r>
  <r>
    <x v="51"/>
    <n v="59"/>
    <x v="254"/>
    <n v="220"/>
  </r>
  <r>
    <x v="51"/>
    <n v="69"/>
    <x v="339"/>
    <n v="108"/>
  </r>
  <r>
    <x v="51"/>
    <n v="70"/>
    <x v="254"/>
    <n v="90"/>
  </r>
  <r>
    <x v="51"/>
    <n v="70"/>
    <x v="43"/>
    <n v="45"/>
  </r>
  <r>
    <x v="52"/>
    <n v="5"/>
    <x v="217"/>
    <n v="427"/>
  </r>
  <r>
    <x v="52"/>
    <n v="7"/>
    <x v="217"/>
    <n v="180"/>
  </r>
  <r>
    <x v="52"/>
    <n v="11"/>
    <x v="253"/>
    <n v="630"/>
  </r>
  <r>
    <x v="52"/>
    <n v="13"/>
    <x v="309"/>
    <n v="30"/>
  </r>
  <r>
    <x v="52"/>
    <n v="14"/>
    <x v="340"/>
    <n v="223.2"/>
  </r>
  <r>
    <x v="52"/>
    <n v="20"/>
    <x v="253"/>
    <n v="1215"/>
  </r>
  <r>
    <x v="52"/>
    <n v="21"/>
    <x v="340"/>
    <n v="96"/>
  </r>
  <r>
    <x v="52"/>
    <n v="59"/>
    <x v="341"/>
    <n v="110"/>
  </r>
  <r>
    <x v="52"/>
    <n v="72"/>
    <x v="217"/>
    <n v="174"/>
  </r>
  <r>
    <x v="52"/>
    <n v="76"/>
    <x v="253"/>
    <n v="180"/>
  </r>
  <r>
    <x v="52"/>
    <n v="77"/>
    <x v="253"/>
    <n v="195"/>
  </r>
  <r>
    <x v="53"/>
    <n v="16"/>
    <x v="342"/>
    <n v="654.375"/>
  </r>
  <r>
    <x v="53"/>
    <n v="16"/>
    <x v="24"/>
    <n v="349"/>
  </r>
  <r>
    <x v="53"/>
    <n v="16"/>
    <x v="41"/>
    <n v="872.5"/>
  </r>
  <r>
    <x v="53"/>
    <n v="17"/>
    <x v="343"/>
    <n v="624"/>
  </r>
  <r>
    <x v="53"/>
    <n v="18"/>
    <x v="344"/>
    <n v="1124.9999981373549"/>
  </r>
  <r>
    <x v="53"/>
    <n v="21"/>
    <x v="122"/>
    <n v="134.99999977648258"/>
  </r>
  <r>
    <x v="53"/>
    <n v="27"/>
    <x v="345"/>
    <n v="1755"/>
  </r>
  <r>
    <x v="53"/>
    <n v="29"/>
    <x v="344"/>
    <n v="2227.4999963119626"/>
  </r>
  <r>
    <x v="53"/>
    <n v="30"/>
    <x v="343"/>
    <n v="310.5"/>
  </r>
  <r>
    <x v="53"/>
    <n v="31"/>
    <x v="342"/>
    <n v="187.5"/>
  </r>
  <r>
    <x v="53"/>
    <n v="31"/>
    <x v="41"/>
    <n v="175"/>
  </r>
  <r>
    <x v="53"/>
    <n v="39"/>
    <x v="344"/>
    <n v="388.79999935626984"/>
  </r>
  <r>
    <x v="53"/>
    <n v="42"/>
    <x v="342"/>
    <n v="420"/>
  </r>
  <r>
    <x v="53"/>
    <n v="43"/>
    <x v="24"/>
    <n v="1104"/>
  </r>
  <r>
    <x v="53"/>
    <n v="44"/>
    <x v="122"/>
    <n v="233.4"/>
  </r>
  <r>
    <x v="53"/>
    <n v="51"/>
    <x v="112"/>
    <n v="848"/>
  </r>
  <r>
    <x v="53"/>
    <n v="52"/>
    <x v="293"/>
    <n v="168"/>
  </r>
  <r>
    <x v="53"/>
    <n v="56"/>
    <x v="284"/>
    <n v="645.999995470047"/>
  </r>
  <r>
    <x v="53"/>
    <n v="56"/>
    <x v="41"/>
    <n v="912"/>
  </r>
  <r>
    <x v="53"/>
    <n v="58"/>
    <x v="293"/>
    <n v="397.5"/>
  </r>
  <r>
    <x v="53"/>
    <n v="59"/>
    <x v="24"/>
    <n v="440"/>
  </r>
  <r>
    <x v="53"/>
    <n v="61"/>
    <x v="122"/>
    <n v="171"/>
  </r>
  <r>
    <x v="53"/>
    <n v="65"/>
    <x v="41"/>
    <n v="268.38749811798334"/>
  </r>
  <r>
    <x v="53"/>
    <n v="76"/>
    <x v="284"/>
    <n v="764.99999463558197"/>
  </r>
  <r>
    <x v="54"/>
    <n v="2"/>
    <x v="346"/>
    <n v="760"/>
  </r>
  <r>
    <x v="54"/>
    <n v="7"/>
    <x v="346"/>
    <n v="1050"/>
  </r>
  <r>
    <x v="54"/>
    <n v="7"/>
    <x v="5"/>
    <n v="539.99999910593033"/>
  </r>
  <r>
    <x v="54"/>
    <n v="10"/>
    <x v="93"/>
    <n v="632.39999556541443"/>
  </r>
  <r>
    <x v="54"/>
    <n v="11"/>
    <x v="347"/>
    <n v="504"/>
  </r>
  <r>
    <x v="54"/>
    <n v="13"/>
    <x v="348"/>
    <n v="60"/>
  </r>
  <r>
    <x v="54"/>
    <n v="14"/>
    <x v="165"/>
    <n v="331.312499740161"/>
  </r>
  <r>
    <x v="54"/>
    <n v="16"/>
    <x v="349"/>
    <n v="497.32499960996211"/>
  </r>
  <r>
    <x v="54"/>
    <n v="23"/>
    <x v="349"/>
    <n v="170.99999986588955"/>
  </r>
  <r>
    <x v="54"/>
    <n v="31"/>
    <x v="5"/>
    <n v="101.24999983236194"/>
  </r>
  <r>
    <x v="54"/>
    <n v="39"/>
    <x v="348"/>
    <n v="180"/>
  </r>
  <r>
    <x v="54"/>
    <n v="40"/>
    <x v="129"/>
    <n v="368"/>
  </r>
  <r>
    <x v="54"/>
    <n v="41"/>
    <x v="350"/>
    <n v="92.4"/>
  </r>
  <r>
    <x v="54"/>
    <n v="41"/>
    <x v="165"/>
    <n v="82.507499935291705"/>
  </r>
  <r>
    <x v="54"/>
    <n v="41"/>
    <x v="308"/>
    <n v="183.34999985620379"/>
  </r>
  <r>
    <x v="54"/>
    <n v="47"/>
    <x v="129"/>
    <n v="380"/>
  </r>
  <r>
    <x v="54"/>
    <n v="51"/>
    <x v="308"/>
    <n v="755.24999940767884"/>
  </r>
  <r>
    <x v="54"/>
    <n v="53"/>
    <x v="5"/>
    <n v="265.67999956011772"/>
  </r>
  <r>
    <x v="54"/>
    <n v="57"/>
    <x v="350"/>
    <n v="780"/>
  </r>
  <r>
    <x v="54"/>
    <n v="60"/>
    <x v="129"/>
    <n v="1020"/>
  </r>
  <r>
    <x v="54"/>
    <n v="62"/>
    <x v="350"/>
    <n v="443.25"/>
  </r>
  <r>
    <x v="54"/>
    <n v="62"/>
    <x v="349"/>
    <n v="936.69999926537275"/>
  </r>
  <r>
    <x v="54"/>
    <n v="65"/>
    <x v="165"/>
    <n v="599.92499952949584"/>
  </r>
  <r>
    <x v="54"/>
    <n v="68"/>
    <x v="346"/>
    <n v="500"/>
  </r>
  <r>
    <x v="54"/>
    <n v="69"/>
    <x v="347"/>
    <n v="432"/>
  </r>
  <r>
    <x v="54"/>
    <n v="70"/>
    <x v="350"/>
    <n v="189"/>
  </r>
  <r>
    <x v="54"/>
    <n v="71"/>
    <x v="347"/>
    <n v="258"/>
  </r>
  <r>
    <x v="54"/>
    <n v="77"/>
    <x v="349"/>
    <n v="123.49999990314245"/>
  </r>
  <r>
    <x v="54"/>
    <n v="77"/>
    <x v="308"/>
    <n v="259.34999979659915"/>
  </r>
  <r>
    <x v="55"/>
    <n v="1"/>
    <x v="351"/>
    <n v="172.8"/>
  </r>
  <r>
    <x v="55"/>
    <n v="11"/>
    <x v="136"/>
    <n v="210"/>
  </r>
  <r>
    <x v="55"/>
    <n v="14"/>
    <x v="265"/>
    <n v="223.2"/>
  </r>
  <r>
    <x v="55"/>
    <n v="24"/>
    <x v="136"/>
    <n v="90"/>
  </r>
  <r>
    <x v="55"/>
    <n v="28"/>
    <x v="265"/>
    <n v="655.20000000000005"/>
  </r>
  <r>
    <x v="55"/>
    <n v="29"/>
    <x v="351"/>
    <n v="396"/>
  </r>
  <r>
    <x v="55"/>
    <n v="40"/>
    <x v="265"/>
    <n v="308.7"/>
  </r>
  <r>
    <x v="55"/>
    <n v="45"/>
    <x v="352"/>
    <n v="199.5"/>
  </r>
  <r>
    <x v="55"/>
    <n v="51"/>
    <x v="353"/>
    <n v="1060"/>
  </r>
  <r>
    <x v="55"/>
    <n v="52"/>
    <x v="354"/>
    <n v="112"/>
  </r>
  <r>
    <x v="55"/>
    <n v="53"/>
    <x v="352"/>
    <n v="196.8"/>
  </r>
  <r>
    <x v="55"/>
    <n v="60"/>
    <x v="353"/>
    <n v="136"/>
  </r>
  <r>
    <x v="55"/>
    <n v="67"/>
    <x v="352"/>
    <n v="420"/>
  </r>
  <r>
    <x v="55"/>
    <n v="75"/>
    <x v="265"/>
    <n v="62"/>
  </r>
  <r>
    <x v="56"/>
    <n v="11"/>
    <x v="355"/>
    <n v="161.27999939918519"/>
  </r>
  <r>
    <x v="56"/>
    <n v="11"/>
    <x v="356"/>
    <n v="189"/>
  </r>
  <r>
    <x v="56"/>
    <n v="14"/>
    <x v="208"/>
    <n v="651"/>
  </r>
  <r>
    <x v="56"/>
    <n v="16"/>
    <x v="356"/>
    <n v="250.2"/>
  </r>
  <r>
    <x v="56"/>
    <n v="17"/>
    <x v="341"/>
    <n v="1560"/>
  </r>
  <r>
    <x v="56"/>
    <n v="17"/>
    <x v="251"/>
    <n v="935.99999651312828"/>
  </r>
  <r>
    <x v="56"/>
    <n v="18"/>
    <x v="181"/>
    <n v="1749.999993480742"/>
  </r>
  <r>
    <x v="56"/>
    <n v="22"/>
    <x v="357"/>
    <n v="735"/>
  </r>
  <r>
    <x v="56"/>
    <n v="24"/>
    <x v="358"/>
    <n v="125.99999953061342"/>
  </r>
  <r>
    <x v="56"/>
    <n v="26"/>
    <x v="251"/>
    <n v="468.45"/>
  </r>
  <r>
    <x v="56"/>
    <n v="31"/>
    <x v="110"/>
    <n v="100"/>
  </r>
  <r>
    <x v="56"/>
    <n v="32"/>
    <x v="181"/>
    <n v="640"/>
  </r>
  <r>
    <x v="56"/>
    <n v="38"/>
    <x v="355"/>
    <n v="8431.9999685883522"/>
  </r>
  <r>
    <x v="56"/>
    <n v="41"/>
    <x v="110"/>
    <n v="337.75"/>
  </r>
  <r>
    <x v="56"/>
    <n v="43"/>
    <x v="341"/>
    <n v="1150"/>
  </r>
  <r>
    <x v="56"/>
    <n v="57"/>
    <x v="358"/>
    <n v="390"/>
  </r>
  <r>
    <x v="56"/>
    <n v="61"/>
    <x v="341"/>
    <n v="570"/>
  </r>
  <r>
    <x v="56"/>
    <n v="63"/>
    <x v="110"/>
    <n v="395.1"/>
  </r>
  <r>
    <x v="56"/>
    <n v="64"/>
    <x v="181"/>
    <n v="664.99999752268195"/>
  </r>
  <r>
    <x v="56"/>
    <n v="65"/>
    <x v="358"/>
    <n v="202.07999924719334"/>
  </r>
  <r>
    <x v="56"/>
    <n v="69"/>
    <x v="359"/>
    <n v="1440"/>
  </r>
  <r>
    <x v="56"/>
    <n v="69"/>
    <x v="110"/>
    <n v="1080"/>
  </r>
  <r>
    <x v="56"/>
    <n v="76"/>
    <x v="341"/>
    <n v="900"/>
  </r>
  <r>
    <x v="57"/>
    <n v="1"/>
    <x v="241"/>
    <n v="216"/>
  </r>
  <r>
    <x v="57"/>
    <n v="4"/>
    <x v="360"/>
    <n v="285.11999952793121"/>
  </r>
  <r>
    <x v="57"/>
    <n v="8"/>
    <x v="153"/>
    <n v="1200"/>
  </r>
  <r>
    <x v="57"/>
    <n v="21"/>
    <x v="188"/>
    <n v="67.999999523162842"/>
  </r>
  <r>
    <x v="57"/>
    <n v="21"/>
    <x v="241"/>
    <n v="126"/>
  </r>
  <r>
    <x v="57"/>
    <n v="29"/>
    <x v="153"/>
    <n v="1237.9000000000001"/>
  </r>
  <r>
    <x v="57"/>
    <n v="39"/>
    <x v="241"/>
    <n v="216"/>
  </r>
  <r>
    <x v="57"/>
    <n v="42"/>
    <x v="153"/>
    <n v="196"/>
  </r>
  <r>
    <x v="57"/>
    <n v="51"/>
    <x v="188"/>
    <n v="648.71999545097356"/>
  </r>
  <r>
    <x v="57"/>
    <n v="56"/>
    <x v="174"/>
    <n v="851.2"/>
  </r>
  <r>
    <x v="58"/>
    <n v="6"/>
    <x v="131"/>
    <n v="1000"/>
  </r>
  <r>
    <x v="58"/>
    <n v="11"/>
    <x v="131"/>
    <n v="315"/>
  </r>
  <r>
    <x v="58"/>
    <n v="13"/>
    <x v="113"/>
    <n v="86.399999856948853"/>
  </r>
  <r>
    <x v="58"/>
    <n v="14"/>
    <x v="19"/>
    <n v="278.99999896064401"/>
  </r>
  <r>
    <x v="58"/>
    <n v="19"/>
    <x v="361"/>
    <n v="24.819999825954437"/>
  </r>
  <r>
    <x v="58"/>
    <n v="19"/>
    <x v="247"/>
    <n v="276"/>
  </r>
  <r>
    <x v="58"/>
    <n v="21"/>
    <x v="350"/>
    <n v="160"/>
  </r>
  <r>
    <x v="58"/>
    <n v="26"/>
    <x v="361"/>
    <n v="747"/>
  </r>
  <r>
    <x v="58"/>
    <n v="26"/>
    <x v="362"/>
    <n v="187.38"/>
  </r>
  <r>
    <x v="58"/>
    <n v="35"/>
    <x v="350"/>
    <n v="288"/>
  </r>
  <r>
    <x v="58"/>
    <n v="35"/>
    <x v="362"/>
    <n v="360"/>
  </r>
  <r>
    <x v="58"/>
    <n v="35"/>
    <x v="363"/>
    <n v="378"/>
  </r>
  <r>
    <x v="58"/>
    <n v="39"/>
    <x v="247"/>
    <n v="360"/>
  </r>
  <r>
    <x v="58"/>
    <n v="41"/>
    <x v="364"/>
    <n v="55.439999908208847"/>
  </r>
  <r>
    <x v="58"/>
    <n v="41"/>
    <x v="131"/>
    <n v="38.6"/>
  </r>
  <r>
    <x v="58"/>
    <n v="44"/>
    <x v="113"/>
    <n v="334.7999994456768"/>
  </r>
  <r>
    <x v="58"/>
    <n v="51"/>
    <x v="113"/>
    <n v="76.319999873638153"/>
  </r>
  <r>
    <x v="58"/>
    <n v="53"/>
    <x v="361"/>
    <n v="334.04999765753746"/>
  </r>
  <r>
    <x v="58"/>
    <n v="54"/>
    <x v="19"/>
    <n v="35.759999866783623"/>
  </r>
  <r>
    <x v="58"/>
    <n v="63"/>
    <x v="364"/>
    <n v="505.43999916315079"/>
  </r>
  <r>
    <x v="58"/>
    <n v="65"/>
    <x v="364"/>
    <n v="302.39999949932098"/>
  </r>
  <r>
    <x v="58"/>
    <n v="71"/>
    <x v="363"/>
    <n v="172"/>
  </r>
  <r>
    <x v="58"/>
    <n v="77"/>
    <x v="361"/>
    <n v="88.399999380111694"/>
  </r>
  <r>
    <x v="58"/>
    <n v="77"/>
    <x v="362"/>
    <n v="260"/>
  </r>
  <r>
    <x v="59"/>
    <n v="1"/>
    <x v="347"/>
    <n v="144"/>
  </r>
  <r>
    <x v="59"/>
    <n v="4"/>
    <x v="171"/>
    <n v="132"/>
  </r>
  <r>
    <x v="59"/>
    <n v="4"/>
    <x v="210"/>
    <n v="495"/>
  </r>
  <r>
    <x v="59"/>
    <n v="8"/>
    <x v="278"/>
    <n v="959.99999642372131"/>
  </r>
  <r>
    <x v="59"/>
    <n v="11"/>
    <x v="365"/>
    <n v="210"/>
  </r>
  <r>
    <x v="59"/>
    <n v="19"/>
    <x v="235"/>
    <n v="36.5"/>
  </r>
  <r>
    <x v="59"/>
    <n v="20"/>
    <x v="366"/>
    <n v="583.20000000000005"/>
  </r>
  <r>
    <x v="59"/>
    <n v="21"/>
    <x v="347"/>
    <n v="215.99999964237213"/>
  </r>
  <r>
    <x v="59"/>
    <n v="24"/>
    <x v="171"/>
    <n v="157.5"/>
  </r>
  <r>
    <x v="59"/>
    <n v="26"/>
    <x v="235"/>
    <n v="747"/>
  </r>
  <r>
    <x v="59"/>
    <n v="26"/>
    <x v="367"/>
    <n v="624.6"/>
  </r>
  <r>
    <x v="59"/>
    <n v="28"/>
    <x v="347"/>
    <n v="1375.9199977219105"/>
  </r>
  <r>
    <x v="59"/>
    <n v="28"/>
    <x v="125"/>
    <n v="310.07999782562257"/>
  </r>
  <r>
    <x v="59"/>
    <n v="30"/>
    <x v="310"/>
    <n v="388.35"/>
  </r>
  <r>
    <x v="59"/>
    <n v="30"/>
    <x v="278"/>
    <n v="310.67999884262684"/>
  </r>
  <r>
    <x v="59"/>
    <n v="31"/>
    <x v="368"/>
    <n v="237.49999981373549"/>
  </r>
  <r>
    <x v="59"/>
    <n v="33"/>
    <x v="210"/>
    <n v="75"/>
  </r>
  <r>
    <x v="59"/>
    <n v="35"/>
    <x v="367"/>
    <n v="540"/>
  </r>
  <r>
    <x v="59"/>
    <n v="36"/>
    <x v="347"/>
    <n v="68.399999886751175"/>
  </r>
  <r>
    <x v="59"/>
    <n v="38"/>
    <x v="366"/>
    <n v="6324"/>
  </r>
  <r>
    <x v="59"/>
    <n v="40"/>
    <x v="347"/>
    <n v="26.459999956190586"/>
  </r>
  <r>
    <x v="59"/>
    <n v="40"/>
    <x v="368"/>
    <n v="419.51999967098237"/>
  </r>
  <r>
    <x v="59"/>
    <n v="40"/>
    <x v="310"/>
    <n v="110.4"/>
  </r>
  <r>
    <x v="59"/>
    <n v="43"/>
    <x v="125"/>
    <n v="1407.5999901294708"/>
  </r>
  <r>
    <x v="59"/>
    <n v="48"/>
    <x v="171"/>
    <n v="306"/>
  </r>
  <r>
    <x v="59"/>
    <n v="49"/>
    <x v="367"/>
    <n v="755.99999874830246"/>
  </r>
  <r>
    <x v="59"/>
    <n v="50"/>
    <x v="365"/>
    <n v="385.93749969732016"/>
  </r>
  <r>
    <x v="59"/>
    <n v="52"/>
    <x v="205"/>
    <n v="39.899999968707561"/>
  </r>
  <r>
    <x v="59"/>
    <n v="54"/>
    <x v="235"/>
    <n v="106.19999999999999"/>
  </r>
  <r>
    <x v="59"/>
    <n v="55"/>
    <x v="310"/>
    <n v="288"/>
  </r>
  <r>
    <x v="59"/>
    <n v="56"/>
    <x v="365"/>
    <n v="2165.9999983012676"/>
  </r>
  <r>
    <x v="59"/>
    <n v="58"/>
    <x v="210"/>
    <n v="198.75"/>
  </r>
  <r>
    <x v="59"/>
    <n v="60"/>
    <x v="366"/>
    <n v="1428"/>
  </r>
  <r>
    <x v="59"/>
    <n v="60"/>
    <x v="310"/>
    <n v="510"/>
  </r>
  <r>
    <x v="59"/>
    <n v="70"/>
    <x v="368"/>
    <n v="569.99999955296516"/>
  </r>
  <r>
    <x v="59"/>
    <n v="71"/>
    <x v="369"/>
    <n v="537.5"/>
  </r>
  <r>
    <x v="59"/>
    <n v="72"/>
    <x v="366"/>
    <n v="875.69999999999993"/>
  </r>
  <r>
    <x v="59"/>
    <n v="75"/>
    <x v="278"/>
    <n v="260.39999902993441"/>
  </r>
  <r>
    <x v="59"/>
    <n v="76"/>
    <x v="205"/>
    <n v="1080"/>
  </r>
  <r>
    <x v="59"/>
    <n v="77"/>
    <x v="125"/>
    <n v="309.39999783039093"/>
  </r>
  <r>
    <x v="60"/>
    <n v="1"/>
    <x v="370"/>
    <n v="518.39999806880951"/>
  </r>
  <r>
    <x v="60"/>
    <n v="1"/>
    <x v="97"/>
    <n v="540"/>
  </r>
  <r>
    <x v="60"/>
    <n v="2"/>
    <x v="371"/>
    <n v="912"/>
  </r>
  <r>
    <x v="60"/>
    <n v="2"/>
    <x v="150"/>
    <n v="759.99999716877937"/>
  </r>
  <r>
    <x v="60"/>
    <n v="2"/>
    <x v="93"/>
    <n v="156.75"/>
  </r>
  <r>
    <x v="60"/>
    <n v="3"/>
    <x v="230"/>
    <n v="600"/>
  </r>
  <r>
    <x v="60"/>
    <n v="4"/>
    <x v="372"/>
    <n v="989.99999836087227"/>
  </r>
  <r>
    <x v="60"/>
    <n v="7"/>
    <x v="373"/>
    <n v="2700"/>
  </r>
  <r>
    <x v="60"/>
    <n v="7"/>
    <x v="205"/>
    <n v="1350"/>
  </r>
  <r>
    <x v="60"/>
    <n v="8"/>
    <x v="374"/>
    <n v="2240"/>
  </r>
  <r>
    <x v="60"/>
    <n v="9"/>
    <x v="375"/>
    <n v="1319.1999907493591"/>
  </r>
  <r>
    <x v="60"/>
    <n v="10"/>
    <x v="376"/>
    <n v="565.43999955654147"/>
  </r>
  <r>
    <x v="60"/>
    <n v="13"/>
    <x v="100"/>
    <n v="90"/>
  </r>
  <r>
    <x v="60"/>
    <n v="13"/>
    <x v="205"/>
    <n v="462"/>
  </r>
  <r>
    <x v="60"/>
    <n v="16"/>
    <x v="375"/>
    <n v="872.5"/>
  </r>
  <r>
    <x v="60"/>
    <n v="18"/>
    <x v="377"/>
    <n v="1999.9999925494194"/>
  </r>
  <r>
    <x v="60"/>
    <n v="18"/>
    <x v="378"/>
    <n v="1500"/>
  </r>
  <r>
    <x v="60"/>
    <n v="19"/>
    <x v="374"/>
    <n v="584"/>
  </r>
  <r>
    <x v="60"/>
    <n v="19"/>
    <x v="166"/>
    <n v="436.99999965727329"/>
  </r>
  <r>
    <x v="60"/>
    <n v="20"/>
    <x v="175"/>
    <n v="1538.9999987930059"/>
  </r>
  <r>
    <x v="60"/>
    <n v="20"/>
    <x v="93"/>
    <n v="1215"/>
  </r>
  <r>
    <x v="60"/>
    <n v="21"/>
    <x v="368"/>
    <n v="600"/>
  </r>
  <r>
    <x v="60"/>
    <n v="23"/>
    <x v="357"/>
    <n v="566.99999906122684"/>
  </r>
  <r>
    <x v="60"/>
    <n v="26"/>
    <x v="230"/>
    <n v="1249.2"/>
  </r>
  <r>
    <x v="60"/>
    <n v="26"/>
    <x v="93"/>
    <n v="1967.49"/>
  </r>
  <r>
    <x v="60"/>
    <n v="27"/>
    <x v="375"/>
    <n v="5268"/>
  </r>
  <r>
    <x v="60"/>
    <n v="29"/>
    <x v="97"/>
    <n v="4951.6000000000004"/>
  </r>
  <r>
    <x v="60"/>
    <n v="31"/>
    <x v="376"/>
    <n v="142.49999988824129"/>
  </r>
  <r>
    <x v="60"/>
    <n v="31"/>
    <x v="379"/>
    <n v="584.37499590218067"/>
  </r>
  <r>
    <x v="60"/>
    <n v="33"/>
    <x v="376"/>
    <n v="40"/>
  </r>
  <r>
    <x v="60"/>
    <n v="33"/>
    <x v="375"/>
    <n v="33.999999761581421"/>
  </r>
  <r>
    <x v="60"/>
    <n v="35"/>
    <x v="380"/>
    <n v="1440"/>
  </r>
  <r>
    <x v="60"/>
    <n v="35"/>
    <x v="357"/>
    <n v="404.99999932944775"/>
  </r>
  <r>
    <x v="60"/>
    <n v="36"/>
    <x v="381"/>
    <n v="182.4"/>
  </r>
  <r>
    <x v="60"/>
    <n v="36"/>
    <x v="372"/>
    <n v="512.99999915063381"/>
  </r>
  <r>
    <x v="60"/>
    <n v="38"/>
    <x v="230"/>
    <n v="7905"/>
  </r>
  <r>
    <x v="60"/>
    <n v="38"/>
    <x v="18"/>
    <n v="15019.499988220632"/>
  </r>
  <r>
    <x v="60"/>
    <n v="39"/>
    <x v="51"/>
    <n v="699.83999884128571"/>
  </r>
  <r>
    <x v="60"/>
    <n v="39"/>
    <x v="18"/>
    <n v="1367.9999989271164"/>
  </r>
  <r>
    <x v="60"/>
    <n v="40"/>
    <x v="376"/>
    <n v="837.89999934285879"/>
  </r>
  <r>
    <x v="60"/>
    <n v="40"/>
    <x v="370"/>
    <n v="470.39999824762344"/>
  </r>
  <r>
    <x v="60"/>
    <n v="40"/>
    <x v="368"/>
    <n v="1223.5999990403652"/>
  </r>
  <r>
    <x v="60"/>
    <n v="42"/>
    <x v="374"/>
    <n v="100.8"/>
  </r>
  <r>
    <x v="60"/>
    <n v="42"/>
    <x v="377"/>
    <n v="1119.9999958276749"/>
  </r>
  <r>
    <x v="60"/>
    <n v="42"/>
    <x v="357"/>
    <n v="529.19999912381172"/>
  </r>
  <r>
    <x v="60"/>
    <n v="42"/>
    <x v="353"/>
    <n v="560"/>
  </r>
  <r>
    <x v="60"/>
    <n v="43"/>
    <x v="97"/>
    <n v="1840"/>
  </r>
  <r>
    <x v="60"/>
    <n v="43"/>
    <x v="100"/>
    <n v="828"/>
  </r>
  <r>
    <x v="60"/>
    <n v="44"/>
    <x v="97"/>
    <n v="466.8"/>
  </r>
  <r>
    <x v="60"/>
    <n v="44"/>
    <x v="382"/>
    <n v="923.87499927543104"/>
  </r>
  <r>
    <x v="60"/>
    <n v="44"/>
    <x v="378"/>
    <n v="311.2"/>
  </r>
  <r>
    <x v="60"/>
    <n v="45"/>
    <x v="379"/>
    <n v="807.49999433755875"/>
  </r>
  <r>
    <x v="60"/>
    <n v="47"/>
    <x v="371"/>
    <n v="418"/>
  </r>
  <r>
    <x v="60"/>
    <n v="51"/>
    <x v="379"/>
    <n v="2162.3999848365784"/>
  </r>
  <r>
    <x v="60"/>
    <n v="51"/>
    <x v="93"/>
    <n v="1749"/>
  </r>
  <r>
    <x v="60"/>
    <n v="53"/>
    <x v="370"/>
    <n v="754.55999718904502"/>
  </r>
  <r>
    <x v="60"/>
    <n v="53"/>
    <x v="205"/>
    <n v="656"/>
  </r>
  <r>
    <x v="60"/>
    <n v="55"/>
    <x v="383"/>
    <n v="2073.5999965667725"/>
  </r>
  <r>
    <x v="60"/>
    <n v="58"/>
    <x v="357"/>
    <n v="715.49999881535769"/>
  </r>
  <r>
    <x v="60"/>
    <n v="59"/>
    <x v="373"/>
    <n v="1375"/>
  </r>
  <r>
    <x v="60"/>
    <n v="59"/>
    <x v="378"/>
    <n v="2475"/>
  </r>
  <r>
    <x v="60"/>
    <n v="60"/>
    <x v="51"/>
    <n v="1346.3999977707863"/>
  </r>
  <r>
    <x v="60"/>
    <n v="60"/>
    <x v="375"/>
    <n v="2427.5999829769135"/>
  </r>
  <r>
    <x v="60"/>
    <n v="60"/>
    <x v="368"/>
    <n v="1776.4999986067414"/>
  </r>
  <r>
    <x v="60"/>
    <n v="60"/>
    <x v="100"/>
    <n v="1249.5"/>
  </r>
  <r>
    <x v="60"/>
    <n v="61"/>
    <x v="371"/>
    <n v="364.8"/>
  </r>
  <r>
    <x v="60"/>
    <n v="62"/>
    <x v="380"/>
    <n v="1576"/>
  </r>
  <r>
    <x v="60"/>
    <n v="62"/>
    <x v="97"/>
    <n v="2366.4"/>
  </r>
  <r>
    <x v="60"/>
    <n v="64"/>
    <x v="383"/>
    <n v="837.89999861270189"/>
  </r>
  <r>
    <x v="60"/>
    <n v="64"/>
    <x v="357"/>
    <n v="1596"/>
  </r>
  <r>
    <x v="60"/>
    <n v="65"/>
    <x v="383"/>
    <n v="423.35999929904938"/>
  </r>
  <r>
    <x v="60"/>
    <n v="65"/>
    <x v="384"/>
    <n v="1515.5999974906445"/>
  </r>
  <r>
    <x v="60"/>
    <n v="68"/>
    <x v="230"/>
    <n v="437.5"/>
  </r>
  <r>
    <x v="60"/>
    <n v="69"/>
    <x v="205"/>
    <n v="324"/>
  </r>
  <r>
    <x v="60"/>
    <n v="70"/>
    <x v="373"/>
    <n v="750"/>
  </r>
  <r>
    <x v="60"/>
    <n v="70"/>
    <x v="150"/>
    <n v="239.99999910593033"/>
  </r>
  <r>
    <x v="60"/>
    <n v="71"/>
    <x v="100"/>
    <n v="564.375"/>
  </r>
  <r>
    <x v="60"/>
    <n v="72"/>
    <x v="378"/>
    <n v="243.6"/>
  </r>
  <r>
    <x v="60"/>
    <n v="72"/>
    <x v="93"/>
    <n v="1218"/>
  </r>
  <r>
    <x v="60"/>
    <n v="74"/>
    <x v="371"/>
    <n v="120"/>
  </r>
  <r>
    <x v="60"/>
    <n v="75"/>
    <x v="166"/>
    <n v="294.499999769032"/>
  </r>
  <r>
    <x v="60"/>
    <n v="76"/>
    <x v="376"/>
    <n v="451.43999964594838"/>
  </r>
  <r>
    <x v="60"/>
    <n v="76"/>
    <x v="205"/>
    <n v="792"/>
  </r>
  <r>
    <x v="60"/>
    <n v="76"/>
    <x v="150"/>
    <n v="1295.9999951720238"/>
  </r>
  <r>
    <x v="60"/>
    <n v="77"/>
    <x v="383"/>
    <n v="514.79999914765358"/>
  </r>
  <r>
    <x v="60"/>
    <n v="77"/>
    <x v="368"/>
    <n v="864.49999932199717"/>
  </r>
  <r>
    <x v="61"/>
    <n v="16"/>
    <x v="369"/>
    <n v="104.7"/>
  </r>
  <r>
    <x v="61"/>
    <n v="20"/>
    <x v="262"/>
    <n v="405"/>
  </r>
  <r>
    <x v="61"/>
    <n v="21"/>
    <x v="185"/>
    <n v="50"/>
  </r>
  <r>
    <x v="61"/>
    <n v="26"/>
    <x v="385"/>
    <n v="149.4"/>
  </r>
  <r>
    <x v="61"/>
    <n v="32"/>
    <x v="369"/>
    <n v="192"/>
  </r>
  <r>
    <x v="61"/>
    <n v="38"/>
    <x v="262"/>
    <n v="527"/>
  </r>
  <r>
    <x v="61"/>
    <n v="40"/>
    <x v="385"/>
    <n v="294"/>
  </r>
  <r>
    <x v="61"/>
    <n v="46"/>
    <x v="138"/>
    <n v="36"/>
  </r>
  <r>
    <x v="61"/>
    <n v="49"/>
    <x v="138"/>
    <n v="40"/>
  </r>
  <r>
    <x v="61"/>
    <n v="51"/>
    <x v="185"/>
    <n v="371"/>
  </r>
  <r>
    <x v="61"/>
    <n v="57"/>
    <x v="369"/>
    <n v="390"/>
  </r>
  <r>
    <x v="61"/>
    <n v="61"/>
    <x v="185"/>
    <n v="285"/>
  </r>
  <r>
    <x v="62"/>
    <n v="1"/>
    <x v="386"/>
    <n v="259.2"/>
  </r>
  <r>
    <x v="62"/>
    <n v="2"/>
    <x v="387"/>
    <n v="285"/>
  </r>
  <r>
    <x v="62"/>
    <n v="2"/>
    <x v="64"/>
    <n v="364.7999986410141"/>
  </r>
  <r>
    <x v="62"/>
    <n v="3"/>
    <x v="64"/>
    <n v="40"/>
  </r>
  <r>
    <x v="62"/>
    <n v="4"/>
    <x v="173"/>
    <n v="412.5"/>
  </r>
  <r>
    <x v="62"/>
    <n v="4"/>
    <x v="64"/>
    <n v="22"/>
  </r>
  <r>
    <x v="62"/>
    <n v="5"/>
    <x v="388"/>
    <n v="163.19999939203262"/>
  </r>
  <r>
    <x v="62"/>
    <n v="6"/>
    <x v="64"/>
    <n v="24.500000011175871"/>
  </r>
  <r>
    <x v="62"/>
    <n v="7"/>
    <x v="388"/>
    <n v="360"/>
  </r>
  <r>
    <x v="62"/>
    <n v="7"/>
    <x v="131"/>
    <n v="1800"/>
  </r>
  <r>
    <x v="62"/>
    <n v="7"/>
    <x v="64"/>
    <n v="28.499999977648258"/>
  </r>
  <r>
    <x v="62"/>
    <n v="8"/>
    <x v="64"/>
    <n v="71.99999988079071"/>
  </r>
  <r>
    <x v="62"/>
    <n v="10"/>
    <x v="64"/>
    <n v="31"/>
  </r>
  <r>
    <x v="62"/>
    <n v="11"/>
    <x v="127"/>
    <n v="840"/>
  </r>
  <r>
    <x v="62"/>
    <n v="12"/>
    <x v="64"/>
    <n v="72.199999943375587"/>
  </r>
  <r>
    <x v="62"/>
    <n v="13"/>
    <x v="64"/>
    <n v="24"/>
  </r>
  <r>
    <x v="62"/>
    <n v="14"/>
    <x v="64"/>
    <n v="22.55250001559034"/>
  </r>
  <r>
    <x v="62"/>
    <n v="16"/>
    <x v="64"/>
    <n v="33.853000023402274"/>
  </r>
  <r>
    <x v="62"/>
    <n v="17"/>
    <x v="386"/>
    <n v="468"/>
  </r>
  <r>
    <x v="62"/>
    <n v="17"/>
    <x v="389"/>
    <n v="1010.8799983263016"/>
  </r>
  <r>
    <x v="62"/>
    <n v="17"/>
    <x v="390"/>
    <n v="592.79999953508377"/>
  </r>
  <r>
    <x v="62"/>
    <n v="17"/>
    <x v="387"/>
    <n v="234"/>
  </r>
  <r>
    <x v="62"/>
    <n v="20"/>
    <x v="391"/>
    <n v="388.8"/>
  </r>
  <r>
    <x v="62"/>
    <n v="20"/>
    <x v="64"/>
    <n v="77.760000072419643"/>
  </r>
  <r>
    <x v="62"/>
    <n v="23"/>
    <x v="64"/>
    <n v="18"/>
  </r>
  <r>
    <x v="62"/>
    <n v="24"/>
    <x v="173"/>
    <n v="101.25"/>
  </r>
  <r>
    <x v="62"/>
    <n v="25"/>
    <x v="176"/>
    <n v="367.5"/>
  </r>
  <r>
    <x v="62"/>
    <n v="27"/>
    <x v="392"/>
    <n v="2195"/>
  </r>
  <r>
    <x v="62"/>
    <n v="30"/>
    <x v="133"/>
    <n v="372.6"/>
  </r>
  <r>
    <x v="62"/>
    <n v="31"/>
    <x v="391"/>
    <n v="400"/>
  </r>
  <r>
    <x v="62"/>
    <n v="31"/>
    <x v="390"/>
    <n v="71.249999944120646"/>
  </r>
  <r>
    <x v="62"/>
    <n v="31"/>
    <x v="393"/>
    <n v="349.9999986961484"/>
  </r>
  <r>
    <x v="62"/>
    <n v="32"/>
    <x v="394"/>
    <n v="921.59999847412109"/>
  </r>
  <r>
    <x v="62"/>
    <n v="32"/>
    <x v="64"/>
    <n v="32"/>
  </r>
  <r>
    <x v="62"/>
    <n v="38"/>
    <x v="395"/>
    <n v="6324"/>
  </r>
  <r>
    <x v="62"/>
    <n v="38"/>
    <x v="127"/>
    <n v="10540"/>
  </r>
  <r>
    <x v="62"/>
    <n v="39"/>
    <x v="64"/>
    <n v="34.19999997317791"/>
  </r>
  <r>
    <x v="62"/>
    <n v="41"/>
    <x v="396"/>
    <n v="77"/>
  </r>
  <r>
    <x v="62"/>
    <n v="41"/>
    <x v="64"/>
    <n v="28.95"/>
  </r>
  <r>
    <x v="62"/>
    <n v="43"/>
    <x v="386"/>
    <n v="552"/>
  </r>
  <r>
    <x v="62"/>
    <n v="46"/>
    <x v="64"/>
    <n v="35.280000016093254"/>
  </r>
  <r>
    <x v="62"/>
    <n v="52"/>
    <x v="64"/>
    <n v="14"/>
  </r>
  <r>
    <x v="62"/>
    <n v="53"/>
    <x v="395"/>
    <n v="733.6"/>
  </r>
  <r>
    <x v="62"/>
    <n v="55"/>
    <x v="390"/>
    <n v="569.99999955296516"/>
  </r>
  <r>
    <x v="62"/>
    <n v="55"/>
    <x v="64"/>
    <n v="48"/>
  </r>
  <r>
    <x v="62"/>
    <n v="56"/>
    <x v="388"/>
    <n v="60.8"/>
  </r>
  <r>
    <x v="62"/>
    <n v="56"/>
    <x v="389"/>
    <n v="608"/>
  </r>
  <r>
    <x v="62"/>
    <n v="56"/>
    <x v="133"/>
    <n v="2128"/>
  </r>
  <r>
    <x v="62"/>
    <n v="56"/>
    <x v="104"/>
    <n v="1140"/>
  </r>
  <r>
    <x v="62"/>
    <n v="58"/>
    <x v="394"/>
    <n v="286.19999952614307"/>
  </r>
  <r>
    <x v="62"/>
    <n v="59"/>
    <x v="395"/>
    <n v="2640"/>
  </r>
  <r>
    <x v="62"/>
    <n v="60"/>
    <x v="386"/>
    <n v="571.20000000000005"/>
  </r>
  <r>
    <x v="62"/>
    <n v="60"/>
    <x v="64"/>
    <n v="63.920000091195107"/>
  </r>
  <r>
    <x v="62"/>
    <n v="62"/>
    <x v="394"/>
    <n v="886.49999853223562"/>
  </r>
  <r>
    <x v="62"/>
    <n v="62"/>
    <x v="396"/>
    <n v="2758"/>
  </r>
  <r>
    <x v="62"/>
    <n v="62"/>
    <x v="387"/>
    <n v="2465"/>
  </r>
  <r>
    <x v="62"/>
    <n v="62"/>
    <x v="131"/>
    <n v="1774.799997061491"/>
  </r>
  <r>
    <x v="62"/>
    <n v="64"/>
    <x v="395"/>
    <n v="798"/>
  </r>
  <r>
    <x v="62"/>
    <n v="64"/>
    <x v="64"/>
    <n v="64.505000044591725"/>
  </r>
  <r>
    <x v="62"/>
    <n v="65"/>
    <x v="133"/>
    <n v="336"/>
  </r>
  <r>
    <x v="62"/>
    <n v="66"/>
    <x v="64"/>
    <n v="17"/>
  </r>
  <r>
    <x v="62"/>
    <n v="71"/>
    <x v="133"/>
    <n v="1032"/>
  </r>
  <r>
    <x v="62"/>
    <n v="71"/>
    <x v="392"/>
    <n v="193.5"/>
  </r>
  <r>
    <x v="62"/>
    <n v="72"/>
    <x v="391"/>
    <n v="667.2"/>
  </r>
  <r>
    <x v="62"/>
    <n v="73"/>
    <x v="64"/>
    <n v="29.700000006705523"/>
  </r>
  <r>
    <x v="62"/>
    <n v="75"/>
    <x v="386"/>
    <n v="37.200000000000003"/>
  </r>
  <r>
    <x v="62"/>
    <n v="75"/>
    <x v="176"/>
    <n v="139.5"/>
  </r>
  <r>
    <x v="62"/>
    <n v="75"/>
    <x v="64"/>
    <n v="31"/>
  </r>
  <r>
    <x v="62"/>
    <n v="76"/>
    <x v="393"/>
    <n v="540"/>
  </r>
  <r>
    <x v="62"/>
    <n v="77"/>
    <x v="173"/>
    <n v="390"/>
  </r>
  <r>
    <x v="62"/>
    <n v="77"/>
    <x v="64"/>
    <n v="26"/>
  </r>
  <r>
    <x v="63"/>
    <n v="7"/>
    <x v="210"/>
    <n v="569.99999955296516"/>
  </r>
  <r>
    <x v="63"/>
    <n v="7"/>
    <x v="78"/>
    <n v="600"/>
  </r>
  <r>
    <x v="63"/>
    <n v="11"/>
    <x v="32"/>
    <n v="80.639999699592593"/>
  </r>
  <r>
    <x v="63"/>
    <n v="17"/>
    <x v="130"/>
    <n v="740.99999941885471"/>
  </r>
  <r>
    <x v="63"/>
    <n v="24"/>
    <x v="78"/>
    <n v="45"/>
  </r>
  <r>
    <x v="63"/>
    <n v="28"/>
    <x v="32"/>
    <n v="436.8"/>
  </r>
  <r>
    <x v="63"/>
    <n v="31"/>
    <x v="315"/>
    <n v="179.99999970197678"/>
  </r>
  <r>
    <x v="63"/>
    <n v="33"/>
    <x v="397"/>
    <n v="44.999999925494194"/>
  </r>
  <r>
    <x v="63"/>
    <n v="41"/>
    <x v="398"/>
    <n v="154.39999942481518"/>
  </r>
  <r>
    <x v="63"/>
    <n v="46"/>
    <x v="399"/>
    <n v="192"/>
  </r>
  <r>
    <x v="63"/>
    <n v="49"/>
    <x v="65"/>
    <n v="560"/>
  </r>
  <r>
    <x v="63"/>
    <n v="52"/>
    <x v="362"/>
    <n v="23.799999833106995"/>
  </r>
  <r>
    <x v="63"/>
    <n v="52"/>
    <x v="210"/>
    <n v="93.09999992698431"/>
  </r>
  <r>
    <x v="63"/>
    <n v="53"/>
    <x v="198"/>
    <n v="262.39999902248383"/>
  </r>
  <r>
    <x v="63"/>
    <n v="54"/>
    <x v="400"/>
    <n v="53.099999912083149"/>
  </r>
  <r>
    <x v="63"/>
    <n v="56"/>
    <x v="130"/>
    <n v="360.99999971687794"/>
  </r>
  <r>
    <x v="63"/>
    <n v="59"/>
    <x v="130"/>
    <n v="522.49999959021807"/>
  </r>
  <r>
    <x v="63"/>
    <n v="62"/>
    <x v="397"/>
    <n v="443.69999926537275"/>
  </r>
  <r>
    <x v="63"/>
    <n v="68"/>
    <x v="400"/>
    <n v="26.999999955296516"/>
  </r>
  <r>
    <x v="63"/>
    <n v="70"/>
    <x v="198"/>
    <n v="143.9999994635582"/>
  </r>
  <r>
    <x v="63"/>
    <n v="72"/>
    <x v="315"/>
    <n v="1252.7999979257584"/>
  </r>
  <r>
    <x v="63"/>
    <n v="77"/>
    <x v="315"/>
    <n v="260"/>
  </r>
  <r>
    <x v="64"/>
    <n v="2"/>
    <x v="401"/>
    <n v="380"/>
  </r>
  <r>
    <x v="64"/>
    <n v="2"/>
    <x v="402"/>
    <n v="182.39999932050705"/>
  </r>
  <r>
    <x v="64"/>
    <n v="2"/>
    <x v="387"/>
    <n v="90.249999929219484"/>
  </r>
  <r>
    <x v="64"/>
    <n v="13"/>
    <x v="43"/>
    <n v="180"/>
  </r>
  <r>
    <x v="64"/>
    <n v="16"/>
    <x v="403"/>
    <n v="472.59999668598175"/>
  </r>
  <r>
    <x v="64"/>
    <n v="16"/>
    <x v="75"/>
    <n v="392.625"/>
  </r>
  <r>
    <x v="64"/>
    <n v="17"/>
    <x v="43"/>
    <n v="468"/>
  </r>
  <r>
    <x v="64"/>
    <n v="18"/>
    <x v="75"/>
    <n v="1562.5"/>
  </r>
  <r>
    <x v="64"/>
    <n v="19"/>
    <x v="404"/>
    <n v="109.5"/>
  </r>
  <r>
    <x v="64"/>
    <n v="19"/>
    <x v="405"/>
    <n v="292"/>
  </r>
  <r>
    <x v="64"/>
    <n v="22"/>
    <x v="324"/>
    <n v="315"/>
  </r>
  <r>
    <x v="64"/>
    <n v="24"/>
    <x v="324"/>
    <n v="57.374999597668648"/>
  </r>
  <r>
    <x v="64"/>
    <n v="25"/>
    <x v="387"/>
    <n v="132.99999989569187"/>
  </r>
  <r>
    <x v="64"/>
    <n v="34"/>
    <x v="403"/>
    <n v="224"/>
  </r>
  <r>
    <x v="64"/>
    <n v="36"/>
    <x v="390"/>
    <n v="475"/>
  </r>
  <r>
    <x v="64"/>
    <n v="46"/>
    <x v="403"/>
    <n v="122.39999914169312"/>
  </r>
  <r>
    <x v="64"/>
    <n v="46"/>
    <x v="402"/>
    <n v="420"/>
  </r>
  <r>
    <x v="64"/>
    <n v="49"/>
    <x v="168"/>
    <n v="384"/>
  </r>
  <r>
    <x v="64"/>
    <n v="52"/>
    <x v="390"/>
    <n v="490"/>
  </r>
  <r>
    <x v="64"/>
    <n v="57"/>
    <x v="387"/>
    <n v="185.24999985471368"/>
  </r>
  <r>
    <x v="64"/>
    <n v="59"/>
    <x v="387"/>
    <n v="2194.4999982789159"/>
  </r>
  <r>
    <x v="64"/>
    <n v="60"/>
    <x v="168"/>
    <n v="1088"/>
  </r>
  <r>
    <x v="64"/>
    <n v="60"/>
    <x v="43"/>
    <n v="1190"/>
  </r>
  <r>
    <x v="64"/>
    <n v="65"/>
    <x v="405"/>
    <n v="588"/>
  </r>
  <r>
    <x v="64"/>
    <n v="68"/>
    <x v="401"/>
    <n v="179.99999932944775"/>
  </r>
  <r>
    <x v="64"/>
    <n v="70"/>
    <x v="404"/>
    <n v="240"/>
  </r>
  <r>
    <x v="64"/>
    <n v="71"/>
    <x v="405"/>
    <n v="34.4"/>
  </r>
  <r>
    <x v="65"/>
    <n v="2"/>
    <x v="406"/>
    <n v="304"/>
  </r>
  <r>
    <x v="65"/>
    <n v="2"/>
    <x v="64"/>
    <n v="161.49999886751175"/>
  </r>
  <r>
    <x v="65"/>
    <n v="13"/>
    <x v="68"/>
    <n v="214.19999849796295"/>
  </r>
  <r>
    <x v="65"/>
    <n v="16"/>
    <x v="406"/>
    <n v="486.5"/>
  </r>
  <r>
    <x v="65"/>
    <n v="26"/>
    <x v="339"/>
    <n v="337.28399944156405"/>
  </r>
  <r>
    <x v="65"/>
    <n v="26"/>
    <x v="4"/>
    <n v="624.6"/>
  </r>
  <r>
    <x v="65"/>
    <n v="29"/>
    <x v="157"/>
    <n v="4456.4399999999996"/>
  </r>
  <r>
    <x v="65"/>
    <n v="30"/>
    <x v="339"/>
    <n v="776.7"/>
  </r>
  <r>
    <x v="65"/>
    <n v="31"/>
    <x v="290"/>
    <n v="375"/>
  </r>
  <r>
    <x v="65"/>
    <n v="33"/>
    <x v="0"/>
    <n v="35.624999972060323"/>
  </r>
  <r>
    <x v="65"/>
    <n v="36"/>
    <x v="406"/>
    <n v="380"/>
  </r>
  <r>
    <x v="65"/>
    <n v="41"/>
    <x v="0"/>
    <n v="55.004999956861134"/>
  </r>
  <r>
    <x v="65"/>
    <n v="46"/>
    <x v="64"/>
    <n v="305.99999785423279"/>
  </r>
  <r>
    <x v="65"/>
    <n v="50"/>
    <x v="339"/>
    <n v="292.49999951571226"/>
  </r>
  <r>
    <x v="65"/>
    <n v="51"/>
    <x v="290"/>
    <n v="318"/>
  </r>
  <r>
    <x v="65"/>
    <n v="52"/>
    <x v="4"/>
    <n v="420"/>
  </r>
  <r>
    <x v="65"/>
    <n v="53"/>
    <x v="407"/>
    <n v="2066.3999965786934"/>
  </r>
  <r>
    <x v="65"/>
    <n v="57"/>
    <x v="68"/>
    <n v="585"/>
  </r>
  <r>
    <x v="65"/>
    <n v="58"/>
    <x v="290"/>
    <n v="265"/>
  </r>
  <r>
    <x v="65"/>
    <n v="59"/>
    <x v="406"/>
    <n v="1320"/>
  </r>
  <r>
    <x v="65"/>
    <n v="60"/>
    <x v="408"/>
    <n v="1550.3999987840652"/>
  </r>
  <r>
    <x v="65"/>
    <n v="65"/>
    <x v="157"/>
    <n v="210.5"/>
  </r>
  <r>
    <x v="65"/>
    <n v="69"/>
    <x v="408"/>
    <n v="547.19999957084656"/>
  </r>
  <r>
    <x v="65"/>
    <n v="69"/>
    <x v="407"/>
    <n v="1166.3999980688095"/>
  </r>
  <r>
    <x v="65"/>
    <n v="70"/>
    <x v="4"/>
    <n v="600"/>
  </r>
  <r>
    <x v="65"/>
    <n v="72"/>
    <x v="290"/>
    <n v="730.8"/>
  </r>
  <r>
    <x v="65"/>
    <n v="73"/>
    <x v="290"/>
    <n v="135"/>
  </r>
  <r>
    <x v="65"/>
    <n v="73"/>
    <x v="339"/>
    <n v="225"/>
  </r>
  <r>
    <x v="65"/>
    <n v="75"/>
    <x v="0"/>
    <n v="368.12499971129"/>
  </r>
  <r>
    <x v="65"/>
    <n v="76"/>
    <x v="64"/>
    <n v="30.599999785423279"/>
  </r>
  <r>
    <x v="66"/>
    <n v="19"/>
    <x v="34"/>
    <n v="7.3"/>
  </r>
  <r>
    <x v="66"/>
    <n v="23"/>
    <x v="78"/>
    <n v="90"/>
  </r>
  <r>
    <x v="66"/>
    <n v="24"/>
    <x v="34"/>
    <n v="21.6"/>
  </r>
  <r>
    <x v="66"/>
    <n v="30"/>
    <x v="409"/>
    <n v="124.2"/>
  </r>
  <r>
    <x v="66"/>
    <n v="30"/>
    <x v="410"/>
    <n v="207"/>
  </r>
  <r>
    <x v="66"/>
    <n v="30"/>
    <x v="80"/>
    <n v="25.89"/>
  </r>
  <r>
    <x v="66"/>
    <n v="35"/>
    <x v="34"/>
    <n v="57.6"/>
  </r>
  <r>
    <x v="66"/>
    <n v="42"/>
    <x v="78"/>
    <n v="56"/>
  </r>
  <r>
    <x v="66"/>
    <n v="45"/>
    <x v="78"/>
    <n v="190"/>
  </r>
  <r>
    <x v="66"/>
    <n v="53"/>
    <x v="410"/>
    <n v="262"/>
  </r>
  <r>
    <x v="66"/>
    <n v="54"/>
    <x v="410"/>
    <n v="29.5"/>
  </r>
  <r>
    <x v="66"/>
    <n v="57"/>
    <x v="409"/>
    <n v="31.2"/>
  </r>
  <r>
    <x v="66"/>
    <n v="60"/>
    <x v="80"/>
    <n v="340"/>
  </r>
  <r>
    <x v="66"/>
    <n v="68"/>
    <x v="78"/>
    <n v="25"/>
  </r>
  <r>
    <x v="67"/>
    <n v="7"/>
    <x v="210"/>
    <n v="360"/>
  </r>
  <r>
    <x v="67"/>
    <n v="16"/>
    <x v="210"/>
    <n v="261.75"/>
  </r>
  <r>
    <x v="67"/>
    <n v="18"/>
    <x v="316"/>
    <n v="500"/>
  </r>
  <r>
    <x v="67"/>
    <n v="19"/>
    <x v="279"/>
    <n v="18.399999999999999"/>
  </r>
  <r>
    <x v="67"/>
    <n v="24"/>
    <x v="160"/>
    <n v="54"/>
  </r>
  <r>
    <x v="67"/>
    <n v="24"/>
    <x v="103"/>
    <n v="36"/>
  </r>
  <r>
    <x v="67"/>
    <n v="28"/>
    <x v="160"/>
    <n v="218.4"/>
  </r>
  <r>
    <x v="67"/>
    <n v="30"/>
    <x v="72"/>
    <n v="388.35"/>
  </r>
  <r>
    <x v="67"/>
    <n v="35"/>
    <x v="279"/>
    <n v="144"/>
  </r>
  <r>
    <x v="67"/>
    <n v="38"/>
    <x v="279"/>
    <n v="2108"/>
  </r>
  <r>
    <x v="67"/>
    <n v="41"/>
    <x v="210"/>
    <n v="48.25"/>
  </r>
  <r>
    <x v="67"/>
    <n v="43"/>
    <x v="279"/>
    <n v="414"/>
  </r>
  <r>
    <x v="67"/>
    <n v="53"/>
    <x v="103"/>
    <n v="164"/>
  </r>
  <r>
    <x v="67"/>
    <n v="59"/>
    <x v="160"/>
    <n v="528"/>
  </r>
  <r>
    <x v="67"/>
    <n v="71"/>
    <x v="160"/>
    <n v="258"/>
  </r>
  <r>
    <x v="67"/>
    <n v="77"/>
    <x v="72"/>
    <n v="234"/>
  </r>
  <r>
    <x v="68"/>
    <n v="1"/>
    <x v="411"/>
    <n v="71.999999731779099"/>
  </r>
  <r>
    <x v="68"/>
    <n v="1"/>
    <x v="412"/>
    <n v="1151.9999957084656"/>
  </r>
  <r>
    <x v="68"/>
    <n v="1"/>
    <x v="407"/>
    <n v="810"/>
  </r>
  <r>
    <x v="68"/>
    <n v="2"/>
    <x v="243"/>
    <n v="285"/>
  </r>
  <r>
    <x v="68"/>
    <n v="2"/>
    <x v="345"/>
    <n v="581.3999959230423"/>
  </r>
  <r>
    <x v="68"/>
    <n v="2"/>
    <x v="413"/>
    <n v="427.5"/>
  </r>
  <r>
    <x v="68"/>
    <n v="2"/>
    <x v="382"/>
    <n v="57"/>
  </r>
  <r>
    <x v="68"/>
    <n v="2"/>
    <x v="407"/>
    <n v="1425"/>
  </r>
  <r>
    <x v="68"/>
    <n v="5"/>
    <x v="407"/>
    <n v="1494.5"/>
  </r>
  <r>
    <x v="68"/>
    <n v="7"/>
    <x v="414"/>
    <n v="1350"/>
  </r>
  <r>
    <x v="68"/>
    <n v="10"/>
    <x v="415"/>
    <n v="2170"/>
  </r>
  <r>
    <x v="68"/>
    <n v="10"/>
    <x v="413"/>
    <n v="558"/>
  </r>
  <r>
    <x v="68"/>
    <n v="12"/>
    <x v="57"/>
    <n v="3800"/>
  </r>
  <r>
    <x v="68"/>
    <n v="13"/>
    <x v="152"/>
    <n v="159.59999987483025"/>
  </r>
  <r>
    <x v="68"/>
    <n v="13"/>
    <x v="82"/>
    <n v="428.3999969959259"/>
  </r>
  <r>
    <x v="68"/>
    <n v="13"/>
    <x v="173"/>
    <n v="336"/>
  </r>
  <r>
    <x v="68"/>
    <n v="13"/>
    <x v="407"/>
    <n v="480"/>
  </r>
  <r>
    <x v="68"/>
    <n v="14"/>
    <x v="243"/>
    <n v="585.90000000000009"/>
  </r>
  <r>
    <x v="68"/>
    <n v="14"/>
    <x v="416"/>
    <n v="557.99999792128801"/>
  </r>
  <r>
    <x v="68"/>
    <n v="15"/>
    <x v="220"/>
    <n v="775"/>
  </r>
  <r>
    <x v="68"/>
    <n v="16"/>
    <x v="417"/>
    <n v="248.1149982601404"/>
  </r>
  <r>
    <x v="68"/>
    <n v="16"/>
    <x v="345"/>
    <n v="578.93499594032767"/>
  </r>
  <r>
    <x v="68"/>
    <n v="16"/>
    <x v="253"/>
    <n v="959.75"/>
  </r>
  <r>
    <x v="68"/>
    <n v="17"/>
    <x v="414"/>
    <n v="3900"/>
  </r>
  <r>
    <x v="68"/>
    <n v="17"/>
    <x v="413"/>
    <n v="789.75"/>
  </r>
  <r>
    <x v="68"/>
    <n v="17"/>
    <x v="307"/>
    <n v="2702.6999955251813"/>
  </r>
  <r>
    <x v="68"/>
    <n v="19"/>
    <x v="416"/>
    <n v="257.59999904036522"/>
  </r>
  <r>
    <x v="68"/>
    <n v="19"/>
    <x v="259"/>
    <n v="110.4"/>
  </r>
  <r>
    <x v="68"/>
    <n v="19"/>
    <x v="412"/>
    <n v="88.319999670982369"/>
  </r>
  <r>
    <x v="68"/>
    <n v="22"/>
    <x v="203"/>
    <n v="1008"/>
  </r>
  <r>
    <x v="68"/>
    <n v="23"/>
    <x v="269"/>
    <n v="396"/>
  </r>
  <r>
    <x v="68"/>
    <n v="24"/>
    <x v="416"/>
    <n v="64.799999758601189"/>
  </r>
  <r>
    <x v="68"/>
    <n v="24"/>
    <x v="253"/>
    <n v="90"/>
  </r>
  <r>
    <x v="68"/>
    <n v="24"/>
    <x v="407"/>
    <n v="94.5"/>
  </r>
  <r>
    <x v="68"/>
    <n v="25"/>
    <x v="243"/>
    <n v="58.800000000000004"/>
  </r>
  <r>
    <x v="68"/>
    <n v="26"/>
    <x v="243"/>
    <n v="1307.25"/>
  </r>
  <r>
    <x v="68"/>
    <n v="26"/>
    <x v="413"/>
    <n v="936.9"/>
  </r>
  <r>
    <x v="68"/>
    <n v="28"/>
    <x v="418"/>
    <n v="546"/>
  </r>
  <r>
    <x v="68"/>
    <n v="29"/>
    <x v="345"/>
    <n v="2019.5999858379364"/>
  </r>
  <r>
    <x v="68"/>
    <n v="29"/>
    <x v="62"/>
    <n v="4456.4399999999996"/>
  </r>
  <r>
    <x v="68"/>
    <n v="29"/>
    <x v="407"/>
    <n v="5570.5499999999993"/>
  </r>
  <r>
    <x v="68"/>
    <n v="31"/>
    <x v="243"/>
    <n v="320"/>
  </r>
  <r>
    <x v="68"/>
    <n v="31"/>
    <x v="382"/>
    <n v="625"/>
  </r>
  <r>
    <x v="68"/>
    <n v="31"/>
    <x v="65"/>
    <n v="412.5"/>
  </r>
  <r>
    <x v="68"/>
    <n v="33"/>
    <x v="414"/>
    <n v="35"/>
  </r>
  <r>
    <x v="68"/>
    <n v="33"/>
    <x v="57"/>
    <n v="75"/>
  </r>
  <r>
    <x v="68"/>
    <n v="33"/>
    <x v="402"/>
    <n v="40"/>
  </r>
  <r>
    <x v="68"/>
    <n v="34"/>
    <x v="411"/>
    <n v="134.39999949932098"/>
  </r>
  <r>
    <x v="68"/>
    <n v="34"/>
    <x v="419"/>
    <n v="420"/>
  </r>
  <r>
    <x v="68"/>
    <n v="35"/>
    <x v="417"/>
    <n v="856.79999399185181"/>
  </r>
  <r>
    <x v="68"/>
    <n v="35"/>
    <x v="420"/>
    <n v="432"/>
  </r>
  <r>
    <x v="68"/>
    <n v="35"/>
    <x v="173"/>
    <n v="229.49999839067459"/>
  </r>
  <r>
    <x v="68"/>
    <n v="36"/>
    <x v="415"/>
    <n v="1045"/>
  </r>
  <r>
    <x v="68"/>
    <n v="36"/>
    <x v="253"/>
    <n v="760"/>
  </r>
  <r>
    <x v="68"/>
    <n v="37"/>
    <x v="412"/>
    <n v="1247.9999953508377"/>
  </r>
  <r>
    <x v="68"/>
    <n v="40"/>
    <x v="414"/>
    <n v="772.8"/>
  </r>
  <r>
    <x v="68"/>
    <n v="40"/>
    <x v="269"/>
    <n v="736"/>
  </r>
  <r>
    <x v="68"/>
    <n v="41"/>
    <x v="220"/>
    <n v="231.6"/>
  </r>
  <r>
    <x v="68"/>
    <n v="41"/>
    <x v="57"/>
    <n v="1158"/>
  </r>
  <r>
    <x v="68"/>
    <n v="41"/>
    <x v="259"/>
    <n v="405.3"/>
  </r>
  <r>
    <x v="68"/>
    <n v="41"/>
    <x v="307"/>
    <n v="115.8"/>
  </r>
  <r>
    <x v="68"/>
    <n v="42"/>
    <x v="105"/>
    <n v="350"/>
  </r>
  <r>
    <x v="68"/>
    <n v="42"/>
    <x v="173"/>
    <n v="285.59999799728394"/>
  </r>
  <r>
    <x v="68"/>
    <n v="44"/>
    <x v="418"/>
    <n v="1472.49999884516"/>
  </r>
  <r>
    <x v="68"/>
    <n v="45"/>
    <x v="413"/>
    <n v="1045"/>
  </r>
  <r>
    <x v="68"/>
    <n v="45"/>
    <x v="412"/>
    <n v="273.59999898076057"/>
  </r>
  <r>
    <x v="68"/>
    <n v="46"/>
    <x v="417"/>
    <n v="288"/>
  </r>
  <r>
    <x v="68"/>
    <n v="46"/>
    <x v="220"/>
    <n v="540"/>
  </r>
  <r>
    <x v="68"/>
    <n v="46"/>
    <x v="413"/>
    <n v="288"/>
  </r>
  <r>
    <x v="68"/>
    <n v="47"/>
    <x v="220"/>
    <n v="95"/>
  </r>
  <r>
    <x v="68"/>
    <n v="47"/>
    <x v="413"/>
    <n v="356.25"/>
  </r>
  <r>
    <x v="68"/>
    <n v="49"/>
    <x v="203"/>
    <n v="474.99999962747097"/>
  </r>
  <r>
    <x v="68"/>
    <n v="49"/>
    <x v="415"/>
    <n v="360"/>
  </r>
  <r>
    <x v="68"/>
    <n v="49"/>
    <x v="105"/>
    <n v="339.99999761581421"/>
  </r>
  <r>
    <x v="68"/>
    <n v="51"/>
    <x v="416"/>
    <n v="847.99999684095383"/>
  </r>
  <r>
    <x v="68"/>
    <n v="53"/>
    <x v="259"/>
    <n v="3936"/>
  </r>
  <r>
    <x v="68"/>
    <n v="53"/>
    <x v="307"/>
    <n v="737.99999877810478"/>
  </r>
  <r>
    <x v="68"/>
    <n v="54"/>
    <x v="57"/>
    <n v="223.5"/>
  </r>
  <r>
    <x v="68"/>
    <n v="54"/>
    <x v="105"/>
    <n v="202.63999857902527"/>
  </r>
  <r>
    <x v="68"/>
    <n v="55"/>
    <x v="420"/>
    <n v="2073.5999965667725"/>
  </r>
  <r>
    <x v="68"/>
    <n v="55"/>
    <x v="173"/>
    <n v="960"/>
  </r>
  <r>
    <x v="68"/>
    <n v="55"/>
    <x v="307"/>
    <n v="86.399999856948853"/>
  </r>
  <r>
    <x v="68"/>
    <n v="56"/>
    <x v="416"/>
    <n v="1215.999995470047"/>
  </r>
  <r>
    <x v="68"/>
    <n v="56"/>
    <x v="220"/>
    <n v="1710"/>
  </r>
  <r>
    <x v="68"/>
    <n v="56"/>
    <x v="413"/>
    <n v="513"/>
  </r>
  <r>
    <x v="68"/>
    <n v="56"/>
    <x v="269"/>
    <n v="1064"/>
  </r>
  <r>
    <x v="68"/>
    <n v="57"/>
    <x v="82"/>
    <n v="292.5"/>
  </r>
  <r>
    <x v="68"/>
    <n v="58"/>
    <x v="413"/>
    <n v="119.25"/>
  </r>
  <r>
    <x v="68"/>
    <n v="59"/>
    <x v="417"/>
    <n v="1495.9999895095825"/>
  </r>
  <r>
    <x v="68"/>
    <n v="59"/>
    <x v="419"/>
    <n v="385"/>
  </r>
  <r>
    <x v="68"/>
    <n v="59"/>
    <x v="407"/>
    <n v="4125"/>
  </r>
  <r>
    <x v="68"/>
    <n v="60"/>
    <x v="415"/>
    <n v="1360"/>
  </r>
  <r>
    <x v="68"/>
    <n v="60"/>
    <x v="220"/>
    <n v="1020"/>
  </r>
  <r>
    <x v="68"/>
    <n v="60"/>
    <x v="412"/>
    <n v="1223.9999954402447"/>
  </r>
  <r>
    <x v="68"/>
    <n v="61"/>
    <x v="345"/>
    <n v="1744.1999877691269"/>
  </r>
  <r>
    <x v="68"/>
    <n v="62"/>
    <x v="39"/>
    <n v="739.5"/>
  </r>
  <r>
    <x v="68"/>
    <n v="62"/>
    <x v="419"/>
    <n v="1479"/>
  </r>
  <r>
    <x v="68"/>
    <n v="62"/>
    <x v="65"/>
    <n v="1109.25"/>
  </r>
  <r>
    <x v="68"/>
    <n v="63"/>
    <x v="417"/>
    <n v="2386.7999832630157"/>
  </r>
  <r>
    <x v="68"/>
    <n v="64"/>
    <x v="419"/>
    <n v="798"/>
  </r>
  <r>
    <x v="68"/>
    <n v="64"/>
    <x v="407"/>
    <n v="665"/>
  </r>
  <r>
    <x v="68"/>
    <n v="68"/>
    <x v="411"/>
    <n v="399.99999850988388"/>
  </r>
  <r>
    <x v="68"/>
    <n v="68"/>
    <x v="382"/>
    <n v="562.5"/>
  </r>
  <r>
    <x v="68"/>
    <n v="68"/>
    <x v="65"/>
    <n v="750"/>
  </r>
  <r>
    <x v="68"/>
    <n v="68"/>
    <x v="307"/>
    <n v="687.5"/>
  </r>
  <r>
    <x v="68"/>
    <n v="69"/>
    <x v="152"/>
    <n v="1709.9999986588955"/>
  </r>
  <r>
    <x v="68"/>
    <n v="71"/>
    <x v="411"/>
    <n v="1031.9999961555004"/>
  </r>
  <r>
    <x v="68"/>
    <n v="71"/>
    <x v="412"/>
    <n v="945.99999647587538"/>
  </r>
  <r>
    <x v="68"/>
    <n v="71"/>
    <x v="407"/>
    <n v="344"/>
  </r>
  <r>
    <x v="68"/>
    <n v="72"/>
    <x v="414"/>
    <n v="417.6"/>
  </r>
  <r>
    <x v="68"/>
    <n v="72"/>
    <x v="65"/>
    <n v="1740"/>
  </r>
  <r>
    <x v="68"/>
    <n v="73"/>
    <x v="39"/>
    <n v="446.24999687075615"/>
  </r>
  <r>
    <x v="68"/>
    <n v="75"/>
    <x v="62"/>
    <n v="251.0999995842576"/>
  </r>
  <r>
    <x v="68"/>
    <n v="75"/>
    <x v="382"/>
    <n v="325.5"/>
  </r>
  <r>
    <x v="68"/>
    <n v="75"/>
    <x v="152"/>
    <n v="883.499999307096"/>
  </r>
  <r>
    <x v="68"/>
    <n v="76"/>
    <x v="415"/>
    <n v="1440"/>
  </r>
  <r>
    <x v="69"/>
    <n v="1"/>
    <x v="367"/>
    <n v="720"/>
  </r>
  <r>
    <x v="69"/>
    <n v="10"/>
    <x v="421"/>
    <n v="1116"/>
  </r>
  <r>
    <x v="69"/>
    <n v="11"/>
    <x v="270"/>
    <n v="944.99999843537807"/>
  </r>
  <r>
    <x v="69"/>
    <n v="11"/>
    <x v="367"/>
    <n v="210"/>
  </r>
  <r>
    <x v="69"/>
    <n v="16"/>
    <x v="422"/>
    <n v="739.47999942004674"/>
  </r>
  <r>
    <x v="69"/>
    <n v="17"/>
    <x v="28"/>
    <n v="877.49999854713678"/>
  </r>
  <r>
    <x v="69"/>
    <n v="20"/>
    <x v="28"/>
    <n v="1093.4999981895089"/>
  </r>
  <r>
    <x v="69"/>
    <n v="23"/>
    <x v="367"/>
    <n v="450"/>
  </r>
  <r>
    <x v="69"/>
    <n v="24"/>
    <x v="423"/>
    <n v="273.59999978542328"/>
  </r>
  <r>
    <x v="69"/>
    <n v="28"/>
    <x v="335"/>
    <n v="618.79999566078186"/>
  </r>
  <r>
    <x v="69"/>
    <n v="28"/>
    <x v="421"/>
    <n v="1094.4000000000001"/>
  </r>
  <r>
    <x v="69"/>
    <n v="31"/>
    <x v="422"/>
    <n v="664.99999947845936"/>
  </r>
  <r>
    <x v="69"/>
    <n v="32"/>
    <x v="424"/>
    <n v="652.79999542236328"/>
  </r>
  <r>
    <x v="69"/>
    <n v="36"/>
    <x v="424"/>
    <n v="1140"/>
  </r>
  <r>
    <x v="69"/>
    <n v="37"/>
    <x v="28"/>
    <n v="421.19999930262566"/>
  </r>
  <r>
    <x v="69"/>
    <n v="39"/>
    <x v="335"/>
    <n v="244.79999828338623"/>
  </r>
  <r>
    <x v="69"/>
    <n v="41"/>
    <x v="28"/>
    <n v="52.109999913722277"/>
  </r>
  <r>
    <x v="69"/>
    <n v="45"/>
    <x v="425"/>
    <n v="91.199999660253525"/>
  </r>
  <r>
    <x v="69"/>
    <n v="49"/>
    <x v="421"/>
    <n v="67.999999523162842"/>
  </r>
  <r>
    <x v="69"/>
    <n v="51"/>
    <x v="423"/>
    <n v="763.2"/>
  </r>
  <r>
    <x v="69"/>
    <n v="51"/>
    <x v="270"/>
    <n v="476.99999921023846"/>
  </r>
  <r>
    <x v="69"/>
    <n v="52"/>
    <x v="425"/>
    <n v="89.599999666213989"/>
  </r>
  <r>
    <x v="69"/>
    <n v="53"/>
    <x v="425"/>
    <n v="1048"/>
  </r>
  <r>
    <x v="69"/>
    <n v="54"/>
    <x v="270"/>
    <n v="46.934999922290444"/>
  </r>
  <r>
    <x v="69"/>
    <n v="60"/>
    <x v="422"/>
    <n v="2067.1999983787537"/>
  </r>
  <r>
    <x v="69"/>
    <n v="68"/>
    <x v="367"/>
    <n v="250"/>
  </r>
  <r>
    <x v="70"/>
    <n v="16"/>
    <x v="64"/>
    <n v="232.08499981798232"/>
  </r>
  <r>
    <x v="70"/>
    <n v="21"/>
    <x v="234"/>
    <n v="239.99999910593033"/>
  </r>
  <r>
    <x v="70"/>
    <n v="30"/>
    <x v="59"/>
    <n v="485.4375"/>
  </r>
  <r>
    <x v="70"/>
    <n v="33"/>
    <x v="69"/>
    <n v="16"/>
  </r>
  <r>
    <x v="70"/>
    <n v="36"/>
    <x v="426"/>
    <n v="570"/>
  </r>
  <r>
    <x v="70"/>
    <n v="38"/>
    <x v="427"/>
    <n v="10540"/>
  </r>
  <r>
    <x v="70"/>
    <n v="46"/>
    <x v="427"/>
    <n v="14.399999999999999"/>
  </r>
  <r>
    <x v="70"/>
    <n v="51"/>
    <x v="59"/>
    <n v="1192.5"/>
  </r>
  <r>
    <x v="70"/>
    <n v="55"/>
    <x v="59"/>
    <n v="1080"/>
  </r>
  <r>
    <x v="70"/>
    <n v="59"/>
    <x v="69"/>
    <n v="336.59999763965607"/>
  </r>
  <r>
    <x v="70"/>
    <n v="61"/>
    <x v="234"/>
    <n v="455.99999830126762"/>
  </r>
  <r>
    <x v="70"/>
    <n v="62"/>
    <x v="59"/>
    <n v="184.875"/>
  </r>
  <r>
    <x v="70"/>
    <n v="68"/>
    <x v="427"/>
    <n v="270"/>
  </r>
  <r>
    <x v="70"/>
    <n v="72"/>
    <x v="298"/>
    <n v="835.2"/>
  </r>
  <r>
    <x v="70"/>
    <n v="77"/>
    <x v="427"/>
    <n v="364"/>
  </r>
  <r>
    <x v="71"/>
    <n v="11"/>
    <x v="108"/>
    <n v="210"/>
  </r>
  <r>
    <x v="71"/>
    <n v="16"/>
    <x v="428"/>
    <n v="52.35"/>
  </r>
  <r>
    <x v="71"/>
    <n v="18"/>
    <x v="112"/>
    <n v="375"/>
  </r>
  <r>
    <x v="71"/>
    <n v="38"/>
    <x v="112"/>
    <n v="1317.5"/>
  </r>
  <r>
    <x v="71"/>
    <n v="69"/>
    <x v="112"/>
    <n v="360"/>
  </r>
  <r>
    <x v="71"/>
    <n v="75"/>
    <x v="429"/>
    <n v="108.5"/>
  </r>
  <r>
    <x v="72"/>
    <n v="7"/>
    <x v="430"/>
    <n v="191.99999928474426"/>
  </r>
  <r>
    <x v="72"/>
    <n v="18"/>
    <x v="419"/>
    <n v="1049.9999960884452"/>
  </r>
  <r>
    <x v="72"/>
    <n v="19"/>
    <x v="431"/>
    <n v="69.349999945610762"/>
  </r>
  <r>
    <x v="72"/>
    <n v="26"/>
    <x v="432"/>
    <n v="249"/>
  </r>
  <r>
    <x v="72"/>
    <n v="29"/>
    <x v="433"/>
    <n v="1980"/>
  </r>
  <r>
    <x v="72"/>
    <n v="30"/>
    <x v="431"/>
    <n v="157.31999987661837"/>
  </r>
  <r>
    <x v="72"/>
    <n v="33"/>
    <x v="434"/>
    <n v="48"/>
  </r>
  <r>
    <x v="72"/>
    <n v="35"/>
    <x v="435"/>
    <n v="360"/>
  </r>
  <r>
    <x v="72"/>
    <n v="36"/>
    <x v="419"/>
    <n v="303.99999886751175"/>
  </r>
  <r>
    <x v="72"/>
    <n v="38"/>
    <x v="431"/>
    <n v="4005.1999968588352"/>
  </r>
  <r>
    <x v="72"/>
    <n v="51"/>
    <x v="435"/>
    <n v="318"/>
  </r>
  <r>
    <x v="72"/>
    <n v="54"/>
    <x v="436"/>
    <n v="141.6"/>
  </r>
  <r>
    <x v="72"/>
    <n v="54"/>
    <x v="432"/>
    <n v="236"/>
  </r>
  <r>
    <x v="72"/>
    <n v="56"/>
    <x v="431"/>
    <n v="346.55999972820285"/>
  </r>
  <r>
    <x v="72"/>
    <n v="56"/>
    <x v="433"/>
    <n v="410.40000000000003"/>
  </r>
  <r>
    <x v="72"/>
    <n v="60"/>
    <x v="430"/>
    <n v="435.19999837875366"/>
  </r>
  <r>
    <x v="72"/>
    <n v="63"/>
    <x v="83"/>
    <n v="439"/>
  </r>
  <r>
    <x v="72"/>
    <n v="68"/>
    <x v="430"/>
    <n v="63.999999761581421"/>
  </r>
  <r>
    <x v="72"/>
    <n v="68"/>
    <x v="419"/>
    <n v="59.999999776482582"/>
  </r>
  <r>
    <x v="72"/>
    <n v="69"/>
    <x v="419"/>
    <n v="575.99999785423279"/>
  </r>
  <r>
    <x v="73"/>
    <n v="1"/>
    <x v="122"/>
    <n v="180"/>
  </r>
  <r>
    <x v="73"/>
    <n v="2"/>
    <x v="300"/>
    <n v="380"/>
  </r>
  <r>
    <x v="73"/>
    <n v="4"/>
    <x v="412"/>
    <n v="462"/>
  </r>
  <r>
    <x v="73"/>
    <n v="10"/>
    <x v="437"/>
    <n v="496"/>
  </r>
  <r>
    <x v="73"/>
    <n v="17"/>
    <x v="438"/>
    <n v="1248"/>
  </r>
  <r>
    <x v="73"/>
    <n v="19"/>
    <x v="199"/>
    <n v="153.30000000000001"/>
  </r>
  <r>
    <x v="73"/>
    <n v="20"/>
    <x v="439"/>
    <n v="2462.3999980688095"/>
  </r>
  <r>
    <x v="73"/>
    <n v="21"/>
    <x v="68"/>
    <n v="360"/>
  </r>
  <r>
    <x v="73"/>
    <n v="24"/>
    <x v="300"/>
    <n v="54"/>
  </r>
  <r>
    <x v="73"/>
    <n v="26"/>
    <x v="440"/>
    <n v="747"/>
  </r>
  <r>
    <x v="73"/>
    <n v="27"/>
    <x v="68"/>
    <n v="1097.5"/>
  </r>
  <r>
    <x v="73"/>
    <n v="28"/>
    <x v="438"/>
    <n v="1019.2"/>
  </r>
  <r>
    <x v="73"/>
    <n v="28"/>
    <x v="440"/>
    <n v="1092"/>
  </r>
  <r>
    <x v="73"/>
    <n v="31"/>
    <x v="441"/>
    <n v="297.49999791383743"/>
  </r>
  <r>
    <x v="73"/>
    <n v="33"/>
    <x v="439"/>
    <n v="47.499999962747097"/>
  </r>
  <r>
    <x v="73"/>
    <n v="35"/>
    <x v="122"/>
    <n v="1080"/>
  </r>
  <r>
    <x v="73"/>
    <n v="40"/>
    <x v="212"/>
    <n v="73.599999725818634"/>
  </r>
  <r>
    <x v="73"/>
    <n v="42"/>
    <x v="199"/>
    <n v="560"/>
  </r>
  <r>
    <x v="73"/>
    <n v="42"/>
    <x v="346"/>
    <n v="28"/>
  </r>
  <r>
    <x v="73"/>
    <n v="42"/>
    <x v="122"/>
    <n v="420"/>
  </r>
  <r>
    <x v="73"/>
    <n v="43"/>
    <x v="438"/>
    <n v="441.6"/>
  </r>
  <r>
    <x v="73"/>
    <n v="43"/>
    <x v="440"/>
    <n v="736"/>
  </r>
  <r>
    <x v="73"/>
    <n v="52"/>
    <x v="212"/>
    <n v="14"/>
  </r>
  <r>
    <x v="73"/>
    <n v="54"/>
    <x v="122"/>
    <n v="74.5"/>
  </r>
  <r>
    <x v="73"/>
    <n v="55"/>
    <x v="68"/>
    <n v="479.99999821186066"/>
  </r>
  <r>
    <x v="73"/>
    <n v="56"/>
    <x v="440"/>
    <n v="456"/>
  </r>
  <r>
    <x v="73"/>
    <n v="56"/>
    <x v="437"/>
    <n v="1140"/>
  </r>
  <r>
    <x v="73"/>
    <n v="58"/>
    <x v="68"/>
    <n v="317.99999881535769"/>
  </r>
  <r>
    <x v="73"/>
    <n v="59"/>
    <x v="437"/>
    <n v="2750"/>
  </r>
  <r>
    <x v="73"/>
    <n v="60"/>
    <x v="439"/>
    <n v="1088"/>
  </r>
  <r>
    <x v="73"/>
    <n v="66"/>
    <x v="441"/>
    <n v="693.59999513626099"/>
  </r>
  <r>
    <x v="73"/>
    <n v="70"/>
    <x v="412"/>
    <n v="450"/>
  </r>
  <r>
    <x v="73"/>
    <n v="70"/>
    <x v="300"/>
    <n v="450"/>
  </r>
  <r>
    <x v="73"/>
    <n v="71"/>
    <x v="440"/>
    <n v="860"/>
  </r>
  <r>
    <x v="73"/>
    <n v="71"/>
    <x v="212"/>
    <n v="645"/>
  </r>
  <r>
    <x v="73"/>
    <n v="74"/>
    <x v="412"/>
    <n v="200"/>
  </r>
  <r>
    <x v="73"/>
    <n v="76"/>
    <x v="441"/>
    <n v="514.07999639511104"/>
  </r>
  <r>
    <x v="73"/>
    <n v="77"/>
    <x v="437"/>
    <n v="195"/>
  </r>
  <r>
    <x v="73"/>
    <n v="77"/>
    <x v="300"/>
    <n v="325"/>
  </r>
  <r>
    <x v="74"/>
    <n v="5"/>
    <x v="213"/>
    <n v="85.4"/>
  </r>
  <r>
    <x v="74"/>
    <n v="16"/>
    <x v="128"/>
    <n v="139"/>
  </r>
  <r>
    <x v="74"/>
    <n v="34"/>
    <x v="421"/>
    <n v="140"/>
  </r>
  <r>
    <x v="74"/>
    <n v="36"/>
    <x v="213"/>
    <n v="95"/>
  </r>
  <r>
    <x v="74"/>
    <n v="38"/>
    <x v="421"/>
    <n v="2635"/>
  </r>
  <r>
    <x v="74"/>
    <n v="62"/>
    <x v="128"/>
    <n v="197"/>
  </r>
  <r>
    <x v="74"/>
    <n v="72"/>
    <x v="150"/>
    <n v="69.599999999999994"/>
  </r>
  <r>
    <x v="75"/>
    <n v="1"/>
    <x v="173"/>
    <n v="72"/>
  </r>
  <r>
    <x v="75"/>
    <n v="10"/>
    <x v="442"/>
    <n v="186"/>
  </r>
  <r>
    <x v="75"/>
    <n v="28"/>
    <x v="183"/>
    <n v="456"/>
  </r>
  <r>
    <x v="75"/>
    <n v="29"/>
    <x v="183"/>
    <n v="742.74"/>
  </r>
  <r>
    <x v="75"/>
    <n v="40"/>
    <x v="173"/>
    <n v="184"/>
  </r>
  <r>
    <x v="75"/>
    <n v="44"/>
    <x v="183"/>
    <n v="194.5"/>
  </r>
  <r>
    <x v="75"/>
    <n v="52"/>
    <x v="173"/>
    <n v="70"/>
  </r>
  <r>
    <x v="75"/>
    <n v="67"/>
    <x v="442"/>
    <n v="42"/>
  </r>
  <r>
    <x v="76"/>
    <n v="14"/>
    <x v="443"/>
    <n v="167.4"/>
  </r>
  <r>
    <x v="76"/>
    <n v="19"/>
    <x v="444"/>
    <n v="87.59999967366457"/>
  </r>
  <r>
    <x v="76"/>
    <n v="19"/>
    <x v="405"/>
    <n v="78.839999869465828"/>
  </r>
  <r>
    <x v="76"/>
    <n v="19"/>
    <x v="115"/>
    <n v="110.4"/>
  </r>
  <r>
    <x v="76"/>
    <n v="24"/>
    <x v="405"/>
    <n v="64.799999892711639"/>
  </r>
  <r>
    <x v="76"/>
    <n v="31"/>
    <x v="405"/>
    <n v="26.999999955296516"/>
  </r>
  <r>
    <x v="76"/>
    <n v="34"/>
    <x v="444"/>
    <n v="179.19999933242798"/>
  </r>
  <r>
    <x v="76"/>
    <n v="34"/>
    <x v="445"/>
    <n v="105"/>
  </r>
  <r>
    <x v="76"/>
    <n v="41"/>
    <x v="445"/>
    <n v="135.1"/>
  </r>
  <r>
    <x v="76"/>
    <n v="49"/>
    <x v="115"/>
    <n v="800"/>
  </r>
  <r>
    <x v="76"/>
    <n v="51"/>
    <x v="443"/>
    <n v="1696"/>
  </r>
  <r>
    <x v="76"/>
    <n v="52"/>
    <x v="405"/>
    <n v="75.599999874830246"/>
  </r>
  <r>
    <x v="76"/>
    <n v="56"/>
    <x v="446"/>
    <n v="1064"/>
  </r>
  <r>
    <x v="76"/>
    <n v="57"/>
    <x v="444"/>
    <n v="187.19999930262566"/>
  </r>
  <r>
    <x v="77"/>
    <n v="1"/>
    <x v="447"/>
    <n v="180"/>
  </r>
  <r>
    <x v="77"/>
    <n v="10"/>
    <x v="448"/>
    <n v="372"/>
  </r>
  <r>
    <x v="77"/>
    <n v="10"/>
    <x v="11"/>
    <n v="62"/>
  </r>
  <r>
    <x v="77"/>
    <n v="11"/>
    <x v="437"/>
    <n v="315"/>
  </r>
  <r>
    <x v="77"/>
    <n v="13"/>
    <x v="448"/>
    <n v="48"/>
  </r>
  <r>
    <x v="77"/>
    <n v="17"/>
    <x v="449"/>
    <n v="249.6"/>
  </r>
  <r>
    <x v="77"/>
    <n v="17"/>
    <x v="369"/>
    <n v="390"/>
  </r>
  <r>
    <x v="77"/>
    <n v="18"/>
    <x v="450"/>
    <n v="600"/>
  </r>
  <r>
    <x v="77"/>
    <n v="19"/>
    <x v="11"/>
    <n v="64.400000000000006"/>
  </r>
  <r>
    <x v="77"/>
    <n v="24"/>
    <x v="450"/>
    <n v="36"/>
  </r>
  <r>
    <x v="77"/>
    <n v="24"/>
    <x v="451"/>
    <n v="22.5"/>
  </r>
  <r>
    <x v="77"/>
    <n v="28"/>
    <x v="449"/>
    <n v="509.6"/>
  </r>
  <r>
    <x v="77"/>
    <n v="31"/>
    <x v="447"/>
    <n v="250"/>
  </r>
  <r>
    <x v="77"/>
    <n v="33"/>
    <x v="369"/>
    <n v="75"/>
  </r>
  <r>
    <x v="77"/>
    <n v="38"/>
    <x v="451"/>
    <n v="3952.5"/>
  </r>
  <r>
    <x v="77"/>
    <n v="39"/>
    <x v="125"/>
    <n v="360"/>
  </r>
  <r>
    <x v="77"/>
    <n v="43"/>
    <x v="437"/>
    <n v="230"/>
  </r>
  <r>
    <x v="77"/>
    <n v="44"/>
    <x v="451"/>
    <n v="175.05"/>
  </r>
  <r>
    <x v="77"/>
    <n v="44"/>
    <x v="447"/>
    <n v="408.45"/>
  </r>
  <r>
    <x v="77"/>
    <n v="44"/>
    <x v="11"/>
    <n v="408.45"/>
  </r>
  <r>
    <x v="77"/>
    <n v="49"/>
    <x v="452"/>
    <n v="480"/>
  </r>
  <r>
    <x v="77"/>
    <n v="54"/>
    <x v="369"/>
    <n v="74.5"/>
  </r>
  <r>
    <x v="77"/>
    <n v="59"/>
    <x v="452"/>
    <n v="440"/>
  </r>
  <r>
    <x v="77"/>
    <n v="63"/>
    <x v="450"/>
    <n v="175.5"/>
  </r>
  <r>
    <x v="77"/>
    <n v="68"/>
    <x v="437"/>
    <n v="250"/>
  </r>
  <r>
    <x v="77"/>
    <n v="70"/>
    <x v="437"/>
    <n v="180"/>
  </r>
  <r>
    <x v="77"/>
    <n v="71"/>
    <x v="452"/>
    <n v="34.4"/>
  </r>
  <r>
    <x v="77"/>
    <n v="75"/>
    <x v="450"/>
    <n v="37.200000000000003"/>
  </r>
  <r>
    <x v="77"/>
    <n v="76"/>
    <x v="449"/>
    <n v="432"/>
  </r>
  <r>
    <x v="78"/>
    <n v="4"/>
    <x v="414"/>
    <n v="351.99999868869781"/>
  </r>
  <r>
    <x v="78"/>
    <n v="6"/>
    <x v="262"/>
    <n v="150"/>
  </r>
  <r>
    <x v="78"/>
    <n v="20"/>
    <x v="453"/>
    <n v="1296"/>
  </r>
  <r>
    <x v="78"/>
    <n v="29"/>
    <x v="5"/>
    <n v="940.80399926215409"/>
  </r>
  <r>
    <x v="78"/>
    <n v="30"/>
    <x v="5"/>
    <n v="491.90999961420891"/>
  </r>
  <r>
    <x v="78"/>
    <n v="31"/>
    <x v="296"/>
    <n v="189.99999985098839"/>
  </r>
  <r>
    <x v="78"/>
    <n v="39"/>
    <x v="262"/>
    <n v="504"/>
  </r>
  <r>
    <x v="78"/>
    <n v="55"/>
    <x v="414"/>
    <n v="383.99999856948853"/>
  </r>
  <r>
    <x v="78"/>
    <n v="58"/>
    <x v="311"/>
    <n v="357.74999940767884"/>
  </r>
  <r>
    <x v="78"/>
    <n v="60"/>
    <x v="262"/>
    <n v="1020"/>
  </r>
  <r>
    <x v="78"/>
    <n v="62"/>
    <x v="414"/>
    <n v="394.39999853074551"/>
  </r>
  <r>
    <x v="78"/>
    <n v="68"/>
    <x v="262"/>
    <n v="300"/>
  </r>
  <r>
    <x v="78"/>
    <n v="72"/>
    <x v="311"/>
    <n v="469.79999922215939"/>
  </r>
  <r>
    <x v="79"/>
    <n v="33"/>
    <x v="10"/>
    <n v="35"/>
  </r>
  <r>
    <x v="79"/>
    <n v="39"/>
    <x v="447"/>
    <n v="180"/>
  </r>
  <r>
    <x v="79"/>
    <n v="40"/>
    <x v="10"/>
    <n v="36.799999999999997"/>
  </r>
  <r>
    <x v="79"/>
    <n v="62"/>
    <x v="10"/>
    <n v="493"/>
  </r>
  <r>
    <x v="79"/>
    <n v="62"/>
    <x v="435"/>
    <n v="147.9"/>
  </r>
  <r>
    <x v="79"/>
    <n v="64"/>
    <x v="10"/>
    <n v="199.5"/>
  </r>
  <r>
    <x v="79"/>
    <n v="70"/>
    <x v="435"/>
    <n v="90"/>
  </r>
  <r>
    <x v="79"/>
    <n v="75"/>
    <x v="447"/>
    <n v="155"/>
  </r>
  <r>
    <x v="79"/>
    <n v="77"/>
    <x v="447"/>
    <n v="234"/>
  </r>
  <r>
    <x v="80"/>
    <n v="3"/>
    <x v="326"/>
    <n v="140"/>
  </r>
  <r>
    <x v="80"/>
    <n v="7"/>
    <x v="326"/>
    <n v="300"/>
  </r>
  <r>
    <x v="80"/>
    <n v="10"/>
    <x v="25"/>
    <n v="502.19999916851521"/>
  </r>
  <r>
    <x v="80"/>
    <n v="10"/>
    <x v="85"/>
    <n v="775"/>
  </r>
  <r>
    <x v="80"/>
    <n v="24"/>
    <x v="454"/>
    <n v="90"/>
  </r>
  <r>
    <x v="80"/>
    <n v="24"/>
    <x v="85"/>
    <n v="112.5"/>
  </r>
  <r>
    <x v="80"/>
    <n v="28"/>
    <x v="25"/>
    <n v="2462.3999959230423"/>
  </r>
  <r>
    <x v="80"/>
    <n v="29"/>
    <x v="454"/>
    <n v="1603.7999973446131"/>
  </r>
  <r>
    <x v="80"/>
    <n v="34"/>
    <x v="209"/>
    <n v="403.2"/>
  </r>
  <r>
    <x v="80"/>
    <n v="34"/>
    <x v="25"/>
    <n v="196"/>
  </r>
  <r>
    <x v="80"/>
    <n v="35"/>
    <x v="23"/>
    <n v="180"/>
  </r>
  <r>
    <x v="80"/>
    <n v="40"/>
    <x v="454"/>
    <n v="294"/>
  </r>
  <r>
    <x v="80"/>
    <n v="40"/>
    <x v="20"/>
    <n v="735.99999725818634"/>
  </r>
  <r>
    <x v="80"/>
    <n v="41"/>
    <x v="16"/>
    <n v="275.02499978430569"/>
  </r>
  <r>
    <x v="80"/>
    <n v="45"/>
    <x v="454"/>
    <n v="205.19999966025352"/>
  </r>
  <r>
    <x v="80"/>
    <n v="50"/>
    <x v="454"/>
    <n v="325"/>
  </r>
  <r>
    <x v="80"/>
    <n v="52"/>
    <x v="16"/>
    <n v="99.749999921768904"/>
  </r>
  <r>
    <x v="80"/>
    <n v="54"/>
    <x v="209"/>
    <n v="106.2"/>
  </r>
  <r>
    <x v="80"/>
    <n v="54"/>
    <x v="326"/>
    <n v="372.5"/>
  </r>
  <r>
    <x v="80"/>
    <n v="59"/>
    <x v="353"/>
    <n v="940.49999926239252"/>
  </r>
  <r>
    <x v="80"/>
    <n v="61"/>
    <x v="16"/>
    <n v="570"/>
  </r>
  <r>
    <x v="80"/>
    <n v="62"/>
    <x v="16"/>
    <n v="739.5"/>
  </r>
  <r>
    <x v="80"/>
    <n v="63"/>
    <x v="23"/>
    <n v="1756"/>
  </r>
  <r>
    <x v="80"/>
    <n v="65"/>
    <x v="209"/>
    <n v="252"/>
  </r>
  <r>
    <x v="80"/>
    <n v="68"/>
    <x v="455"/>
    <n v="600"/>
  </r>
  <r>
    <x v="80"/>
    <n v="71"/>
    <x v="455"/>
    <n v="516"/>
  </r>
  <r>
    <x v="80"/>
    <n v="76"/>
    <x v="455"/>
    <n v="504"/>
  </r>
  <r>
    <x v="80"/>
    <n v="77"/>
    <x v="209"/>
    <n v="72.8"/>
  </r>
  <r>
    <x v="80"/>
    <n v="77"/>
    <x v="455"/>
    <n v="145.6"/>
  </r>
  <r>
    <x v="80"/>
    <n v="77"/>
    <x v="456"/>
    <n v="48.75"/>
  </r>
  <r>
    <x v="80"/>
    <n v="77"/>
    <x v="85"/>
    <n v="520"/>
  </r>
  <r>
    <x v="81"/>
    <n v="2"/>
    <x v="196"/>
    <n v="285"/>
  </r>
  <r>
    <x v="81"/>
    <n v="7"/>
    <x v="457"/>
    <n v="364.79999971389771"/>
  </r>
  <r>
    <x v="81"/>
    <n v="7"/>
    <x v="424"/>
    <n v="300"/>
  </r>
  <r>
    <x v="81"/>
    <n v="10"/>
    <x v="383"/>
    <n v="396.79999852180481"/>
  </r>
  <r>
    <x v="81"/>
    <n v="10"/>
    <x v="458"/>
    <n v="471.1999996304512"/>
  </r>
  <r>
    <x v="81"/>
    <n v="22"/>
    <x v="232"/>
    <n v="95.759999924898139"/>
  </r>
  <r>
    <x v="81"/>
    <n v="25"/>
    <x v="118"/>
    <n v="237.99999833106995"/>
  </r>
  <r>
    <x v="81"/>
    <n v="33"/>
    <x v="118"/>
    <n v="8.4999999403953552"/>
  </r>
  <r>
    <x v="81"/>
    <n v="35"/>
    <x v="424"/>
    <n v="540"/>
  </r>
  <r>
    <x v="81"/>
    <n v="41"/>
    <x v="402"/>
    <n v="193"/>
  </r>
  <r>
    <x v="81"/>
    <n v="43"/>
    <x v="402"/>
    <n v="781.99999451637268"/>
  </r>
  <r>
    <x v="81"/>
    <n v="46"/>
    <x v="457"/>
    <n v="182.39999985694885"/>
  </r>
  <r>
    <x v="81"/>
    <n v="48"/>
    <x v="402"/>
    <n v="86.699999392032623"/>
  </r>
  <r>
    <x v="81"/>
    <n v="51"/>
    <x v="357"/>
    <n v="159"/>
  </r>
  <r>
    <x v="81"/>
    <n v="52"/>
    <x v="459"/>
    <n v="44.8"/>
  </r>
  <r>
    <x v="81"/>
    <n v="54"/>
    <x v="383"/>
    <n v="28.319999894499777"/>
  </r>
  <r>
    <x v="81"/>
    <n v="57"/>
    <x v="232"/>
    <n v="222.29999982565641"/>
  </r>
  <r>
    <x v="81"/>
    <n v="61"/>
    <x v="402"/>
    <n v="726.74999490380287"/>
  </r>
  <r>
    <x v="81"/>
    <n v="62"/>
    <x v="424"/>
    <n v="1972"/>
  </r>
  <r>
    <x v="81"/>
    <n v="65"/>
    <x v="232"/>
    <n v="336"/>
  </r>
  <r>
    <x v="81"/>
    <n v="65"/>
    <x v="196"/>
    <n v="42.1"/>
  </r>
  <r>
    <x v="81"/>
    <n v="68"/>
    <x v="459"/>
    <n v="100"/>
  </r>
  <r>
    <x v="81"/>
    <n v="70"/>
    <x v="118"/>
    <n v="382.49999731779099"/>
  </r>
  <r>
    <x v="81"/>
    <n v="72"/>
    <x v="457"/>
    <n v="1112"/>
  </r>
  <r>
    <x v="81"/>
    <n v="74"/>
    <x v="196"/>
    <n v="112.5"/>
  </r>
  <r>
    <x v="82"/>
    <n v="13"/>
    <x v="261"/>
    <n v="24"/>
  </r>
  <r>
    <x v="82"/>
    <n v="17"/>
    <x v="460"/>
    <n v="168"/>
  </r>
  <r>
    <x v="82"/>
    <n v="36"/>
    <x v="428"/>
    <n v="114"/>
  </r>
  <r>
    <x v="82"/>
    <n v="41"/>
    <x v="261"/>
    <n v="115.8"/>
  </r>
  <r>
    <x v="82"/>
    <n v="42"/>
    <x v="460"/>
    <n v="98"/>
  </r>
  <r>
    <x v="82"/>
    <n v="52"/>
    <x v="428"/>
    <n v="126"/>
  </r>
  <r>
    <x v="82"/>
    <n v="56"/>
    <x v="461"/>
    <n v="121.6"/>
  </r>
  <r>
    <x v="82"/>
    <n v="71"/>
    <x v="462"/>
    <n v="344"/>
  </r>
  <r>
    <x v="82"/>
    <n v="72"/>
    <x v="460"/>
    <n v="174"/>
  </r>
  <r>
    <x v="82"/>
    <n v="72"/>
    <x v="462"/>
    <n v="194.6"/>
  </r>
  <r>
    <x v="83"/>
    <n v="1"/>
    <x v="463"/>
    <n v="183.59999871253967"/>
  </r>
  <r>
    <x v="83"/>
    <n v="2"/>
    <x v="283"/>
    <n v="541.49999957531691"/>
  </r>
  <r>
    <x v="83"/>
    <n v="12"/>
    <x v="90"/>
    <n v="721.99999943375587"/>
  </r>
  <r>
    <x v="83"/>
    <n v="19"/>
    <x v="215"/>
    <n v="82.800000000000011"/>
  </r>
  <r>
    <x v="83"/>
    <n v="21"/>
    <x v="148"/>
    <n v="319.9999988079071"/>
  </r>
  <r>
    <x v="83"/>
    <n v="22"/>
    <x v="215"/>
    <n v="315"/>
  </r>
  <r>
    <x v="83"/>
    <n v="23"/>
    <x v="463"/>
    <n v="180"/>
  </r>
  <r>
    <x v="83"/>
    <n v="28"/>
    <x v="464"/>
    <n v="145.6"/>
  </r>
  <r>
    <x v="83"/>
    <n v="31"/>
    <x v="465"/>
    <n v="300"/>
  </r>
  <r>
    <x v="83"/>
    <n v="31"/>
    <x v="426"/>
    <n v="89.999999850988388"/>
  </r>
  <r>
    <x v="83"/>
    <n v="32"/>
    <x v="148"/>
    <n v="1279.9999952316284"/>
  </r>
  <r>
    <x v="83"/>
    <n v="32"/>
    <x v="90"/>
    <n v="455.99999964237213"/>
  </r>
  <r>
    <x v="83"/>
    <n v="33"/>
    <x v="283"/>
    <n v="47.499999962747097"/>
  </r>
  <r>
    <x v="83"/>
    <n v="35"/>
    <x v="90"/>
    <n v="307.79999975860119"/>
  </r>
  <r>
    <x v="83"/>
    <n v="40"/>
    <x v="322"/>
    <n v="147"/>
  </r>
  <r>
    <x v="83"/>
    <n v="43"/>
    <x v="464"/>
    <n v="883.2"/>
  </r>
  <r>
    <x v="83"/>
    <n v="53"/>
    <x v="464"/>
    <n v="524"/>
  </r>
  <r>
    <x v="83"/>
    <n v="55"/>
    <x v="465"/>
    <n v="230.4"/>
  </r>
  <r>
    <x v="83"/>
    <n v="55"/>
    <x v="426"/>
    <n v="86.399999856948853"/>
  </r>
  <r>
    <x v="83"/>
    <n v="56"/>
    <x v="322"/>
    <n v="608"/>
  </r>
  <r>
    <x v="83"/>
    <n v="61"/>
    <x v="148"/>
    <n v="341.99999872595072"/>
  </r>
  <r>
    <x v="83"/>
    <n v="64"/>
    <x v="426"/>
    <n v="448.87499925680459"/>
  </r>
  <r>
    <x v="83"/>
    <n v="69"/>
    <x v="465"/>
    <n v="576"/>
  </r>
  <r>
    <x v="83"/>
    <n v="69"/>
    <x v="466"/>
    <n v="540"/>
  </r>
  <r>
    <x v="83"/>
    <n v="70"/>
    <x v="466"/>
    <n v="168.75"/>
  </r>
  <r>
    <x v="83"/>
    <n v="75"/>
    <x v="464"/>
    <n v="62"/>
  </r>
  <r>
    <x v="84"/>
    <n v="1"/>
    <x v="372"/>
    <n v="122.39999914169312"/>
  </r>
  <r>
    <x v="84"/>
    <n v="1"/>
    <x v="132"/>
    <n v="161.9999997317791"/>
  </r>
  <r>
    <x v="84"/>
    <n v="4"/>
    <x v="365"/>
    <n v="550"/>
  </r>
  <r>
    <x v="84"/>
    <n v="11"/>
    <x v="349"/>
    <n v="315"/>
  </r>
  <r>
    <x v="84"/>
    <n v="12"/>
    <x v="467"/>
    <n v="346.55999972820285"/>
  </r>
  <r>
    <x v="84"/>
    <n v="13"/>
    <x v="372"/>
    <n v="60"/>
  </r>
  <r>
    <x v="84"/>
    <n v="13"/>
    <x v="132"/>
    <n v="107.99999982118607"/>
  </r>
  <r>
    <x v="84"/>
    <n v="14"/>
    <x v="468"/>
    <n v="186"/>
  </r>
  <r>
    <x v="84"/>
    <n v="14"/>
    <x v="469"/>
    <n v="334.7999994456768"/>
  </r>
  <r>
    <x v="84"/>
    <n v="14"/>
    <x v="470"/>
    <n v="98.812499307096004"/>
  </r>
  <r>
    <x v="84"/>
    <n v="16"/>
    <x v="349"/>
    <n v="244.3"/>
  </r>
  <r>
    <x v="84"/>
    <n v="19"/>
    <x v="427"/>
    <n v="146"/>
  </r>
  <r>
    <x v="84"/>
    <n v="21"/>
    <x v="468"/>
    <n v="71.99999988079071"/>
  </r>
  <r>
    <x v="84"/>
    <n v="22"/>
    <x v="349"/>
    <n v="504"/>
  </r>
  <r>
    <x v="84"/>
    <n v="29"/>
    <x v="52"/>
    <n v="1237.9000000000001"/>
  </r>
  <r>
    <x v="84"/>
    <n v="31"/>
    <x v="349"/>
    <n v="375"/>
  </r>
  <r>
    <x v="84"/>
    <n v="35"/>
    <x v="349"/>
    <n v="108"/>
  </r>
  <r>
    <x v="84"/>
    <n v="36"/>
    <x v="434"/>
    <n v="456"/>
  </r>
  <r>
    <x v="84"/>
    <n v="39"/>
    <x v="471"/>
    <n v="288"/>
  </r>
  <r>
    <x v="84"/>
    <n v="43"/>
    <x v="434"/>
    <n v="920"/>
  </r>
  <r>
    <x v="84"/>
    <n v="45"/>
    <x v="470"/>
    <n v="322.9999977350235"/>
  </r>
  <r>
    <x v="84"/>
    <n v="53"/>
    <x v="427"/>
    <n v="262"/>
  </r>
  <r>
    <x v="84"/>
    <n v="53"/>
    <x v="56"/>
    <n v="393"/>
  </r>
  <r>
    <x v="84"/>
    <n v="53"/>
    <x v="471"/>
    <n v="1310"/>
  </r>
  <r>
    <x v="84"/>
    <n v="54"/>
    <x v="101"/>
    <n v="17.879999933391812"/>
  </r>
  <r>
    <x v="84"/>
    <n v="56"/>
    <x v="372"/>
    <n v="968.9999932050705"/>
  </r>
  <r>
    <x v="84"/>
    <n v="56"/>
    <x v="101"/>
    <n v="607.9999977350235"/>
  </r>
  <r>
    <x v="84"/>
    <n v="57"/>
    <x v="427"/>
    <n v="312"/>
  </r>
  <r>
    <x v="84"/>
    <n v="58"/>
    <x v="365"/>
    <n v="79.5"/>
  </r>
  <r>
    <x v="84"/>
    <n v="59"/>
    <x v="470"/>
    <n v="1168.7499918043613"/>
  </r>
  <r>
    <x v="84"/>
    <n v="60"/>
    <x v="52"/>
    <n v="693.59999513626099"/>
  </r>
  <r>
    <x v="84"/>
    <n v="61"/>
    <x v="471"/>
    <n v="570"/>
  </r>
  <r>
    <x v="84"/>
    <n v="69"/>
    <x v="52"/>
    <n v="305.99999785423279"/>
  </r>
  <r>
    <x v="84"/>
    <n v="71"/>
    <x v="267"/>
    <n v="516"/>
  </r>
  <r>
    <x v="84"/>
    <n v="71"/>
    <x v="468"/>
    <n v="619.19999897480011"/>
  </r>
  <r>
    <x v="84"/>
    <n v="71"/>
    <x v="471"/>
    <n v="516"/>
  </r>
  <r>
    <x v="84"/>
    <n v="74"/>
    <x v="101"/>
    <n v="350"/>
  </r>
  <r>
    <x v="85"/>
    <n v="1"/>
    <x v="228"/>
    <n v="341.9999997317791"/>
  </r>
  <r>
    <x v="85"/>
    <n v="1"/>
    <x v="222"/>
    <n v="378"/>
  </r>
  <r>
    <x v="85"/>
    <n v="9"/>
    <x v="361"/>
    <n v="1396.7999976873398"/>
  </r>
  <r>
    <x v="85"/>
    <n v="13"/>
    <x v="361"/>
    <n v="8.6399999856948853"/>
  </r>
  <r>
    <x v="85"/>
    <n v="18"/>
    <x v="60"/>
    <n v="224.99999962747097"/>
  </r>
  <r>
    <x v="85"/>
    <n v="18"/>
    <x v="222"/>
    <n v="187.5"/>
  </r>
  <r>
    <x v="85"/>
    <n v="19"/>
    <x v="421"/>
    <n v="209.75999983549119"/>
  </r>
  <r>
    <x v="85"/>
    <n v="23"/>
    <x v="222"/>
    <n v="54"/>
  </r>
  <r>
    <x v="85"/>
    <n v="25"/>
    <x v="421"/>
    <n v="199.49999984353781"/>
  </r>
  <r>
    <x v="85"/>
    <n v="43"/>
    <x v="60"/>
    <n v="920"/>
  </r>
  <r>
    <x v="85"/>
    <n v="46"/>
    <x v="60"/>
    <n v="226.79999962449074"/>
  </r>
  <r>
    <x v="85"/>
    <n v="47"/>
    <x v="472"/>
    <n v="142.5"/>
  </r>
  <r>
    <x v="85"/>
    <n v="52"/>
    <x v="284"/>
    <n v="140"/>
  </r>
  <r>
    <x v="85"/>
    <n v="53"/>
    <x v="473"/>
    <n v="393"/>
  </r>
  <r>
    <x v="85"/>
    <n v="59"/>
    <x v="421"/>
    <n v="783.7499993853271"/>
  </r>
  <r>
    <x v="85"/>
    <n v="70"/>
    <x v="361"/>
    <n v="86.399999856948853"/>
  </r>
  <r>
    <x v="85"/>
    <n v="70"/>
    <x v="309"/>
    <n v="33.75"/>
  </r>
  <r>
    <x v="85"/>
    <n v="73"/>
    <x v="361"/>
    <n v="215.99999964237213"/>
  </r>
  <r>
    <x v="85"/>
    <n v="77"/>
    <x v="473"/>
    <n v="124.8"/>
  </r>
  <r>
    <x v="86"/>
    <n v="2"/>
    <x v="474"/>
    <n v="516.7999963760376"/>
  </r>
  <r>
    <x v="86"/>
    <n v="2"/>
    <x v="252"/>
    <n v="228"/>
  </r>
  <r>
    <x v="86"/>
    <n v="4"/>
    <x v="475"/>
    <n v="616"/>
  </r>
  <r>
    <x v="86"/>
    <n v="8"/>
    <x v="475"/>
    <n v="1680"/>
  </r>
  <r>
    <x v="86"/>
    <n v="9"/>
    <x v="373"/>
    <n v="582"/>
  </r>
  <r>
    <x v="86"/>
    <n v="16"/>
    <x v="474"/>
    <n v="413.52499710023403"/>
  </r>
  <r>
    <x v="86"/>
    <n v="16"/>
    <x v="307"/>
    <n v="52.35"/>
  </r>
  <r>
    <x v="86"/>
    <n v="17"/>
    <x v="314"/>
    <n v="780"/>
  </r>
  <r>
    <x v="86"/>
    <n v="17"/>
    <x v="289"/>
    <n v="1638"/>
  </r>
  <r>
    <x v="86"/>
    <n v="18"/>
    <x v="289"/>
    <n v="1250"/>
  </r>
  <r>
    <x v="86"/>
    <n v="19"/>
    <x v="307"/>
    <n v="386.4"/>
  </r>
  <r>
    <x v="86"/>
    <n v="21"/>
    <x v="252"/>
    <n v="120"/>
  </r>
  <r>
    <x v="86"/>
    <n v="21"/>
    <x v="289"/>
    <n v="400"/>
  </r>
  <r>
    <x v="86"/>
    <n v="26"/>
    <x v="329"/>
    <n v="468.45"/>
  </r>
  <r>
    <x v="86"/>
    <n v="28"/>
    <x v="476"/>
    <n v="182.39999932050705"/>
  </r>
  <r>
    <x v="86"/>
    <n v="33"/>
    <x v="477"/>
    <n v="113.99999991059303"/>
  </r>
  <r>
    <x v="86"/>
    <n v="33"/>
    <x v="289"/>
    <n v="87.5"/>
  </r>
  <r>
    <x v="86"/>
    <n v="34"/>
    <x v="95"/>
    <n v="372.39999970793724"/>
  </r>
  <r>
    <x v="86"/>
    <n v="34"/>
    <x v="307"/>
    <n v="490"/>
  </r>
  <r>
    <x v="86"/>
    <n v="35"/>
    <x v="476"/>
    <n v="503.99999812245369"/>
  </r>
  <r>
    <x v="86"/>
    <n v="36"/>
    <x v="407"/>
    <n v="665"/>
  </r>
  <r>
    <x v="86"/>
    <n v="38"/>
    <x v="407"/>
    <n v="6587.5"/>
  </r>
  <r>
    <x v="86"/>
    <n v="44"/>
    <x v="474"/>
    <n v="26.349999815225601"/>
  </r>
  <r>
    <x v="86"/>
    <n v="45"/>
    <x v="476"/>
    <n v="303.99999886751175"/>
  </r>
  <r>
    <x v="86"/>
    <n v="46"/>
    <x v="314"/>
    <n v="216"/>
  </r>
  <r>
    <x v="86"/>
    <n v="53"/>
    <x v="252"/>
    <n v="328"/>
  </r>
  <r>
    <x v="86"/>
    <n v="54"/>
    <x v="373"/>
    <n v="379.94999733567238"/>
  </r>
  <r>
    <x v="86"/>
    <n v="56"/>
    <x v="358"/>
    <n v="151.99999943375587"/>
  </r>
  <r>
    <x v="86"/>
    <n v="56"/>
    <x v="476"/>
    <n v="425.59999841451645"/>
  </r>
  <r>
    <x v="86"/>
    <n v="58"/>
    <x v="228"/>
    <n v="198.75"/>
  </r>
  <r>
    <x v="86"/>
    <n v="59"/>
    <x v="407"/>
    <n v="1650"/>
  </r>
  <r>
    <x v="86"/>
    <n v="61"/>
    <x v="252"/>
    <n v="712.5"/>
  </r>
  <r>
    <x v="86"/>
    <n v="62"/>
    <x v="289"/>
    <n v="147.9"/>
  </r>
  <r>
    <x v="86"/>
    <n v="62"/>
    <x v="228"/>
    <n v="1725.5"/>
  </r>
  <r>
    <x v="86"/>
    <n v="63"/>
    <x v="358"/>
    <n v="842.87999686002729"/>
  </r>
  <r>
    <x v="86"/>
    <n v="69"/>
    <x v="373"/>
    <n v="917.99999356269836"/>
  </r>
  <r>
    <x v="86"/>
    <n v="72"/>
    <x v="477"/>
    <n v="528.19999958574772"/>
  </r>
  <r>
    <x v="86"/>
    <n v="73"/>
    <x v="373"/>
    <n v="191.24999865889549"/>
  </r>
  <r>
    <x v="86"/>
    <n v="75"/>
    <x v="358"/>
    <n v="185.999999307096"/>
  </r>
  <r>
    <x v="86"/>
    <n v="77"/>
    <x v="95"/>
    <n v="296.39999976754189"/>
  </r>
  <r>
    <x v="87"/>
    <n v="1"/>
    <x v="218"/>
    <n v="36"/>
  </r>
  <r>
    <x v="87"/>
    <n v="8"/>
    <x v="478"/>
    <n v="400"/>
  </r>
  <r>
    <x v="87"/>
    <n v="12"/>
    <x v="478"/>
    <n v="152"/>
  </r>
  <r>
    <x v="87"/>
    <n v="16"/>
    <x v="264"/>
    <n v="52.35"/>
  </r>
  <r>
    <x v="87"/>
    <n v="19"/>
    <x v="210"/>
    <n v="110.4"/>
  </r>
  <r>
    <x v="87"/>
    <n v="21"/>
    <x v="33"/>
    <n v="200"/>
  </r>
  <r>
    <x v="87"/>
    <n v="24"/>
    <x v="478"/>
    <n v="90"/>
  </r>
  <r>
    <x v="87"/>
    <n v="28"/>
    <x v="33"/>
    <n v="136.80000000000001"/>
  </r>
  <r>
    <x v="87"/>
    <n v="40"/>
    <x v="175"/>
    <n v="220.8"/>
  </r>
  <r>
    <x v="87"/>
    <n v="42"/>
    <x v="264"/>
    <n v="84"/>
  </r>
  <r>
    <x v="87"/>
    <n v="43"/>
    <x v="264"/>
    <n v="276"/>
  </r>
  <r>
    <x v="87"/>
    <n v="49"/>
    <x v="210"/>
    <n v="200"/>
  </r>
  <r>
    <x v="87"/>
    <n v="55"/>
    <x v="479"/>
    <n v="120"/>
  </r>
  <r>
    <x v="87"/>
    <n v="59"/>
    <x v="218"/>
    <n v="550"/>
  </r>
  <r>
    <x v="87"/>
    <n v="61"/>
    <x v="210"/>
    <n v="142.5"/>
  </r>
  <r>
    <x v="87"/>
    <n v="65"/>
    <x v="175"/>
    <n v="210.5"/>
  </r>
  <r>
    <x v="87"/>
    <n v="76"/>
    <x v="175"/>
    <n v="180"/>
  </r>
  <r>
    <x v="88"/>
    <n v="1"/>
    <x v="281"/>
    <n v="108"/>
  </r>
  <r>
    <x v="88"/>
    <n v="2"/>
    <x v="281"/>
    <n v="190"/>
  </r>
  <r>
    <x v="88"/>
    <n v="2"/>
    <x v="191"/>
    <n v="190"/>
  </r>
  <r>
    <x v="88"/>
    <n v="24"/>
    <x v="308"/>
    <n v="54"/>
  </r>
  <r>
    <x v="88"/>
    <n v="31"/>
    <x v="260"/>
    <n v="300"/>
  </r>
  <r>
    <x v="88"/>
    <n v="35"/>
    <x v="367"/>
    <n v="54"/>
  </r>
  <r>
    <x v="88"/>
    <n v="51"/>
    <x v="367"/>
    <n v="106"/>
  </r>
  <r>
    <x v="88"/>
    <n v="54"/>
    <x v="191"/>
    <n v="22.35"/>
  </r>
  <r>
    <x v="88"/>
    <n v="58"/>
    <x v="260"/>
    <n v="159"/>
  </r>
  <r>
    <x v="88"/>
    <n v="60"/>
    <x v="281"/>
    <n v="510"/>
  </r>
  <r>
    <x v="88"/>
    <n v="61"/>
    <x v="429"/>
    <n v="427.5"/>
  </r>
  <r>
    <x v="88"/>
    <n v="61"/>
    <x v="308"/>
    <n v="199.5"/>
  </r>
  <r>
    <x v="88"/>
    <n v="62"/>
    <x v="90"/>
    <n v="591.6"/>
  </r>
  <r>
    <x v="88"/>
    <n v="68"/>
    <x v="191"/>
    <n v="187.5"/>
  </r>
  <r>
    <x v="88"/>
    <n v="74"/>
    <x v="308"/>
    <n v="200"/>
  </r>
  <r>
    <x v="88"/>
    <n v="75"/>
    <x v="308"/>
    <n v="232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" cacheId="0" applyNumberFormats="0" applyBorderFormats="0" applyFontFormats="0" applyPatternFormats="0" applyAlignmentFormats="0" applyWidthHeightFormats="1" dataCaption="值" updatedVersion="6" minRefreshableVersion="3" useAutoFormatting="1" rowGrandTotals="0" colGrandTotals="0" itemPrintTitles="1" createdVersion="6" indent="0" outline="1" outlineData="1" multipleFieldFilters="0" chartFormat="8" fieldListSortAscending="1">
  <location ref="E21:I24" firstHeaderRow="0" firstDataRow="1" firstDataCol="1" rowPageCount="1" colPageCount="1"/>
  <pivotFields count="7">
    <pivotField axis="axisRow" showAll="0" sortType="descending">
      <items count="9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 sortType="descending" defaultSubtotal="0">
      <items count="3">
        <item n="难得" sd="0" x="0"/>
        <item n="一般" sd="0" x="2"/>
        <item n="频繁" sd="0"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5">
        <item sd="0" x="0"/>
        <item sd="0" x="1"/>
        <item sd="0" x="2"/>
        <item sd="0" x="3"/>
        <item sd="0" x="4"/>
      </items>
    </pivotField>
  </pivotFields>
  <rowFields count="2">
    <field x="4"/>
    <field x="0"/>
  </rowFields>
  <rowItems count="3">
    <i>
      <x v="2"/>
    </i>
    <i>
      <x v="1"/>
    </i>
    <i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" item="2" hier="-1"/>
  </pageFields>
  <dataFields count="4">
    <dataField name="订单数" fld="1" subtotal="count" baseField="0" baseItem="0"/>
    <dataField name="订单数占比" fld="1" subtotal="count" showDataAs="percentOfCol" baseField="4" baseItem="2" numFmtId="10"/>
    <dataField name="销售额平均值" fld="3" subtotal="average" baseField="4" baseItem="2"/>
    <dataField name="销售额总计值占比" fld="3" showDataAs="percentOfCol" baseField="4" baseItem="2" numFmtId="10"/>
  </dataFields>
  <chartFormats count="4"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查询来自 abcsales" connectionId="3" autoFormatId="16" applyNumberFormats="0" applyBorderFormats="0" applyFontFormats="1" applyPatternFormats="1" applyAlignmentFormats="0" applyWidthHeightFormats="0">
  <queryTableRefresh nextId="6">
    <queryTableFields count="4">
      <queryTableField id="1" name="日期"/>
      <queryTableField id="2" name="省份"/>
      <queryTableField id="3" name="类别"/>
      <queryTableField id="4" name="净销售额"/>
    </queryTableFields>
    <queryTableDeletedFields count="1">
      <deletedField name="毛销售额"/>
    </queryTableDeleted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5" Type="http://schemas.openxmlformats.org/officeDocument/2006/relationships/queryTable" Target="../queryTables/queryTable1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4"/>
  <sheetViews>
    <sheetView zoomScaleNormal="100" workbookViewId="0">
      <selection activeCell="O11" sqref="O11"/>
    </sheetView>
  </sheetViews>
  <sheetFormatPr defaultRowHeight="13.8" x14ac:dyDescent="0.25"/>
  <cols>
    <col min="1" max="3" width="8" customWidth="1"/>
    <col min="4" max="6" width="9.77734375" customWidth="1"/>
    <col min="7" max="7" width="11.6640625" customWidth="1"/>
    <col min="8" max="8" width="14.109375" customWidth="1"/>
    <col min="9" max="9" width="18.33203125" customWidth="1"/>
    <col min="10" max="10" width="15.5546875" customWidth="1"/>
    <col min="11" max="11" width="17.77734375" customWidth="1"/>
    <col min="12" max="12" width="15.5546875" customWidth="1"/>
    <col min="13" max="834" width="7.109375" customWidth="1"/>
    <col min="835" max="835" width="5.5546875" customWidth="1"/>
  </cols>
  <sheetData>
    <row r="1" spans="1:4" ht="15.6" x14ac:dyDescent="0.25">
      <c r="A1" t="s">
        <v>1</v>
      </c>
      <c r="B1" s="48">
        <v>2020111043</v>
      </c>
      <c r="C1" s="2" t="s">
        <v>0</v>
      </c>
      <c r="D1" s="48" t="s">
        <v>80</v>
      </c>
    </row>
    <row r="19" spans="4:9" x14ac:dyDescent="0.25">
      <c r="D19" s="51"/>
      <c r="E19" s="50" t="s">
        <v>89</v>
      </c>
      <c r="F19" t="s">
        <v>90</v>
      </c>
    </row>
    <row r="20" spans="4:9" x14ac:dyDescent="0.25">
      <c r="D20" s="51"/>
    </row>
    <row r="21" spans="4:9" x14ac:dyDescent="0.25">
      <c r="D21" s="51"/>
      <c r="E21" s="50" t="s">
        <v>81</v>
      </c>
      <c r="F21" t="s">
        <v>85</v>
      </c>
      <c r="G21" t="s">
        <v>86</v>
      </c>
      <c r="H21" t="s">
        <v>87</v>
      </c>
      <c r="I21" t="s">
        <v>88</v>
      </c>
    </row>
    <row r="22" spans="4:9" x14ac:dyDescent="0.25">
      <c r="E22" s="51" t="s">
        <v>82</v>
      </c>
      <c r="F22" s="52">
        <v>812</v>
      </c>
      <c r="G22" s="53">
        <v>0.76748582230623819</v>
      </c>
      <c r="H22" s="52">
        <v>643.72058548035875</v>
      </c>
      <c r="I22" s="53">
        <v>0.8470485323242839</v>
      </c>
    </row>
    <row r="23" spans="4:9" x14ac:dyDescent="0.25">
      <c r="E23" s="51" t="s">
        <v>83</v>
      </c>
      <c r="F23" s="52">
        <v>190</v>
      </c>
      <c r="G23" s="53">
        <v>0.17958412098298676</v>
      </c>
      <c r="H23" s="52">
        <v>410.13340768384688</v>
      </c>
      <c r="I23" s="53">
        <v>0.12627972133752416</v>
      </c>
    </row>
    <row r="24" spans="4:9" x14ac:dyDescent="0.25">
      <c r="E24" s="51" t="s">
        <v>84</v>
      </c>
      <c r="F24" s="52">
        <v>56</v>
      </c>
      <c r="G24" s="53">
        <v>5.2930056710775046E-2</v>
      </c>
      <c r="H24" s="52">
        <v>293.90607142857141</v>
      </c>
      <c r="I24" s="53">
        <v>2.6671746338192137E-2</v>
      </c>
    </row>
  </sheetData>
  <sortState ref="D18:F108">
    <sortCondition ref="E18"/>
  </sortState>
  <phoneticPr fontId="2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Q3301"/>
  <sheetViews>
    <sheetView topLeftCell="F16" zoomScale="145" zoomScaleNormal="145" workbookViewId="0">
      <selection activeCell="V17" sqref="V17"/>
    </sheetView>
  </sheetViews>
  <sheetFormatPr defaultRowHeight="13.8" x14ac:dyDescent="0.25"/>
  <cols>
    <col min="1" max="1" width="14.6640625" customWidth="1"/>
    <col min="2" max="2" width="5" customWidth="1"/>
    <col min="3" max="4" width="9.88671875" customWidth="1"/>
    <col min="5" max="8" width="5" customWidth="1"/>
    <col min="9" max="9" width="11.21875" customWidth="1"/>
    <col min="10" max="10" width="8.44140625" customWidth="1"/>
    <col min="11" max="11" width="8.77734375" customWidth="1"/>
  </cols>
  <sheetData>
    <row r="1" spans="1:5" ht="15.6" x14ac:dyDescent="0.25">
      <c r="A1" t="s">
        <v>1</v>
      </c>
      <c r="C1" s="2" t="s">
        <v>0</v>
      </c>
    </row>
    <row r="2" spans="1:5" ht="15.6" x14ac:dyDescent="0.25">
      <c r="A2" s="20" t="s">
        <v>26</v>
      </c>
      <c r="B2" s="20" t="s">
        <v>27</v>
      </c>
      <c r="C2" s="20" t="s">
        <v>28</v>
      </c>
      <c r="D2" s="20" t="s">
        <v>91</v>
      </c>
      <c r="E2" s="54" t="s">
        <v>93</v>
      </c>
    </row>
    <row r="3" spans="1:5" x14ac:dyDescent="0.25">
      <c r="A3" s="21">
        <v>34335</v>
      </c>
      <c r="B3" s="1" t="s">
        <v>29</v>
      </c>
      <c r="C3" s="1" t="s">
        <v>30</v>
      </c>
      <c r="D3" s="1">
        <v>17</v>
      </c>
      <c r="E3">
        <f>YEAR(A3)</f>
        <v>1994</v>
      </c>
    </row>
    <row r="4" spans="1:5" x14ac:dyDescent="0.25">
      <c r="A4" s="21">
        <v>34335</v>
      </c>
      <c r="B4" s="1" t="s">
        <v>29</v>
      </c>
      <c r="C4" s="1" t="s">
        <v>30</v>
      </c>
      <c r="D4" s="1">
        <v>90</v>
      </c>
      <c r="E4">
        <f t="shared" ref="E4:E67" si="0">YEAR(A4)</f>
        <v>1994</v>
      </c>
    </row>
    <row r="5" spans="1:5" x14ac:dyDescent="0.25">
      <c r="A5" s="21">
        <v>34335</v>
      </c>
      <c r="B5" s="1" t="s">
        <v>29</v>
      </c>
      <c r="C5" s="1" t="s">
        <v>30</v>
      </c>
      <c r="D5" s="1">
        <v>69</v>
      </c>
      <c r="E5">
        <f t="shared" si="0"/>
        <v>1994</v>
      </c>
    </row>
    <row r="6" spans="1:5" x14ac:dyDescent="0.25">
      <c r="A6" s="21">
        <v>34335</v>
      </c>
      <c r="B6" s="1" t="s">
        <v>29</v>
      </c>
      <c r="C6" s="1" t="s">
        <v>30</v>
      </c>
      <c r="D6" s="1">
        <v>68</v>
      </c>
      <c r="E6">
        <f t="shared" si="0"/>
        <v>1994</v>
      </c>
    </row>
    <row r="7" spans="1:5" x14ac:dyDescent="0.25">
      <c r="A7" s="21">
        <v>34335</v>
      </c>
      <c r="B7" s="1" t="s">
        <v>29</v>
      </c>
      <c r="C7" s="1" t="s">
        <v>31</v>
      </c>
      <c r="D7" s="1">
        <v>99</v>
      </c>
      <c r="E7">
        <f t="shared" si="0"/>
        <v>1994</v>
      </c>
    </row>
    <row r="8" spans="1:5" x14ac:dyDescent="0.25">
      <c r="A8" s="21">
        <v>34335</v>
      </c>
      <c r="B8" s="1" t="s">
        <v>29</v>
      </c>
      <c r="C8" s="1" t="s">
        <v>31</v>
      </c>
      <c r="D8" s="1">
        <v>70</v>
      </c>
      <c r="E8">
        <f t="shared" si="0"/>
        <v>1994</v>
      </c>
    </row>
    <row r="9" spans="1:5" x14ac:dyDescent="0.25">
      <c r="A9" s="21">
        <v>34335</v>
      </c>
      <c r="B9" s="1" t="s">
        <v>29</v>
      </c>
      <c r="C9" s="1" t="s">
        <v>31</v>
      </c>
      <c r="D9" s="1">
        <v>77</v>
      </c>
      <c r="E9">
        <f t="shared" si="0"/>
        <v>1994</v>
      </c>
    </row>
    <row r="10" spans="1:5" x14ac:dyDescent="0.25">
      <c r="A10" s="21">
        <v>34335</v>
      </c>
      <c r="B10" s="1" t="s">
        <v>29</v>
      </c>
      <c r="C10" s="1" t="s">
        <v>31</v>
      </c>
      <c r="D10" s="1">
        <v>79</v>
      </c>
      <c r="E10">
        <f t="shared" si="0"/>
        <v>1994</v>
      </c>
    </row>
    <row r="11" spans="1:5" x14ac:dyDescent="0.25">
      <c r="A11" s="21">
        <v>34335</v>
      </c>
      <c r="B11" s="1" t="s">
        <v>29</v>
      </c>
      <c r="C11" s="1" t="s">
        <v>32</v>
      </c>
      <c r="D11" s="1">
        <v>61</v>
      </c>
      <c r="E11">
        <f t="shared" si="0"/>
        <v>1994</v>
      </c>
    </row>
    <row r="12" spans="1:5" x14ac:dyDescent="0.25">
      <c r="A12" s="21">
        <v>34335</v>
      </c>
      <c r="B12" s="1" t="s">
        <v>29</v>
      </c>
      <c r="C12" s="1" t="s">
        <v>32</v>
      </c>
      <c r="D12" s="1">
        <v>110</v>
      </c>
      <c r="E12">
        <f t="shared" si="0"/>
        <v>1994</v>
      </c>
    </row>
    <row r="13" spans="1:5" x14ac:dyDescent="0.25">
      <c r="A13" s="21">
        <v>34335</v>
      </c>
      <c r="B13" s="1" t="s">
        <v>29</v>
      </c>
      <c r="C13" s="1" t="s">
        <v>32</v>
      </c>
      <c r="D13" s="1">
        <v>113</v>
      </c>
      <c r="E13">
        <f t="shared" si="0"/>
        <v>1994</v>
      </c>
    </row>
    <row r="14" spans="1:5" x14ac:dyDescent="0.25">
      <c r="A14" s="21">
        <v>34335</v>
      </c>
      <c r="B14" s="1" t="s">
        <v>29</v>
      </c>
      <c r="C14" s="1" t="s">
        <v>32</v>
      </c>
      <c r="D14" s="1">
        <v>68</v>
      </c>
      <c r="E14">
        <f t="shared" si="0"/>
        <v>1994</v>
      </c>
    </row>
    <row r="15" spans="1:5" x14ac:dyDescent="0.25">
      <c r="A15" s="21">
        <v>34335</v>
      </c>
      <c r="B15" s="1" t="s">
        <v>29</v>
      </c>
      <c r="C15" s="1" t="s">
        <v>32</v>
      </c>
      <c r="D15" s="1">
        <v>63</v>
      </c>
      <c r="E15">
        <f t="shared" si="0"/>
        <v>1994</v>
      </c>
    </row>
    <row r="16" spans="1:5" x14ac:dyDescent="0.25">
      <c r="A16" s="21">
        <v>34335</v>
      </c>
      <c r="B16" s="1" t="s">
        <v>29</v>
      </c>
      <c r="C16" s="1" t="s">
        <v>33</v>
      </c>
      <c r="D16" s="1">
        <v>158</v>
      </c>
      <c r="E16">
        <f t="shared" si="0"/>
        <v>1994</v>
      </c>
    </row>
    <row r="17" spans="1:17" x14ac:dyDescent="0.25">
      <c r="A17" s="21">
        <v>34335</v>
      </c>
      <c r="B17" s="1" t="s">
        <v>29</v>
      </c>
      <c r="C17" s="1" t="s">
        <v>33</v>
      </c>
      <c r="D17" s="1">
        <v>79</v>
      </c>
      <c r="E17">
        <f t="shared" si="0"/>
        <v>1994</v>
      </c>
    </row>
    <row r="18" spans="1:17" x14ac:dyDescent="0.25">
      <c r="A18" s="21">
        <v>34335</v>
      </c>
      <c r="B18" s="1" t="s">
        <v>29</v>
      </c>
      <c r="C18" s="1" t="s">
        <v>33</v>
      </c>
      <c r="D18" s="1">
        <v>53</v>
      </c>
      <c r="E18">
        <f t="shared" si="0"/>
        <v>1994</v>
      </c>
    </row>
    <row r="19" spans="1:17" x14ac:dyDescent="0.25">
      <c r="A19" s="21">
        <v>34335</v>
      </c>
      <c r="B19" s="1" t="s">
        <v>29</v>
      </c>
      <c r="C19" s="1" t="s">
        <v>33</v>
      </c>
      <c r="D19" s="1">
        <v>175</v>
      </c>
      <c r="E19">
        <f t="shared" si="0"/>
        <v>1994</v>
      </c>
    </row>
    <row r="20" spans="1:17" x14ac:dyDescent="0.25">
      <c r="A20" s="21">
        <v>34366</v>
      </c>
      <c r="B20" s="1" t="s">
        <v>29</v>
      </c>
      <c r="C20" s="1" t="s">
        <v>30</v>
      </c>
      <c r="D20" s="1">
        <v>83</v>
      </c>
      <c r="E20">
        <f t="shared" si="0"/>
        <v>1994</v>
      </c>
      <c r="H20" t="s">
        <v>27</v>
      </c>
      <c r="I20" t="s">
        <v>92</v>
      </c>
      <c r="J20" t="s">
        <v>28</v>
      </c>
    </row>
    <row r="21" spans="1:17" x14ac:dyDescent="0.25">
      <c r="A21" s="21">
        <v>34366</v>
      </c>
      <c r="B21" s="1" t="s">
        <v>29</v>
      </c>
      <c r="C21" s="1" t="s">
        <v>30</v>
      </c>
      <c r="D21" s="1">
        <v>79</v>
      </c>
      <c r="E21">
        <f t="shared" si="0"/>
        <v>1994</v>
      </c>
      <c r="H21" t="s">
        <v>29</v>
      </c>
      <c r="I21">
        <f>INDEX(I36:I38,I22)</f>
        <v>1996</v>
      </c>
      <c r="J21" t="str">
        <f>IF(J22=8,"",INDEX(K36:K42,J22))</f>
        <v/>
      </c>
    </row>
    <row r="22" spans="1:17" x14ac:dyDescent="0.25">
      <c r="A22" s="21">
        <v>34366</v>
      </c>
      <c r="B22" s="1" t="s">
        <v>29</v>
      </c>
      <c r="C22" s="1" t="s">
        <v>30</v>
      </c>
      <c r="D22" s="1">
        <v>28</v>
      </c>
      <c r="E22">
        <f t="shared" si="0"/>
        <v>1994</v>
      </c>
      <c r="I22">
        <v>3</v>
      </c>
      <c r="J22">
        <v>8</v>
      </c>
    </row>
    <row r="23" spans="1:17" x14ac:dyDescent="0.25">
      <c r="A23" s="21">
        <v>34366</v>
      </c>
      <c r="B23" s="1" t="s">
        <v>29</v>
      </c>
      <c r="C23" s="1" t="s">
        <v>30</v>
      </c>
      <c r="D23" s="1">
        <v>122</v>
      </c>
      <c r="E23">
        <f t="shared" si="0"/>
        <v>1994</v>
      </c>
    </row>
    <row r="24" spans="1:17" x14ac:dyDescent="0.25">
      <c r="A24" s="21">
        <v>34366</v>
      </c>
      <c r="B24" s="1" t="s">
        <v>29</v>
      </c>
      <c r="C24" s="1" t="s">
        <v>31</v>
      </c>
      <c r="D24" s="1">
        <v>105</v>
      </c>
      <c r="E24">
        <f t="shared" si="0"/>
        <v>1994</v>
      </c>
    </row>
    <row r="25" spans="1:17" x14ac:dyDescent="0.25">
      <c r="A25" s="21">
        <v>34366</v>
      </c>
      <c r="B25" s="1" t="s">
        <v>29</v>
      </c>
      <c r="C25" s="1" t="s">
        <v>31</v>
      </c>
      <c r="D25" s="1">
        <v>112</v>
      </c>
      <c r="E25">
        <f t="shared" si="0"/>
        <v>1994</v>
      </c>
      <c r="I25" t="s">
        <v>27</v>
      </c>
      <c r="L25">
        <f>DSUM(A2:E3301,D2,H20:J21)</f>
        <v>163395</v>
      </c>
    </row>
    <row r="26" spans="1:17" x14ac:dyDescent="0.25">
      <c r="A26" s="21">
        <v>34366</v>
      </c>
      <c r="B26" s="1" t="s">
        <v>29</v>
      </c>
      <c r="C26" s="1" t="s">
        <v>31</v>
      </c>
      <c r="D26" s="1">
        <v>113</v>
      </c>
      <c r="E26">
        <f t="shared" si="0"/>
        <v>1994</v>
      </c>
      <c r="I26" t="s">
        <v>29</v>
      </c>
      <c r="K26" t="s">
        <v>29</v>
      </c>
      <c r="L26">
        <f t="dataTable" ref="L26:L32" dt2D="0" dtr="0" r1="H21"/>
        <v>163395</v>
      </c>
      <c r="M26">
        <f>AVERAGE($L$26:$L$32)</f>
        <v>104173.85714285714</v>
      </c>
      <c r="N26">
        <f>IF(OR(L26=$Q$26,L26=$Q$27,L26=$Q$28),L26,0)</f>
        <v>163395</v>
      </c>
      <c r="O26">
        <f>IF(OR(L26=$Q$26,L26=$Q$27,L26=$Q$28),0,L26)</f>
        <v>0</v>
      </c>
      <c r="Q26">
        <f>LARGE($L$26:$L$32,1)</f>
        <v>167487</v>
      </c>
    </row>
    <row r="27" spans="1:17" x14ac:dyDescent="0.25">
      <c r="A27" s="21">
        <v>34366</v>
      </c>
      <c r="B27" s="1" t="s">
        <v>29</v>
      </c>
      <c r="C27" s="1" t="s">
        <v>31</v>
      </c>
      <c r="D27" s="1">
        <v>99</v>
      </c>
      <c r="E27">
        <f t="shared" si="0"/>
        <v>1994</v>
      </c>
      <c r="I27" t="s">
        <v>34</v>
      </c>
      <c r="K27" t="s">
        <v>34</v>
      </c>
      <c r="L27">
        <v>167487</v>
      </c>
      <c r="M27">
        <f t="shared" ref="M27:M32" si="1">AVERAGE($L$26:$L$32)</f>
        <v>104173.85714285714</v>
      </c>
      <c r="N27">
        <f>IF(OR(L27=$Q$26,L27=$Q$27,L27=$Q$28),L27,0)</f>
        <v>167487</v>
      </c>
      <c r="O27">
        <f t="shared" ref="O27:O32" si="2">IF(OR(L27=$Q$26,L27=$Q$27,L27=$Q$28),0,L27)</f>
        <v>0</v>
      </c>
      <c r="Q27">
        <f>LARGE($L$26:$L$32,2)</f>
        <v>163395</v>
      </c>
    </row>
    <row r="28" spans="1:17" x14ac:dyDescent="0.25">
      <c r="A28" s="21">
        <v>34366</v>
      </c>
      <c r="B28" s="1" t="s">
        <v>29</v>
      </c>
      <c r="C28" s="1" t="s">
        <v>32</v>
      </c>
      <c r="D28" s="1">
        <v>88</v>
      </c>
      <c r="E28">
        <f t="shared" si="0"/>
        <v>1994</v>
      </c>
      <c r="I28" t="s">
        <v>36</v>
      </c>
      <c r="K28" t="s">
        <v>36</v>
      </c>
      <c r="L28">
        <v>120055</v>
      </c>
      <c r="M28">
        <f t="shared" si="1"/>
        <v>104173.85714285714</v>
      </c>
      <c r="N28">
        <f t="shared" ref="N28:N32" si="3">IF(OR(L28=$Q$26,L28=$Q$27,L28=$Q$28),L28,0)</f>
        <v>0</v>
      </c>
      <c r="O28">
        <f t="shared" si="2"/>
        <v>120055</v>
      </c>
      <c r="Q28">
        <f>LARGE($L$26:$L$32,3)</f>
        <v>131437</v>
      </c>
    </row>
    <row r="29" spans="1:17" x14ac:dyDescent="0.25">
      <c r="A29" s="21">
        <v>34366</v>
      </c>
      <c r="B29" s="1" t="s">
        <v>29</v>
      </c>
      <c r="C29" s="1" t="s">
        <v>32</v>
      </c>
      <c r="D29" s="1">
        <v>70</v>
      </c>
      <c r="E29">
        <f t="shared" si="0"/>
        <v>1994</v>
      </c>
      <c r="I29" t="s">
        <v>37</v>
      </c>
      <c r="K29" t="s">
        <v>37</v>
      </c>
      <c r="L29">
        <v>51398</v>
      </c>
      <c r="M29">
        <f t="shared" si="1"/>
        <v>104173.85714285714</v>
      </c>
      <c r="N29">
        <f t="shared" si="3"/>
        <v>0</v>
      </c>
      <c r="O29">
        <f t="shared" si="2"/>
        <v>51398</v>
      </c>
      <c r="Q29">
        <f>LARGE($L$26:$L$32,4)</f>
        <v>120055</v>
      </c>
    </row>
    <row r="30" spans="1:17" x14ac:dyDescent="0.25">
      <c r="A30" s="21">
        <v>34366</v>
      </c>
      <c r="B30" s="1" t="s">
        <v>29</v>
      </c>
      <c r="C30" s="1" t="s">
        <v>32</v>
      </c>
      <c r="D30" s="1">
        <v>99</v>
      </c>
      <c r="E30">
        <f t="shared" si="0"/>
        <v>1994</v>
      </c>
      <c r="I30" t="s">
        <v>39</v>
      </c>
      <c r="K30" t="s">
        <v>39</v>
      </c>
      <c r="L30">
        <v>131437</v>
      </c>
      <c r="M30">
        <f t="shared" si="1"/>
        <v>104173.85714285714</v>
      </c>
      <c r="N30">
        <f t="shared" si="3"/>
        <v>131437</v>
      </c>
      <c r="O30">
        <f t="shared" si="2"/>
        <v>0</v>
      </c>
      <c r="Q30">
        <f>LARGE($L$26:$L$32,5)</f>
        <v>87967</v>
      </c>
    </row>
    <row r="31" spans="1:17" x14ac:dyDescent="0.25">
      <c r="A31" s="21">
        <v>34366</v>
      </c>
      <c r="B31" s="1" t="s">
        <v>29</v>
      </c>
      <c r="C31" s="1" t="s">
        <v>32</v>
      </c>
      <c r="D31" s="1">
        <v>90</v>
      </c>
      <c r="E31">
        <f t="shared" si="0"/>
        <v>1994</v>
      </c>
      <c r="I31" t="s">
        <v>41</v>
      </c>
      <c r="K31" t="s">
        <v>41</v>
      </c>
      <c r="L31">
        <v>87967</v>
      </c>
      <c r="M31">
        <f t="shared" si="1"/>
        <v>104173.85714285714</v>
      </c>
      <c r="N31">
        <f t="shared" si="3"/>
        <v>0</v>
      </c>
      <c r="O31">
        <f t="shared" si="2"/>
        <v>87967</v>
      </c>
      <c r="Q31">
        <f>LARGE($L$26:$L$32,6)</f>
        <v>51398</v>
      </c>
    </row>
    <row r="32" spans="1:17" x14ac:dyDescent="0.25">
      <c r="A32" s="21">
        <v>34366</v>
      </c>
      <c r="B32" s="1" t="s">
        <v>29</v>
      </c>
      <c r="C32" s="1" t="s">
        <v>32</v>
      </c>
      <c r="D32" s="1">
        <v>179</v>
      </c>
      <c r="E32">
        <f t="shared" si="0"/>
        <v>1994</v>
      </c>
      <c r="I32" t="s">
        <v>42</v>
      </c>
      <c r="K32" t="s">
        <v>42</v>
      </c>
      <c r="L32">
        <v>7478</v>
      </c>
      <c r="M32">
        <f t="shared" si="1"/>
        <v>104173.85714285714</v>
      </c>
      <c r="N32">
        <f t="shared" si="3"/>
        <v>0</v>
      </c>
      <c r="O32">
        <f t="shared" si="2"/>
        <v>7478</v>
      </c>
      <c r="Q32">
        <f t="shared" ref="Q32" si="4">LARGE($L$26:$L$32,1)</f>
        <v>167487</v>
      </c>
    </row>
    <row r="33" spans="1:11" x14ac:dyDescent="0.25">
      <c r="A33" s="21">
        <v>34366</v>
      </c>
      <c r="B33" s="1" t="s">
        <v>29</v>
      </c>
      <c r="C33" s="1" t="s">
        <v>33</v>
      </c>
      <c r="D33" s="1">
        <v>101</v>
      </c>
      <c r="E33">
        <f t="shared" si="0"/>
        <v>1994</v>
      </c>
    </row>
    <row r="34" spans="1:11" x14ac:dyDescent="0.25">
      <c r="A34" s="21">
        <v>34366</v>
      </c>
      <c r="B34" s="1" t="s">
        <v>29</v>
      </c>
      <c r="C34" s="1" t="s">
        <v>33</v>
      </c>
      <c r="D34" s="1">
        <v>175</v>
      </c>
      <c r="E34">
        <f t="shared" si="0"/>
        <v>1994</v>
      </c>
    </row>
    <row r="35" spans="1:11" x14ac:dyDescent="0.25">
      <c r="A35" s="21">
        <v>34366</v>
      </c>
      <c r="B35" s="1" t="s">
        <v>29</v>
      </c>
      <c r="C35" s="1" t="s">
        <v>33</v>
      </c>
      <c r="D35" s="1">
        <v>158</v>
      </c>
      <c r="E35">
        <f t="shared" si="0"/>
        <v>1994</v>
      </c>
      <c r="I35" t="s">
        <v>92</v>
      </c>
      <c r="K35" t="s">
        <v>28</v>
      </c>
    </row>
    <row r="36" spans="1:11" x14ac:dyDescent="0.25">
      <c r="A36" s="21">
        <v>34366</v>
      </c>
      <c r="B36" s="1" t="s">
        <v>29</v>
      </c>
      <c r="C36" s="1" t="s">
        <v>33</v>
      </c>
      <c r="D36" s="1">
        <v>61</v>
      </c>
      <c r="E36">
        <f t="shared" si="0"/>
        <v>1994</v>
      </c>
      <c r="I36">
        <v>1994</v>
      </c>
      <c r="K36" t="s">
        <v>30</v>
      </c>
    </row>
    <row r="37" spans="1:11" x14ac:dyDescent="0.25">
      <c r="A37" s="21">
        <v>34394</v>
      </c>
      <c r="B37" s="1" t="s">
        <v>29</v>
      </c>
      <c r="C37" s="1" t="s">
        <v>30</v>
      </c>
      <c r="D37" s="1">
        <v>55</v>
      </c>
      <c r="E37">
        <f t="shared" si="0"/>
        <v>1994</v>
      </c>
      <c r="I37">
        <v>1995</v>
      </c>
      <c r="K37" t="s">
        <v>31</v>
      </c>
    </row>
    <row r="38" spans="1:11" x14ac:dyDescent="0.25">
      <c r="A38" s="21">
        <v>34394</v>
      </c>
      <c r="B38" s="1" t="s">
        <v>29</v>
      </c>
      <c r="C38" s="1" t="s">
        <v>30</v>
      </c>
      <c r="D38" s="1">
        <v>138</v>
      </c>
      <c r="E38">
        <f t="shared" si="0"/>
        <v>1994</v>
      </c>
      <c r="I38">
        <v>1996</v>
      </c>
      <c r="K38" t="s">
        <v>32</v>
      </c>
    </row>
    <row r="39" spans="1:11" x14ac:dyDescent="0.25">
      <c r="A39" s="21">
        <v>34394</v>
      </c>
      <c r="B39" s="1" t="s">
        <v>34</v>
      </c>
      <c r="C39" s="1" t="s">
        <v>30</v>
      </c>
      <c r="D39" s="1">
        <v>2738</v>
      </c>
      <c r="E39">
        <f t="shared" si="0"/>
        <v>1994</v>
      </c>
      <c r="K39" t="s">
        <v>33</v>
      </c>
    </row>
    <row r="40" spans="1:11" x14ac:dyDescent="0.25">
      <c r="A40" s="21">
        <v>34394</v>
      </c>
      <c r="B40" s="1" t="s">
        <v>29</v>
      </c>
      <c r="C40" s="1" t="s">
        <v>30</v>
      </c>
      <c r="D40" s="1">
        <v>169</v>
      </c>
      <c r="E40">
        <f t="shared" si="0"/>
        <v>1994</v>
      </c>
      <c r="K40" t="s">
        <v>35</v>
      </c>
    </row>
    <row r="41" spans="1:11" x14ac:dyDescent="0.25">
      <c r="A41" s="21">
        <v>34394</v>
      </c>
      <c r="B41" s="1" t="s">
        <v>34</v>
      </c>
      <c r="C41" s="1" t="s">
        <v>30</v>
      </c>
      <c r="D41" s="1">
        <v>1682</v>
      </c>
      <c r="E41">
        <f t="shared" si="0"/>
        <v>1994</v>
      </c>
      <c r="K41" t="s">
        <v>38</v>
      </c>
    </row>
    <row r="42" spans="1:11" x14ac:dyDescent="0.25">
      <c r="A42" s="21">
        <v>34394</v>
      </c>
      <c r="B42" s="1" t="s">
        <v>29</v>
      </c>
      <c r="C42" s="1" t="s">
        <v>30</v>
      </c>
      <c r="D42" s="1">
        <v>203</v>
      </c>
      <c r="E42">
        <f t="shared" si="0"/>
        <v>1994</v>
      </c>
      <c r="K42" t="s">
        <v>40</v>
      </c>
    </row>
    <row r="43" spans="1:11" x14ac:dyDescent="0.25">
      <c r="A43" s="21">
        <v>34394</v>
      </c>
      <c r="B43" s="1" t="s">
        <v>29</v>
      </c>
      <c r="C43" s="1" t="s">
        <v>31</v>
      </c>
      <c r="D43" s="1">
        <v>140</v>
      </c>
      <c r="E43">
        <f t="shared" si="0"/>
        <v>1994</v>
      </c>
      <c r="K43" t="s">
        <v>94</v>
      </c>
    </row>
    <row r="44" spans="1:11" x14ac:dyDescent="0.25">
      <c r="A44" s="21">
        <v>34394</v>
      </c>
      <c r="B44" s="1" t="s">
        <v>34</v>
      </c>
      <c r="C44" s="1" t="s">
        <v>31</v>
      </c>
      <c r="D44" s="1">
        <v>101</v>
      </c>
      <c r="E44">
        <f t="shared" si="0"/>
        <v>1994</v>
      </c>
    </row>
    <row r="45" spans="1:11" x14ac:dyDescent="0.25">
      <c r="A45" s="21">
        <v>34394</v>
      </c>
      <c r="B45" s="1" t="s">
        <v>29</v>
      </c>
      <c r="C45" s="1" t="s">
        <v>31</v>
      </c>
      <c r="D45" s="1">
        <v>53</v>
      </c>
      <c r="E45">
        <f t="shared" si="0"/>
        <v>1994</v>
      </c>
    </row>
    <row r="46" spans="1:11" x14ac:dyDescent="0.25">
      <c r="A46" s="21">
        <v>34394</v>
      </c>
      <c r="B46" s="1" t="s">
        <v>34</v>
      </c>
      <c r="C46" s="1" t="s">
        <v>31</v>
      </c>
      <c r="D46" s="1">
        <v>61</v>
      </c>
      <c r="E46">
        <f t="shared" si="0"/>
        <v>1994</v>
      </c>
    </row>
    <row r="47" spans="1:11" x14ac:dyDescent="0.25">
      <c r="A47" s="21">
        <v>34394</v>
      </c>
      <c r="B47" s="1" t="s">
        <v>29</v>
      </c>
      <c r="C47" s="1" t="s">
        <v>31</v>
      </c>
      <c r="D47" s="1">
        <v>101</v>
      </c>
      <c r="E47">
        <f t="shared" si="0"/>
        <v>1994</v>
      </c>
    </row>
    <row r="48" spans="1:11" x14ac:dyDescent="0.25">
      <c r="A48" s="21">
        <v>34394</v>
      </c>
      <c r="B48" s="1" t="s">
        <v>29</v>
      </c>
      <c r="C48" s="1" t="s">
        <v>31</v>
      </c>
      <c r="D48" s="1">
        <v>90</v>
      </c>
      <c r="E48">
        <f t="shared" si="0"/>
        <v>1994</v>
      </c>
    </row>
    <row r="49" spans="1:5" x14ac:dyDescent="0.25">
      <c r="A49" s="21">
        <v>34394</v>
      </c>
      <c r="B49" s="1" t="s">
        <v>29</v>
      </c>
      <c r="C49" s="1" t="s">
        <v>32</v>
      </c>
      <c r="D49" s="1">
        <v>210</v>
      </c>
      <c r="E49">
        <f t="shared" si="0"/>
        <v>1994</v>
      </c>
    </row>
    <row r="50" spans="1:5" x14ac:dyDescent="0.25">
      <c r="A50" s="21">
        <v>34394</v>
      </c>
      <c r="B50" s="1" t="s">
        <v>29</v>
      </c>
      <c r="C50" s="1" t="s">
        <v>32</v>
      </c>
      <c r="D50" s="1">
        <v>113</v>
      </c>
      <c r="E50">
        <f t="shared" si="0"/>
        <v>1994</v>
      </c>
    </row>
    <row r="51" spans="1:5" x14ac:dyDescent="0.25">
      <c r="A51" s="21">
        <v>34394</v>
      </c>
      <c r="B51" s="1" t="s">
        <v>29</v>
      </c>
      <c r="C51" s="1" t="s">
        <v>32</v>
      </c>
      <c r="D51" s="1">
        <v>179</v>
      </c>
      <c r="E51">
        <f t="shared" si="0"/>
        <v>1994</v>
      </c>
    </row>
    <row r="52" spans="1:5" x14ac:dyDescent="0.25">
      <c r="A52" s="21">
        <v>34394</v>
      </c>
      <c r="B52" s="1" t="s">
        <v>29</v>
      </c>
      <c r="C52" s="1" t="s">
        <v>32</v>
      </c>
      <c r="D52" s="1">
        <v>90</v>
      </c>
      <c r="E52">
        <f t="shared" si="0"/>
        <v>1994</v>
      </c>
    </row>
    <row r="53" spans="1:5" x14ac:dyDescent="0.25">
      <c r="A53" s="21">
        <v>34394</v>
      </c>
      <c r="B53" s="1" t="s">
        <v>29</v>
      </c>
      <c r="C53" s="1" t="s">
        <v>32</v>
      </c>
      <c r="D53" s="1">
        <v>77</v>
      </c>
      <c r="E53">
        <f t="shared" si="0"/>
        <v>1994</v>
      </c>
    </row>
    <row r="54" spans="1:5" x14ac:dyDescent="0.25">
      <c r="A54" s="21">
        <v>34394</v>
      </c>
      <c r="B54" s="1" t="s">
        <v>34</v>
      </c>
      <c r="C54" s="1" t="s">
        <v>33</v>
      </c>
      <c r="D54" s="1">
        <v>113</v>
      </c>
      <c r="E54">
        <f t="shared" si="0"/>
        <v>1994</v>
      </c>
    </row>
    <row r="55" spans="1:5" x14ac:dyDescent="0.25">
      <c r="A55" s="21">
        <v>34394</v>
      </c>
      <c r="B55" s="1" t="s">
        <v>29</v>
      </c>
      <c r="C55" s="1" t="s">
        <v>33</v>
      </c>
      <c r="D55" s="1">
        <v>180</v>
      </c>
      <c r="E55">
        <f t="shared" si="0"/>
        <v>1994</v>
      </c>
    </row>
    <row r="56" spans="1:5" x14ac:dyDescent="0.25">
      <c r="A56" s="21">
        <v>34394</v>
      </c>
      <c r="B56" s="1" t="s">
        <v>29</v>
      </c>
      <c r="C56" s="1" t="s">
        <v>33</v>
      </c>
      <c r="D56" s="1">
        <v>113</v>
      </c>
      <c r="E56">
        <f t="shared" si="0"/>
        <v>1994</v>
      </c>
    </row>
    <row r="57" spans="1:5" x14ac:dyDescent="0.25">
      <c r="A57" s="21">
        <v>34394</v>
      </c>
      <c r="B57" s="1" t="s">
        <v>29</v>
      </c>
      <c r="C57" s="1" t="s">
        <v>33</v>
      </c>
      <c r="D57" s="1">
        <v>114</v>
      </c>
      <c r="E57">
        <f t="shared" si="0"/>
        <v>1994</v>
      </c>
    </row>
    <row r="58" spans="1:5" x14ac:dyDescent="0.25">
      <c r="A58" s="21">
        <v>34394</v>
      </c>
      <c r="B58" s="1" t="s">
        <v>34</v>
      </c>
      <c r="C58" s="1" t="s">
        <v>33</v>
      </c>
      <c r="D58" s="1">
        <v>149</v>
      </c>
      <c r="E58">
        <f t="shared" si="0"/>
        <v>1994</v>
      </c>
    </row>
    <row r="59" spans="1:5" x14ac:dyDescent="0.25">
      <c r="A59" s="21">
        <v>34394</v>
      </c>
      <c r="B59" s="1" t="s">
        <v>29</v>
      </c>
      <c r="C59" s="1" t="s">
        <v>33</v>
      </c>
      <c r="D59" s="1">
        <v>140</v>
      </c>
      <c r="E59">
        <f t="shared" si="0"/>
        <v>1994</v>
      </c>
    </row>
    <row r="60" spans="1:5" x14ac:dyDescent="0.25">
      <c r="A60" s="21">
        <v>34425</v>
      </c>
      <c r="B60" s="1" t="s">
        <v>29</v>
      </c>
      <c r="C60" s="1" t="s">
        <v>30</v>
      </c>
      <c r="D60" s="1">
        <v>206</v>
      </c>
      <c r="E60">
        <f t="shared" si="0"/>
        <v>1994</v>
      </c>
    </row>
    <row r="61" spans="1:5" x14ac:dyDescent="0.25">
      <c r="A61" s="21">
        <v>34425</v>
      </c>
      <c r="B61" s="1" t="s">
        <v>34</v>
      </c>
      <c r="C61" s="1" t="s">
        <v>30</v>
      </c>
      <c r="D61" s="1">
        <v>1968</v>
      </c>
      <c r="E61">
        <f t="shared" si="0"/>
        <v>1994</v>
      </c>
    </row>
    <row r="62" spans="1:5" x14ac:dyDescent="0.25">
      <c r="A62" s="21">
        <v>34425</v>
      </c>
      <c r="B62" s="1" t="s">
        <v>34</v>
      </c>
      <c r="C62" s="1" t="s">
        <v>30</v>
      </c>
      <c r="D62" s="1">
        <v>3850</v>
      </c>
      <c r="E62">
        <f t="shared" si="0"/>
        <v>1994</v>
      </c>
    </row>
    <row r="63" spans="1:5" x14ac:dyDescent="0.25">
      <c r="A63" s="21">
        <v>34425</v>
      </c>
      <c r="B63" s="1" t="s">
        <v>29</v>
      </c>
      <c r="C63" s="1" t="s">
        <v>30</v>
      </c>
      <c r="D63" s="1">
        <v>180</v>
      </c>
      <c r="E63">
        <f t="shared" si="0"/>
        <v>1994</v>
      </c>
    </row>
    <row r="64" spans="1:5" x14ac:dyDescent="0.25">
      <c r="A64" s="21">
        <v>34425</v>
      </c>
      <c r="B64" s="1" t="s">
        <v>29</v>
      </c>
      <c r="C64" s="1" t="s">
        <v>30</v>
      </c>
      <c r="D64" s="1">
        <v>158</v>
      </c>
      <c r="E64">
        <f t="shared" si="0"/>
        <v>1994</v>
      </c>
    </row>
    <row r="65" spans="1:5" x14ac:dyDescent="0.25">
      <c r="A65" s="21">
        <v>34425</v>
      </c>
      <c r="B65" s="1" t="s">
        <v>29</v>
      </c>
      <c r="C65" s="1" t="s">
        <v>30</v>
      </c>
      <c r="D65" s="1">
        <v>110</v>
      </c>
      <c r="E65">
        <f t="shared" si="0"/>
        <v>1994</v>
      </c>
    </row>
    <row r="66" spans="1:5" x14ac:dyDescent="0.25">
      <c r="A66" s="21">
        <v>34425</v>
      </c>
      <c r="B66" s="1" t="s">
        <v>29</v>
      </c>
      <c r="C66" s="1" t="s">
        <v>31</v>
      </c>
      <c r="D66" s="1">
        <v>113</v>
      </c>
      <c r="E66">
        <f t="shared" si="0"/>
        <v>1994</v>
      </c>
    </row>
    <row r="67" spans="1:5" x14ac:dyDescent="0.25">
      <c r="A67" s="21">
        <v>34425</v>
      </c>
      <c r="B67" s="1" t="s">
        <v>34</v>
      </c>
      <c r="C67" s="1" t="s">
        <v>31</v>
      </c>
      <c r="D67" s="1">
        <v>113</v>
      </c>
      <c r="E67">
        <f t="shared" si="0"/>
        <v>1994</v>
      </c>
    </row>
    <row r="68" spans="1:5" x14ac:dyDescent="0.25">
      <c r="A68" s="21">
        <v>34425</v>
      </c>
      <c r="B68" s="1" t="s">
        <v>29</v>
      </c>
      <c r="C68" s="1" t="s">
        <v>31</v>
      </c>
      <c r="D68" s="1">
        <v>113</v>
      </c>
      <c r="E68">
        <f t="shared" ref="E68:E131" si="5">YEAR(A68)</f>
        <v>1994</v>
      </c>
    </row>
    <row r="69" spans="1:5" x14ac:dyDescent="0.25">
      <c r="A69" s="21">
        <v>34425</v>
      </c>
      <c r="B69" s="1" t="s">
        <v>29</v>
      </c>
      <c r="C69" s="1" t="s">
        <v>31</v>
      </c>
      <c r="D69" s="1">
        <v>44</v>
      </c>
      <c r="E69">
        <f t="shared" si="5"/>
        <v>1994</v>
      </c>
    </row>
    <row r="70" spans="1:5" x14ac:dyDescent="0.25">
      <c r="A70" s="21">
        <v>34425</v>
      </c>
      <c r="B70" s="1" t="s">
        <v>34</v>
      </c>
      <c r="C70" s="1" t="s">
        <v>31</v>
      </c>
      <c r="D70" s="1">
        <v>44</v>
      </c>
      <c r="E70">
        <f t="shared" si="5"/>
        <v>1994</v>
      </c>
    </row>
    <row r="71" spans="1:5" x14ac:dyDescent="0.25">
      <c r="A71" s="21">
        <v>34425</v>
      </c>
      <c r="B71" s="1" t="s">
        <v>29</v>
      </c>
      <c r="C71" s="1" t="s">
        <v>31</v>
      </c>
      <c r="D71" s="1">
        <v>221</v>
      </c>
      <c r="E71">
        <f t="shared" si="5"/>
        <v>1994</v>
      </c>
    </row>
    <row r="72" spans="1:5" x14ac:dyDescent="0.25">
      <c r="A72" s="21">
        <v>34425</v>
      </c>
      <c r="B72" s="1" t="s">
        <v>29</v>
      </c>
      <c r="C72" s="1" t="s">
        <v>32</v>
      </c>
      <c r="D72" s="1">
        <v>442</v>
      </c>
      <c r="E72">
        <f t="shared" si="5"/>
        <v>1994</v>
      </c>
    </row>
    <row r="73" spans="1:5" x14ac:dyDescent="0.25">
      <c r="A73" s="21">
        <v>34425</v>
      </c>
      <c r="B73" s="1" t="s">
        <v>29</v>
      </c>
      <c r="C73" s="1" t="s">
        <v>32</v>
      </c>
      <c r="D73" s="1">
        <v>193</v>
      </c>
      <c r="E73">
        <f t="shared" si="5"/>
        <v>1994</v>
      </c>
    </row>
    <row r="74" spans="1:5" x14ac:dyDescent="0.25">
      <c r="A74" s="21">
        <v>34425</v>
      </c>
      <c r="B74" s="1" t="s">
        <v>29</v>
      </c>
      <c r="C74" s="1" t="s">
        <v>32</v>
      </c>
      <c r="D74" s="1">
        <v>59</v>
      </c>
      <c r="E74">
        <f t="shared" si="5"/>
        <v>1994</v>
      </c>
    </row>
    <row r="75" spans="1:5" x14ac:dyDescent="0.25">
      <c r="A75" s="21">
        <v>34425</v>
      </c>
      <c r="B75" s="1" t="s">
        <v>29</v>
      </c>
      <c r="C75" s="1" t="s">
        <v>32</v>
      </c>
      <c r="D75" s="1">
        <v>79</v>
      </c>
      <c r="E75">
        <f t="shared" si="5"/>
        <v>1994</v>
      </c>
    </row>
    <row r="76" spans="1:5" x14ac:dyDescent="0.25">
      <c r="A76" s="21">
        <v>34425</v>
      </c>
      <c r="B76" s="1" t="s">
        <v>29</v>
      </c>
      <c r="C76" s="1" t="s">
        <v>32</v>
      </c>
      <c r="D76" s="1">
        <v>70</v>
      </c>
      <c r="E76">
        <f t="shared" si="5"/>
        <v>1994</v>
      </c>
    </row>
    <row r="77" spans="1:5" x14ac:dyDescent="0.25">
      <c r="A77" s="21">
        <v>34425</v>
      </c>
      <c r="B77" s="1" t="s">
        <v>29</v>
      </c>
      <c r="C77" s="1" t="s">
        <v>33</v>
      </c>
      <c r="D77" s="1">
        <v>123</v>
      </c>
      <c r="E77">
        <f t="shared" si="5"/>
        <v>1994</v>
      </c>
    </row>
    <row r="78" spans="1:5" x14ac:dyDescent="0.25">
      <c r="A78" s="21">
        <v>34425</v>
      </c>
      <c r="B78" s="1" t="s">
        <v>34</v>
      </c>
      <c r="C78" s="1" t="s">
        <v>33</v>
      </c>
      <c r="D78" s="1">
        <v>146</v>
      </c>
      <c r="E78">
        <f t="shared" si="5"/>
        <v>1994</v>
      </c>
    </row>
    <row r="79" spans="1:5" x14ac:dyDescent="0.25">
      <c r="A79" s="21">
        <v>34425</v>
      </c>
      <c r="B79" s="1" t="s">
        <v>29</v>
      </c>
      <c r="C79" s="1" t="s">
        <v>33</v>
      </c>
      <c r="D79" s="1">
        <v>146</v>
      </c>
      <c r="E79">
        <f t="shared" si="5"/>
        <v>1994</v>
      </c>
    </row>
    <row r="80" spans="1:5" x14ac:dyDescent="0.25">
      <c r="A80" s="21">
        <v>34425</v>
      </c>
      <c r="B80" s="1" t="s">
        <v>34</v>
      </c>
      <c r="C80" s="1" t="s">
        <v>33</v>
      </c>
      <c r="D80" s="1">
        <v>131</v>
      </c>
      <c r="E80">
        <f t="shared" si="5"/>
        <v>1994</v>
      </c>
    </row>
    <row r="81" spans="1:5" x14ac:dyDescent="0.25">
      <c r="A81" s="21">
        <v>34425</v>
      </c>
      <c r="B81" s="1" t="s">
        <v>29</v>
      </c>
      <c r="C81" s="1" t="s">
        <v>33</v>
      </c>
      <c r="D81" s="1">
        <v>158</v>
      </c>
      <c r="E81">
        <f t="shared" si="5"/>
        <v>1994</v>
      </c>
    </row>
    <row r="82" spans="1:5" x14ac:dyDescent="0.25">
      <c r="A82" s="21">
        <v>34425</v>
      </c>
      <c r="B82" s="1" t="s">
        <v>29</v>
      </c>
      <c r="C82" s="1" t="s">
        <v>33</v>
      </c>
      <c r="D82" s="1">
        <v>180</v>
      </c>
      <c r="E82">
        <f t="shared" si="5"/>
        <v>1994</v>
      </c>
    </row>
    <row r="83" spans="1:5" x14ac:dyDescent="0.25">
      <c r="A83" s="21">
        <v>34455</v>
      </c>
      <c r="B83" s="1" t="s">
        <v>34</v>
      </c>
      <c r="C83" s="1" t="s">
        <v>30</v>
      </c>
      <c r="D83" s="1">
        <v>2172</v>
      </c>
      <c r="E83">
        <f t="shared" si="5"/>
        <v>1994</v>
      </c>
    </row>
    <row r="84" spans="1:5" x14ac:dyDescent="0.25">
      <c r="A84" s="21">
        <v>34455</v>
      </c>
      <c r="B84" s="1" t="s">
        <v>29</v>
      </c>
      <c r="C84" s="1" t="s">
        <v>30</v>
      </c>
      <c r="D84" s="1">
        <v>194</v>
      </c>
      <c r="E84">
        <f t="shared" si="5"/>
        <v>1994</v>
      </c>
    </row>
    <row r="85" spans="1:5" x14ac:dyDescent="0.25">
      <c r="A85" s="21">
        <v>34455</v>
      </c>
      <c r="B85" s="1" t="s">
        <v>29</v>
      </c>
      <c r="C85" s="1" t="s">
        <v>30</v>
      </c>
      <c r="D85" s="1">
        <v>259</v>
      </c>
      <c r="E85">
        <f t="shared" si="5"/>
        <v>1994</v>
      </c>
    </row>
    <row r="86" spans="1:5" x14ac:dyDescent="0.25">
      <c r="A86" s="21">
        <v>34455</v>
      </c>
      <c r="B86" s="1" t="s">
        <v>29</v>
      </c>
      <c r="C86" s="1" t="s">
        <v>30</v>
      </c>
      <c r="D86" s="1">
        <v>193</v>
      </c>
      <c r="E86">
        <f t="shared" si="5"/>
        <v>1994</v>
      </c>
    </row>
    <row r="87" spans="1:5" x14ac:dyDescent="0.25">
      <c r="A87" s="21">
        <v>34455</v>
      </c>
      <c r="B87" s="1" t="s">
        <v>29</v>
      </c>
      <c r="C87" s="1" t="s">
        <v>30</v>
      </c>
      <c r="D87" s="1">
        <v>154</v>
      </c>
      <c r="E87">
        <f t="shared" si="5"/>
        <v>1994</v>
      </c>
    </row>
    <row r="88" spans="1:5" x14ac:dyDescent="0.25">
      <c r="A88" s="21">
        <v>34455</v>
      </c>
      <c r="B88" s="1" t="s">
        <v>34</v>
      </c>
      <c r="C88" s="1" t="s">
        <v>30</v>
      </c>
      <c r="D88" s="1">
        <v>1804</v>
      </c>
      <c r="E88">
        <f t="shared" si="5"/>
        <v>1994</v>
      </c>
    </row>
    <row r="89" spans="1:5" x14ac:dyDescent="0.25">
      <c r="A89" s="21">
        <v>34455</v>
      </c>
      <c r="B89" s="1" t="s">
        <v>29</v>
      </c>
      <c r="C89" s="1" t="s">
        <v>31</v>
      </c>
      <c r="D89" s="1">
        <v>308</v>
      </c>
      <c r="E89">
        <f t="shared" si="5"/>
        <v>1994</v>
      </c>
    </row>
    <row r="90" spans="1:5" x14ac:dyDescent="0.25">
      <c r="A90" s="21">
        <v>34455</v>
      </c>
      <c r="B90" s="1" t="s">
        <v>29</v>
      </c>
      <c r="C90" s="1" t="s">
        <v>31</v>
      </c>
      <c r="D90" s="1">
        <v>18</v>
      </c>
      <c r="E90">
        <f t="shared" si="5"/>
        <v>1994</v>
      </c>
    </row>
    <row r="91" spans="1:5" x14ac:dyDescent="0.25">
      <c r="A91" s="21">
        <v>34455</v>
      </c>
      <c r="B91" s="1" t="s">
        <v>29</v>
      </c>
      <c r="C91" s="1" t="s">
        <v>31</v>
      </c>
      <c r="D91" s="1">
        <v>104</v>
      </c>
      <c r="E91">
        <f t="shared" si="5"/>
        <v>1994</v>
      </c>
    </row>
    <row r="92" spans="1:5" x14ac:dyDescent="0.25">
      <c r="A92" s="21">
        <v>34455</v>
      </c>
      <c r="B92" s="1" t="s">
        <v>34</v>
      </c>
      <c r="C92" s="1" t="s">
        <v>31</v>
      </c>
      <c r="D92" s="1">
        <v>53</v>
      </c>
      <c r="E92">
        <f t="shared" si="5"/>
        <v>1994</v>
      </c>
    </row>
    <row r="93" spans="1:5" x14ac:dyDescent="0.25">
      <c r="A93" s="21">
        <v>34455</v>
      </c>
      <c r="B93" s="1" t="s">
        <v>34</v>
      </c>
      <c r="C93" s="1" t="s">
        <v>31</v>
      </c>
      <c r="D93" s="1">
        <v>79</v>
      </c>
      <c r="E93">
        <f t="shared" si="5"/>
        <v>1994</v>
      </c>
    </row>
    <row r="94" spans="1:5" x14ac:dyDescent="0.25">
      <c r="A94" s="21">
        <v>34455</v>
      </c>
      <c r="B94" s="1" t="s">
        <v>29</v>
      </c>
      <c r="C94" s="1" t="s">
        <v>31</v>
      </c>
      <c r="D94" s="1">
        <v>135</v>
      </c>
      <c r="E94">
        <f t="shared" si="5"/>
        <v>1994</v>
      </c>
    </row>
    <row r="95" spans="1:5" x14ac:dyDescent="0.25">
      <c r="A95" s="21">
        <v>34455</v>
      </c>
      <c r="B95" s="1" t="s">
        <v>29</v>
      </c>
      <c r="C95" s="1" t="s">
        <v>32</v>
      </c>
      <c r="D95" s="1">
        <v>385</v>
      </c>
      <c r="E95">
        <f t="shared" si="5"/>
        <v>1994</v>
      </c>
    </row>
    <row r="96" spans="1:5" x14ac:dyDescent="0.25">
      <c r="A96" s="21">
        <v>34455</v>
      </c>
      <c r="B96" s="1" t="s">
        <v>29</v>
      </c>
      <c r="C96" s="1" t="s">
        <v>32</v>
      </c>
      <c r="D96" s="1">
        <v>81</v>
      </c>
      <c r="E96">
        <f t="shared" si="5"/>
        <v>1994</v>
      </c>
    </row>
    <row r="97" spans="1:5" x14ac:dyDescent="0.25">
      <c r="A97" s="21">
        <v>34455</v>
      </c>
      <c r="B97" s="1" t="s">
        <v>29</v>
      </c>
      <c r="C97" s="1" t="s">
        <v>32</v>
      </c>
      <c r="D97" s="1">
        <v>371</v>
      </c>
      <c r="E97">
        <f t="shared" si="5"/>
        <v>1994</v>
      </c>
    </row>
    <row r="98" spans="1:5" x14ac:dyDescent="0.25">
      <c r="A98" s="21">
        <v>34455</v>
      </c>
      <c r="B98" s="1" t="s">
        <v>29</v>
      </c>
      <c r="C98" s="1" t="s">
        <v>32</v>
      </c>
      <c r="D98" s="1">
        <v>90</v>
      </c>
      <c r="E98">
        <f t="shared" si="5"/>
        <v>1994</v>
      </c>
    </row>
    <row r="99" spans="1:5" x14ac:dyDescent="0.25">
      <c r="A99" s="21">
        <v>34455</v>
      </c>
      <c r="B99" s="1" t="s">
        <v>29</v>
      </c>
      <c r="C99" s="1" t="s">
        <v>32</v>
      </c>
      <c r="D99" s="1">
        <v>53</v>
      </c>
      <c r="E99">
        <f t="shared" si="5"/>
        <v>1994</v>
      </c>
    </row>
    <row r="100" spans="1:5" x14ac:dyDescent="0.25">
      <c r="A100" s="21">
        <v>34455</v>
      </c>
      <c r="B100" s="1" t="s">
        <v>29</v>
      </c>
      <c r="C100" s="1" t="s">
        <v>33</v>
      </c>
      <c r="D100" s="1">
        <v>114</v>
      </c>
      <c r="E100">
        <f t="shared" si="5"/>
        <v>1994</v>
      </c>
    </row>
    <row r="101" spans="1:5" x14ac:dyDescent="0.25">
      <c r="A101" s="21">
        <v>34455</v>
      </c>
      <c r="B101" s="1" t="s">
        <v>29</v>
      </c>
      <c r="C101" s="1" t="s">
        <v>33</v>
      </c>
      <c r="D101" s="1">
        <v>225</v>
      </c>
      <c r="E101">
        <f t="shared" si="5"/>
        <v>1994</v>
      </c>
    </row>
    <row r="102" spans="1:5" x14ac:dyDescent="0.25">
      <c r="A102" s="21">
        <v>34455</v>
      </c>
      <c r="B102" s="1" t="s">
        <v>29</v>
      </c>
      <c r="C102" s="1" t="s">
        <v>33</v>
      </c>
      <c r="D102" s="1">
        <v>146</v>
      </c>
      <c r="E102">
        <f t="shared" si="5"/>
        <v>1994</v>
      </c>
    </row>
    <row r="103" spans="1:5" x14ac:dyDescent="0.25">
      <c r="A103" s="21">
        <v>34455</v>
      </c>
      <c r="B103" s="1" t="s">
        <v>29</v>
      </c>
      <c r="C103" s="1" t="s">
        <v>33</v>
      </c>
      <c r="D103" s="1">
        <v>158</v>
      </c>
      <c r="E103">
        <f t="shared" si="5"/>
        <v>1994</v>
      </c>
    </row>
    <row r="104" spans="1:5" x14ac:dyDescent="0.25">
      <c r="A104" s="21">
        <v>34455</v>
      </c>
      <c r="B104" s="1" t="s">
        <v>34</v>
      </c>
      <c r="C104" s="1" t="s">
        <v>33</v>
      </c>
      <c r="D104" s="1">
        <v>169</v>
      </c>
      <c r="E104">
        <f t="shared" si="5"/>
        <v>1994</v>
      </c>
    </row>
    <row r="105" spans="1:5" x14ac:dyDescent="0.25">
      <c r="A105" s="21">
        <v>34455</v>
      </c>
      <c r="B105" s="1" t="s">
        <v>34</v>
      </c>
      <c r="C105" s="1" t="s">
        <v>33</v>
      </c>
      <c r="D105" s="1">
        <v>123</v>
      </c>
      <c r="E105">
        <f t="shared" si="5"/>
        <v>1994</v>
      </c>
    </row>
    <row r="106" spans="1:5" x14ac:dyDescent="0.25">
      <c r="A106" s="21">
        <v>34455</v>
      </c>
      <c r="B106" s="1" t="s">
        <v>29</v>
      </c>
      <c r="C106" s="1" t="s">
        <v>35</v>
      </c>
      <c r="D106" s="1">
        <v>360</v>
      </c>
      <c r="E106">
        <f t="shared" si="5"/>
        <v>1994</v>
      </c>
    </row>
    <row r="107" spans="1:5" x14ac:dyDescent="0.25">
      <c r="A107" s="21">
        <v>34455</v>
      </c>
      <c r="B107" s="1" t="s">
        <v>34</v>
      </c>
      <c r="C107" s="1" t="s">
        <v>35</v>
      </c>
      <c r="D107" s="1">
        <v>113</v>
      </c>
      <c r="E107">
        <f t="shared" si="5"/>
        <v>1994</v>
      </c>
    </row>
    <row r="108" spans="1:5" x14ac:dyDescent="0.25">
      <c r="A108" s="21">
        <v>34455</v>
      </c>
      <c r="B108" s="1" t="s">
        <v>29</v>
      </c>
      <c r="C108" s="1" t="s">
        <v>35</v>
      </c>
      <c r="D108" s="1">
        <v>406</v>
      </c>
      <c r="E108">
        <f t="shared" si="5"/>
        <v>1994</v>
      </c>
    </row>
    <row r="109" spans="1:5" x14ac:dyDescent="0.25">
      <c r="A109" s="21">
        <v>34455</v>
      </c>
      <c r="B109" s="1" t="s">
        <v>29</v>
      </c>
      <c r="C109" s="1" t="s">
        <v>35</v>
      </c>
      <c r="D109" s="1">
        <v>90</v>
      </c>
      <c r="E109">
        <f t="shared" si="5"/>
        <v>1994</v>
      </c>
    </row>
    <row r="110" spans="1:5" x14ac:dyDescent="0.25">
      <c r="A110" s="21">
        <v>34455</v>
      </c>
      <c r="B110" s="1" t="s">
        <v>34</v>
      </c>
      <c r="C110" s="1" t="s">
        <v>35</v>
      </c>
      <c r="D110" s="1">
        <v>96</v>
      </c>
      <c r="E110">
        <f t="shared" si="5"/>
        <v>1994</v>
      </c>
    </row>
    <row r="111" spans="1:5" x14ac:dyDescent="0.25">
      <c r="A111" s="21">
        <v>34455</v>
      </c>
      <c r="B111" s="1" t="s">
        <v>29</v>
      </c>
      <c r="C111" s="1" t="s">
        <v>35</v>
      </c>
      <c r="D111" s="1">
        <v>53</v>
      </c>
      <c r="E111">
        <f t="shared" si="5"/>
        <v>1994</v>
      </c>
    </row>
    <row r="112" spans="1:5" x14ac:dyDescent="0.25">
      <c r="A112" s="21">
        <v>34486</v>
      </c>
      <c r="B112" s="1" t="s">
        <v>34</v>
      </c>
      <c r="C112" s="1" t="s">
        <v>30</v>
      </c>
      <c r="D112" s="1">
        <v>4489</v>
      </c>
      <c r="E112">
        <f t="shared" si="5"/>
        <v>1994</v>
      </c>
    </row>
    <row r="113" spans="1:5" x14ac:dyDescent="0.25">
      <c r="A113" s="21">
        <v>34486</v>
      </c>
      <c r="B113" s="1" t="s">
        <v>34</v>
      </c>
      <c r="C113" s="1" t="s">
        <v>30</v>
      </c>
      <c r="D113" s="1">
        <v>2273</v>
      </c>
      <c r="E113">
        <f t="shared" si="5"/>
        <v>1994</v>
      </c>
    </row>
    <row r="114" spans="1:5" x14ac:dyDescent="0.25">
      <c r="A114" s="21">
        <v>34486</v>
      </c>
      <c r="B114" s="1" t="s">
        <v>29</v>
      </c>
      <c r="C114" s="1" t="s">
        <v>30</v>
      </c>
      <c r="D114" s="1">
        <v>220</v>
      </c>
      <c r="E114">
        <f t="shared" si="5"/>
        <v>1994</v>
      </c>
    </row>
    <row r="115" spans="1:5" x14ac:dyDescent="0.25">
      <c r="A115" s="21">
        <v>34486</v>
      </c>
      <c r="B115" s="1" t="s">
        <v>29</v>
      </c>
      <c r="C115" s="1" t="s">
        <v>30</v>
      </c>
      <c r="D115" s="1">
        <v>149</v>
      </c>
      <c r="E115">
        <f t="shared" si="5"/>
        <v>1994</v>
      </c>
    </row>
    <row r="116" spans="1:5" x14ac:dyDescent="0.25">
      <c r="A116" s="21">
        <v>34486</v>
      </c>
      <c r="B116" s="1" t="s">
        <v>29</v>
      </c>
      <c r="C116" s="1" t="s">
        <v>30</v>
      </c>
      <c r="D116" s="1">
        <v>338</v>
      </c>
      <c r="E116">
        <f t="shared" si="5"/>
        <v>1994</v>
      </c>
    </row>
    <row r="117" spans="1:5" x14ac:dyDescent="0.25">
      <c r="A117" s="21">
        <v>34486</v>
      </c>
      <c r="B117" s="1" t="s">
        <v>29</v>
      </c>
      <c r="C117" s="1" t="s">
        <v>30</v>
      </c>
      <c r="D117" s="1">
        <v>338</v>
      </c>
      <c r="E117">
        <f t="shared" si="5"/>
        <v>1994</v>
      </c>
    </row>
    <row r="118" spans="1:5" x14ac:dyDescent="0.25">
      <c r="A118" s="21">
        <v>34486</v>
      </c>
      <c r="B118" s="1" t="s">
        <v>29</v>
      </c>
      <c r="C118" s="1" t="s">
        <v>31</v>
      </c>
      <c r="D118" s="1">
        <v>180</v>
      </c>
      <c r="E118">
        <f t="shared" si="5"/>
        <v>1994</v>
      </c>
    </row>
    <row r="119" spans="1:5" x14ac:dyDescent="0.25">
      <c r="A119" s="21">
        <v>34486</v>
      </c>
      <c r="B119" s="1" t="s">
        <v>34</v>
      </c>
      <c r="C119" s="1" t="s">
        <v>31</v>
      </c>
      <c r="D119" s="1">
        <v>53</v>
      </c>
      <c r="E119">
        <f t="shared" si="5"/>
        <v>1994</v>
      </c>
    </row>
    <row r="120" spans="1:5" x14ac:dyDescent="0.25">
      <c r="A120" s="21">
        <v>34486</v>
      </c>
      <c r="B120" s="1" t="s">
        <v>29</v>
      </c>
      <c r="C120" s="1" t="s">
        <v>31</v>
      </c>
      <c r="D120" s="1">
        <v>392</v>
      </c>
      <c r="E120">
        <f t="shared" si="5"/>
        <v>1994</v>
      </c>
    </row>
    <row r="121" spans="1:5" x14ac:dyDescent="0.25">
      <c r="A121" s="21">
        <v>34486</v>
      </c>
      <c r="B121" s="1" t="s">
        <v>29</v>
      </c>
      <c r="C121" s="1" t="s">
        <v>31</v>
      </c>
      <c r="D121" s="1">
        <v>113</v>
      </c>
      <c r="E121">
        <f t="shared" si="5"/>
        <v>1994</v>
      </c>
    </row>
    <row r="122" spans="1:5" x14ac:dyDescent="0.25">
      <c r="A122" s="21">
        <v>34486</v>
      </c>
      <c r="B122" s="1" t="s">
        <v>34</v>
      </c>
      <c r="C122" s="1" t="s">
        <v>31</v>
      </c>
      <c r="D122" s="1">
        <v>113</v>
      </c>
      <c r="E122">
        <f t="shared" si="5"/>
        <v>1994</v>
      </c>
    </row>
    <row r="123" spans="1:5" x14ac:dyDescent="0.25">
      <c r="A123" s="21">
        <v>34486</v>
      </c>
      <c r="B123" s="1" t="s">
        <v>29</v>
      </c>
      <c r="C123" s="1" t="s">
        <v>31</v>
      </c>
      <c r="D123" s="1">
        <v>26</v>
      </c>
      <c r="E123">
        <f t="shared" si="5"/>
        <v>1994</v>
      </c>
    </row>
    <row r="124" spans="1:5" x14ac:dyDescent="0.25">
      <c r="A124" s="21">
        <v>34486</v>
      </c>
      <c r="B124" s="1" t="s">
        <v>29</v>
      </c>
      <c r="C124" s="1" t="s">
        <v>32</v>
      </c>
      <c r="D124" s="1">
        <v>46</v>
      </c>
      <c r="E124">
        <f t="shared" si="5"/>
        <v>1994</v>
      </c>
    </row>
    <row r="125" spans="1:5" x14ac:dyDescent="0.25">
      <c r="A125" s="21">
        <v>34486</v>
      </c>
      <c r="B125" s="1" t="s">
        <v>29</v>
      </c>
      <c r="C125" s="1" t="s">
        <v>32</v>
      </c>
      <c r="D125" s="1">
        <v>45</v>
      </c>
      <c r="E125">
        <f t="shared" si="5"/>
        <v>1994</v>
      </c>
    </row>
    <row r="126" spans="1:5" x14ac:dyDescent="0.25">
      <c r="A126" s="21">
        <v>34486</v>
      </c>
      <c r="B126" s="1" t="s">
        <v>29</v>
      </c>
      <c r="C126" s="1" t="s">
        <v>32</v>
      </c>
      <c r="D126" s="1">
        <v>45</v>
      </c>
      <c r="E126">
        <f t="shared" si="5"/>
        <v>1994</v>
      </c>
    </row>
    <row r="127" spans="1:5" x14ac:dyDescent="0.25">
      <c r="A127" s="21">
        <v>34486</v>
      </c>
      <c r="B127" s="1" t="s">
        <v>29</v>
      </c>
      <c r="C127" s="1" t="s">
        <v>32</v>
      </c>
      <c r="D127" s="1">
        <v>620</v>
      </c>
      <c r="E127">
        <f t="shared" si="5"/>
        <v>1994</v>
      </c>
    </row>
    <row r="128" spans="1:5" x14ac:dyDescent="0.25">
      <c r="A128" s="21">
        <v>34486</v>
      </c>
      <c r="B128" s="1" t="s">
        <v>29</v>
      </c>
      <c r="C128" s="1" t="s">
        <v>32</v>
      </c>
      <c r="D128" s="1">
        <v>428</v>
      </c>
      <c r="E128">
        <f t="shared" si="5"/>
        <v>1994</v>
      </c>
    </row>
    <row r="129" spans="1:5" x14ac:dyDescent="0.25">
      <c r="A129" s="21">
        <v>34486</v>
      </c>
      <c r="B129" s="1" t="s">
        <v>34</v>
      </c>
      <c r="C129" s="1" t="s">
        <v>33</v>
      </c>
      <c r="D129" s="1">
        <v>236</v>
      </c>
      <c r="E129">
        <f t="shared" si="5"/>
        <v>1994</v>
      </c>
    </row>
    <row r="130" spans="1:5" x14ac:dyDescent="0.25">
      <c r="A130" s="21">
        <v>34486</v>
      </c>
      <c r="B130" s="1" t="s">
        <v>29</v>
      </c>
      <c r="C130" s="1" t="s">
        <v>33</v>
      </c>
      <c r="D130" s="1">
        <v>166</v>
      </c>
      <c r="E130">
        <f t="shared" si="5"/>
        <v>1994</v>
      </c>
    </row>
    <row r="131" spans="1:5" x14ac:dyDescent="0.25">
      <c r="A131" s="21">
        <v>34486</v>
      </c>
      <c r="B131" s="1" t="s">
        <v>29</v>
      </c>
      <c r="C131" s="1" t="s">
        <v>33</v>
      </c>
      <c r="D131" s="1">
        <v>158</v>
      </c>
      <c r="E131">
        <f t="shared" si="5"/>
        <v>1994</v>
      </c>
    </row>
    <row r="132" spans="1:5" x14ac:dyDescent="0.25">
      <c r="A132" s="21">
        <v>34486</v>
      </c>
      <c r="B132" s="1" t="s">
        <v>29</v>
      </c>
      <c r="C132" s="1" t="s">
        <v>33</v>
      </c>
      <c r="D132" s="1">
        <v>146</v>
      </c>
      <c r="E132">
        <f t="shared" ref="E132:E195" si="6">YEAR(A132)</f>
        <v>1994</v>
      </c>
    </row>
    <row r="133" spans="1:5" x14ac:dyDescent="0.25">
      <c r="A133" s="21">
        <v>34486</v>
      </c>
      <c r="B133" s="1" t="s">
        <v>34</v>
      </c>
      <c r="C133" s="1" t="s">
        <v>33</v>
      </c>
      <c r="D133" s="1">
        <v>114</v>
      </c>
      <c r="E133">
        <f t="shared" si="6"/>
        <v>1994</v>
      </c>
    </row>
    <row r="134" spans="1:5" x14ac:dyDescent="0.25">
      <c r="A134" s="21">
        <v>34486</v>
      </c>
      <c r="B134" s="1" t="s">
        <v>29</v>
      </c>
      <c r="C134" s="1" t="s">
        <v>33</v>
      </c>
      <c r="D134" s="1">
        <v>203</v>
      </c>
      <c r="E134">
        <f t="shared" si="6"/>
        <v>1994</v>
      </c>
    </row>
    <row r="135" spans="1:5" x14ac:dyDescent="0.25">
      <c r="A135" s="21">
        <v>34486</v>
      </c>
      <c r="B135" s="1" t="s">
        <v>29</v>
      </c>
      <c r="C135" s="1" t="s">
        <v>35</v>
      </c>
      <c r="D135" s="1">
        <v>56</v>
      </c>
      <c r="E135">
        <f t="shared" si="6"/>
        <v>1994</v>
      </c>
    </row>
    <row r="136" spans="1:5" x14ac:dyDescent="0.25">
      <c r="A136" s="21">
        <v>34486</v>
      </c>
      <c r="B136" s="1" t="s">
        <v>29</v>
      </c>
      <c r="C136" s="1" t="s">
        <v>35</v>
      </c>
      <c r="D136" s="1">
        <v>26</v>
      </c>
      <c r="E136">
        <f t="shared" si="6"/>
        <v>1994</v>
      </c>
    </row>
    <row r="137" spans="1:5" x14ac:dyDescent="0.25">
      <c r="A137" s="21">
        <v>34486</v>
      </c>
      <c r="B137" s="1" t="s">
        <v>34</v>
      </c>
      <c r="C137" s="1" t="s">
        <v>35</v>
      </c>
      <c r="D137" s="1">
        <v>140</v>
      </c>
      <c r="E137">
        <f t="shared" si="6"/>
        <v>1994</v>
      </c>
    </row>
    <row r="138" spans="1:5" x14ac:dyDescent="0.25">
      <c r="A138" s="21">
        <v>34486</v>
      </c>
      <c r="B138" s="1" t="s">
        <v>34</v>
      </c>
      <c r="C138" s="1" t="s">
        <v>35</v>
      </c>
      <c r="D138" s="1">
        <v>191</v>
      </c>
      <c r="E138">
        <f t="shared" si="6"/>
        <v>1994</v>
      </c>
    </row>
    <row r="139" spans="1:5" x14ac:dyDescent="0.25">
      <c r="A139" s="21">
        <v>34486</v>
      </c>
      <c r="B139" s="1" t="s">
        <v>29</v>
      </c>
      <c r="C139" s="1" t="s">
        <v>35</v>
      </c>
      <c r="D139" s="1">
        <v>469</v>
      </c>
      <c r="E139">
        <f t="shared" si="6"/>
        <v>1994</v>
      </c>
    </row>
    <row r="140" spans="1:5" x14ac:dyDescent="0.25">
      <c r="A140" s="21">
        <v>34486</v>
      </c>
      <c r="B140" s="1" t="s">
        <v>29</v>
      </c>
      <c r="C140" s="1" t="s">
        <v>35</v>
      </c>
      <c r="D140" s="1">
        <v>149</v>
      </c>
      <c r="E140">
        <f t="shared" si="6"/>
        <v>1994</v>
      </c>
    </row>
    <row r="141" spans="1:5" x14ac:dyDescent="0.25">
      <c r="A141" s="21">
        <v>34516</v>
      </c>
      <c r="B141" s="1" t="s">
        <v>34</v>
      </c>
      <c r="C141" s="1" t="s">
        <v>30</v>
      </c>
      <c r="D141" s="1">
        <v>3697</v>
      </c>
      <c r="E141">
        <f t="shared" si="6"/>
        <v>1994</v>
      </c>
    </row>
    <row r="142" spans="1:5" x14ac:dyDescent="0.25">
      <c r="A142" s="21">
        <v>34516</v>
      </c>
      <c r="B142" s="1" t="s">
        <v>29</v>
      </c>
      <c r="C142" s="1" t="s">
        <v>30</v>
      </c>
      <c r="D142" s="1">
        <v>206</v>
      </c>
      <c r="E142">
        <f t="shared" si="6"/>
        <v>1994</v>
      </c>
    </row>
    <row r="143" spans="1:5" x14ac:dyDescent="0.25">
      <c r="A143" s="21">
        <v>34516</v>
      </c>
      <c r="B143" s="1" t="s">
        <v>34</v>
      </c>
      <c r="C143" s="1" t="s">
        <v>30</v>
      </c>
      <c r="D143" s="1">
        <v>2156</v>
      </c>
      <c r="E143">
        <f t="shared" si="6"/>
        <v>1994</v>
      </c>
    </row>
    <row r="144" spans="1:5" x14ac:dyDescent="0.25">
      <c r="A144" s="21">
        <v>34516</v>
      </c>
      <c r="B144" s="1" t="s">
        <v>34</v>
      </c>
      <c r="C144" s="1" t="s">
        <v>30</v>
      </c>
      <c r="D144" s="1">
        <v>659</v>
      </c>
      <c r="E144">
        <f t="shared" si="6"/>
        <v>1994</v>
      </c>
    </row>
    <row r="145" spans="1:5" x14ac:dyDescent="0.25">
      <c r="A145" s="21">
        <v>34516</v>
      </c>
      <c r="B145" s="1" t="s">
        <v>29</v>
      </c>
      <c r="C145" s="1" t="s">
        <v>30</v>
      </c>
      <c r="D145" s="1">
        <v>204</v>
      </c>
      <c r="E145">
        <f t="shared" si="6"/>
        <v>1994</v>
      </c>
    </row>
    <row r="146" spans="1:5" x14ac:dyDescent="0.25">
      <c r="A146" s="21">
        <v>34516</v>
      </c>
      <c r="B146" s="1" t="s">
        <v>34</v>
      </c>
      <c r="C146" s="1" t="s">
        <v>30</v>
      </c>
      <c r="D146" s="1">
        <v>358</v>
      </c>
      <c r="E146">
        <f t="shared" si="6"/>
        <v>1994</v>
      </c>
    </row>
    <row r="147" spans="1:5" x14ac:dyDescent="0.25">
      <c r="A147" s="21">
        <v>34516</v>
      </c>
      <c r="B147" s="1" t="s">
        <v>29</v>
      </c>
      <c r="C147" s="1" t="s">
        <v>30</v>
      </c>
      <c r="D147" s="1">
        <v>270</v>
      </c>
      <c r="E147">
        <f t="shared" si="6"/>
        <v>1994</v>
      </c>
    </row>
    <row r="148" spans="1:5" x14ac:dyDescent="0.25">
      <c r="A148" s="21">
        <v>34516</v>
      </c>
      <c r="B148" s="1" t="s">
        <v>29</v>
      </c>
      <c r="C148" s="1" t="s">
        <v>30</v>
      </c>
      <c r="D148" s="1">
        <v>212</v>
      </c>
      <c r="E148">
        <f t="shared" si="6"/>
        <v>1994</v>
      </c>
    </row>
    <row r="149" spans="1:5" x14ac:dyDescent="0.25">
      <c r="A149" s="21">
        <v>34516</v>
      </c>
      <c r="B149" s="1" t="s">
        <v>29</v>
      </c>
      <c r="C149" s="1" t="s">
        <v>31</v>
      </c>
      <c r="D149" s="1">
        <v>53</v>
      </c>
      <c r="E149">
        <f t="shared" si="6"/>
        <v>1994</v>
      </c>
    </row>
    <row r="150" spans="1:5" x14ac:dyDescent="0.25">
      <c r="A150" s="21">
        <v>34516</v>
      </c>
      <c r="B150" s="1" t="s">
        <v>29</v>
      </c>
      <c r="C150" s="1" t="s">
        <v>31</v>
      </c>
      <c r="D150" s="1">
        <v>167</v>
      </c>
      <c r="E150">
        <f t="shared" si="6"/>
        <v>1994</v>
      </c>
    </row>
    <row r="151" spans="1:5" x14ac:dyDescent="0.25">
      <c r="A151" s="21">
        <v>34516</v>
      </c>
      <c r="B151" s="1" t="s">
        <v>34</v>
      </c>
      <c r="C151" s="1" t="s">
        <v>31</v>
      </c>
      <c r="D151" s="1">
        <v>298</v>
      </c>
      <c r="E151">
        <f t="shared" si="6"/>
        <v>1994</v>
      </c>
    </row>
    <row r="152" spans="1:5" x14ac:dyDescent="0.25">
      <c r="A152" s="21">
        <v>34516</v>
      </c>
      <c r="B152" s="1" t="s">
        <v>34</v>
      </c>
      <c r="C152" s="1" t="s">
        <v>31</v>
      </c>
      <c r="D152" s="1">
        <v>135</v>
      </c>
      <c r="E152">
        <f t="shared" si="6"/>
        <v>1994</v>
      </c>
    </row>
    <row r="153" spans="1:5" x14ac:dyDescent="0.25">
      <c r="A153" s="21">
        <v>34516</v>
      </c>
      <c r="B153" s="1" t="s">
        <v>29</v>
      </c>
      <c r="C153" s="1" t="s">
        <v>31</v>
      </c>
      <c r="D153" s="1">
        <v>304</v>
      </c>
      <c r="E153">
        <f t="shared" si="6"/>
        <v>1994</v>
      </c>
    </row>
    <row r="154" spans="1:5" x14ac:dyDescent="0.25">
      <c r="A154" s="21">
        <v>34516</v>
      </c>
      <c r="B154" s="1" t="s">
        <v>34</v>
      </c>
      <c r="C154" s="1" t="s">
        <v>31</v>
      </c>
      <c r="D154" s="1">
        <v>473</v>
      </c>
      <c r="E154">
        <f t="shared" si="6"/>
        <v>1994</v>
      </c>
    </row>
    <row r="155" spans="1:5" x14ac:dyDescent="0.25">
      <c r="A155" s="21">
        <v>34516</v>
      </c>
      <c r="B155" s="1" t="s">
        <v>34</v>
      </c>
      <c r="C155" s="1" t="s">
        <v>31</v>
      </c>
      <c r="D155" s="1">
        <v>61</v>
      </c>
      <c r="E155">
        <f t="shared" si="6"/>
        <v>1994</v>
      </c>
    </row>
    <row r="156" spans="1:5" x14ac:dyDescent="0.25">
      <c r="A156" s="21">
        <v>34516</v>
      </c>
      <c r="B156" s="1" t="s">
        <v>29</v>
      </c>
      <c r="C156" s="1" t="s">
        <v>31</v>
      </c>
      <c r="D156" s="1">
        <v>427</v>
      </c>
      <c r="E156">
        <f t="shared" si="6"/>
        <v>1994</v>
      </c>
    </row>
    <row r="157" spans="1:5" x14ac:dyDescent="0.25">
      <c r="A157" s="21">
        <v>34516</v>
      </c>
      <c r="B157" s="1" t="s">
        <v>34</v>
      </c>
      <c r="C157" s="1" t="s">
        <v>32</v>
      </c>
      <c r="D157" s="1">
        <v>146</v>
      </c>
      <c r="E157">
        <f t="shared" si="6"/>
        <v>1994</v>
      </c>
    </row>
    <row r="158" spans="1:5" x14ac:dyDescent="0.25">
      <c r="A158" s="21">
        <v>34516</v>
      </c>
      <c r="B158" s="1" t="s">
        <v>29</v>
      </c>
      <c r="C158" s="1" t="s">
        <v>32</v>
      </c>
      <c r="D158" s="1">
        <v>32</v>
      </c>
      <c r="E158">
        <f t="shared" si="6"/>
        <v>1994</v>
      </c>
    </row>
    <row r="159" spans="1:5" x14ac:dyDescent="0.25">
      <c r="A159" s="21">
        <v>34516</v>
      </c>
      <c r="B159" s="1" t="s">
        <v>34</v>
      </c>
      <c r="C159" s="1" t="s">
        <v>32</v>
      </c>
      <c r="D159" s="1">
        <v>193</v>
      </c>
      <c r="E159">
        <f t="shared" si="6"/>
        <v>1994</v>
      </c>
    </row>
    <row r="160" spans="1:5" x14ac:dyDescent="0.25">
      <c r="A160" s="21">
        <v>34516</v>
      </c>
      <c r="B160" s="1" t="s">
        <v>29</v>
      </c>
      <c r="C160" s="1" t="s">
        <v>32</v>
      </c>
      <c r="D160" s="1">
        <v>79</v>
      </c>
      <c r="E160">
        <f t="shared" si="6"/>
        <v>1994</v>
      </c>
    </row>
    <row r="161" spans="1:5" x14ac:dyDescent="0.25">
      <c r="A161" s="21">
        <v>34516</v>
      </c>
      <c r="B161" s="1" t="s">
        <v>34</v>
      </c>
      <c r="C161" s="1" t="s">
        <v>32</v>
      </c>
      <c r="D161" s="1">
        <v>114</v>
      </c>
      <c r="E161">
        <f t="shared" si="6"/>
        <v>1994</v>
      </c>
    </row>
    <row r="162" spans="1:5" x14ac:dyDescent="0.25">
      <c r="A162" s="21">
        <v>34516</v>
      </c>
      <c r="B162" s="1" t="s">
        <v>29</v>
      </c>
      <c r="C162" s="1" t="s">
        <v>32</v>
      </c>
      <c r="D162" s="1">
        <v>72</v>
      </c>
      <c r="E162">
        <f t="shared" si="6"/>
        <v>1994</v>
      </c>
    </row>
    <row r="163" spans="1:5" x14ac:dyDescent="0.25">
      <c r="A163" s="21">
        <v>34516</v>
      </c>
      <c r="B163" s="1" t="s">
        <v>34</v>
      </c>
      <c r="C163" s="1" t="s">
        <v>32</v>
      </c>
      <c r="D163" s="1">
        <v>138</v>
      </c>
      <c r="E163">
        <f t="shared" si="6"/>
        <v>1994</v>
      </c>
    </row>
    <row r="164" spans="1:5" x14ac:dyDescent="0.25">
      <c r="A164" s="21">
        <v>34516</v>
      </c>
      <c r="B164" s="1" t="s">
        <v>29</v>
      </c>
      <c r="C164" s="1" t="s">
        <v>32</v>
      </c>
      <c r="D164" s="1">
        <v>53</v>
      </c>
      <c r="E164">
        <f t="shared" si="6"/>
        <v>1994</v>
      </c>
    </row>
    <row r="165" spans="1:5" x14ac:dyDescent="0.25">
      <c r="A165" s="21">
        <v>34516</v>
      </c>
      <c r="B165" s="1" t="s">
        <v>34</v>
      </c>
      <c r="C165" s="1" t="s">
        <v>32</v>
      </c>
      <c r="D165" s="1">
        <v>203</v>
      </c>
      <c r="E165">
        <f t="shared" si="6"/>
        <v>1994</v>
      </c>
    </row>
    <row r="166" spans="1:5" x14ac:dyDescent="0.25">
      <c r="A166" s="21">
        <v>34516</v>
      </c>
      <c r="B166" s="1" t="s">
        <v>34</v>
      </c>
      <c r="C166" s="1" t="s">
        <v>32</v>
      </c>
      <c r="D166" s="1">
        <v>854</v>
      </c>
      <c r="E166">
        <f t="shared" si="6"/>
        <v>1994</v>
      </c>
    </row>
    <row r="167" spans="1:5" x14ac:dyDescent="0.25">
      <c r="A167" s="21">
        <v>34516</v>
      </c>
      <c r="B167" s="1" t="s">
        <v>29</v>
      </c>
      <c r="C167" s="1" t="s">
        <v>32</v>
      </c>
      <c r="D167" s="1">
        <v>694</v>
      </c>
      <c r="E167">
        <f t="shared" si="6"/>
        <v>1994</v>
      </c>
    </row>
    <row r="168" spans="1:5" x14ac:dyDescent="0.25">
      <c r="A168" s="21">
        <v>34516</v>
      </c>
      <c r="B168" s="1" t="s">
        <v>29</v>
      </c>
      <c r="C168" s="1" t="s">
        <v>32</v>
      </c>
      <c r="D168" s="1">
        <v>705</v>
      </c>
      <c r="E168">
        <f t="shared" si="6"/>
        <v>1994</v>
      </c>
    </row>
    <row r="169" spans="1:5" x14ac:dyDescent="0.25">
      <c r="A169" s="21">
        <v>34516</v>
      </c>
      <c r="B169" s="1" t="s">
        <v>34</v>
      </c>
      <c r="C169" s="1" t="s">
        <v>33</v>
      </c>
      <c r="D169" s="1">
        <v>1422</v>
      </c>
      <c r="E169">
        <f t="shared" si="6"/>
        <v>1994</v>
      </c>
    </row>
    <row r="170" spans="1:5" x14ac:dyDescent="0.25">
      <c r="A170" s="21">
        <v>34516</v>
      </c>
      <c r="B170" s="1" t="s">
        <v>34</v>
      </c>
      <c r="C170" s="1" t="s">
        <v>33</v>
      </c>
      <c r="D170" s="1">
        <v>149</v>
      </c>
      <c r="E170">
        <f t="shared" si="6"/>
        <v>1994</v>
      </c>
    </row>
    <row r="171" spans="1:5" x14ac:dyDescent="0.25">
      <c r="A171" s="21">
        <v>34516</v>
      </c>
      <c r="B171" s="1" t="s">
        <v>29</v>
      </c>
      <c r="C171" s="1" t="s">
        <v>33</v>
      </c>
      <c r="D171" s="1">
        <v>175</v>
      </c>
      <c r="E171">
        <f t="shared" si="6"/>
        <v>1994</v>
      </c>
    </row>
    <row r="172" spans="1:5" x14ac:dyDescent="0.25">
      <c r="A172" s="21">
        <v>34516</v>
      </c>
      <c r="B172" s="1" t="s">
        <v>34</v>
      </c>
      <c r="C172" s="1" t="s">
        <v>33</v>
      </c>
      <c r="D172" s="1">
        <v>169</v>
      </c>
      <c r="E172">
        <f t="shared" si="6"/>
        <v>1994</v>
      </c>
    </row>
    <row r="173" spans="1:5" x14ac:dyDescent="0.25">
      <c r="A173" s="21">
        <v>34516</v>
      </c>
      <c r="B173" s="1" t="s">
        <v>29</v>
      </c>
      <c r="C173" s="1" t="s">
        <v>33</v>
      </c>
      <c r="D173" s="1">
        <v>210</v>
      </c>
      <c r="E173">
        <f t="shared" si="6"/>
        <v>1994</v>
      </c>
    </row>
    <row r="174" spans="1:5" x14ac:dyDescent="0.25">
      <c r="A174" s="21">
        <v>34516</v>
      </c>
      <c r="B174" s="1" t="s">
        <v>34</v>
      </c>
      <c r="C174" s="1" t="s">
        <v>33</v>
      </c>
      <c r="D174" s="1">
        <v>591</v>
      </c>
      <c r="E174">
        <f t="shared" si="6"/>
        <v>1994</v>
      </c>
    </row>
    <row r="175" spans="1:5" x14ac:dyDescent="0.25">
      <c r="A175" s="21">
        <v>34516</v>
      </c>
      <c r="B175" s="1" t="s">
        <v>29</v>
      </c>
      <c r="C175" s="1" t="s">
        <v>33</v>
      </c>
      <c r="D175" s="1">
        <v>203</v>
      </c>
      <c r="E175">
        <f t="shared" si="6"/>
        <v>1994</v>
      </c>
    </row>
    <row r="176" spans="1:5" x14ac:dyDescent="0.25">
      <c r="A176" s="21">
        <v>34516</v>
      </c>
      <c r="B176" s="1" t="s">
        <v>29</v>
      </c>
      <c r="C176" s="1" t="s">
        <v>33</v>
      </c>
      <c r="D176" s="1">
        <v>135</v>
      </c>
      <c r="E176">
        <f t="shared" si="6"/>
        <v>1994</v>
      </c>
    </row>
    <row r="177" spans="1:5" x14ac:dyDescent="0.25">
      <c r="A177" s="21">
        <v>34516</v>
      </c>
      <c r="B177" s="1" t="s">
        <v>34</v>
      </c>
      <c r="C177" s="1" t="s">
        <v>35</v>
      </c>
      <c r="D177" s="1">
        <v>1468</v>
      </c>
      <c r="E177">
        <f t="shared" si="6"/>
        <v>1994</v>
      </c>
    </row>
    <row r="178" spans="1:5" x14ac:dyDescent="0.25">
      <c r="A178" s="21">
        <v>34516</v>
      </c>
      <c r="B178" s="1" t="s">
        <v>34</v>
      </c>
      <c r="C178" s="1" t="s">
        <v>35</v>
      </c>
      <c r="D178" s="1">
        <v>306</v>
      </c>
      <c r="E178">
        <f t="shared" si="6"/>
        <v>1994</v>
      </c>
    </row>
    <row r="179" spans="1:5" x14ac:dyDescent="0.25">
      <c r="A179" s="21">
        <v>34516</v>
      </c>
      <c r="B179" s="1" t="s">
        <v>34</v>
      </c>
      <c r="C179" s="1" t="s">
        <v>35</v>
      </c>
      <c r="D179" s="1">
        <v>326</v>
      </c>
      <c r="E179">
        <f t="shared" si="6"/>
        <v>1994</v>
      </c>
    </row>
    <row r="180" spans="1:5" x14ac:dyDescent="0.25">
      <c r="A180" s="21">
        <v>34516</v>
      </c>
      <c r="B180" s="1" t="s">
        <v>29</v>
      </c>
      <c r="C180" s="1" t="s">
        <v>35</v>
      </c>
      <c r="D180" s="1">
        <v>378</v>
      </c>
      <c r="E180">
        <f t="shared" si="6"/>
        <v>1994</v>
      </c>
    </row>
    <row r="181" spans="1:5" x14ac:dyDescent="0.25">
      <c r="A181" s="21">
        <v>34516</v>
      </c>
      <c r="B181" s="1" t="s">
        <v>29</v>
      </c>
      <c r="C181" s="1" t="s">
        <v>35</v>
      </c>
      <c r="D181" s="1">
        <v>56</v>
      </c>
      <c r="E181">
        <f t="shared" si="6"/>
        <v>1994</v>
      </c>
    </row>
    <row r="182" spans="1:5" x14ac:dyDescent="0.25">
      <c r="A182" s="21">
        <v>34516</v>
      </c>
      <c r="B182" s="1" t="s">
        <v>34</v>
      </c>
      <c r="C182" s="1" t="s">
        <v>35</v>
      </c>
      <c r="D182" s="1">
        <v>997</v>
      </c>
      <c r="E182">
        <f t="shared" si="6"/>
        <v>1994</v>
      </c>
    </row>
    <row r="183" spans="1:5" x14ac:dyDescent="0.25">
      <c r="A183" s="21">
        <v>34516</v>
      </c>
      <c r="B183" s="1" t="s">
        <v>29</v>
      </c>
      <c r="C183" s="1" t="s">
        <v>35</v>
      </c>
      <c r="D183" s="1">
        <v>35</v>
      </c>
      <c r="E183">
        <f t="shared" si="6"/>
        <v>1994</v>
      </c>
    </row>
    <row r="184" spans="1:5" x14ac:dyDescent="0.25">
      <c r="A184" s="21">
        <v>34516</v>
      </c>
      <c r="B184" s="1" t="s">
        <v>29</v>
      </c>
      <c r="C184" s="1" t="s">
        <v>35</v>
      </c>
      <c r="D184" s="1">
        <v>410</v>
      </c>
      <c r="E184">
        <f t="shared" si="6"/>
        <v>1994</v>
      </c>
    </row>
    <row r="185" spans="1:5" x14ac:dyDescent="0.25">
      <c r="A185" s="21">
        <v>34547</v>
      </c>
      <c r="B185" s="1" t="s">
        <v>34</v>
      </c>
      <c r="C185" s="1" t="s">
        <v>30</v>
      </c>
      <c r="D185" s="1">
        <v>1982</v>
      </c>
      <c r="E185">
        <f t="shared" si="6"/>
        <v>1994</v>
      </c>
    </row>
    <row r="186" spans="1:5" x14ac:dyDescent="0.25">
      <c r="A186" s="21">
        <v>34547</v>
      </c>
      <c r="B186" s="1" t="s">
        <v>34</v>
      </c>
      <c r="C186" s="1" t="s">
        <v>30</v>
      </c>
      <c r="D186" s="1">
        <v>1974</v>
      </c>
      <c r="E186">
        <f t="shared" si="6"/>
        <v>1994</v>
      </c>
    </row>
    <row r="187" spans="1:5" x14ac:dyDescent="0.25">
      <c r="A187" s="21">
        <v>34547</v>
      </c>
      <c r="B187" s="1" t="s">
        <v>34</v>
      </c>
      <c r="C187" s="1" t="s">
        <v>30</v>
      </c>
      <c r="D187" s="1">
        <v>413</v>
      </c>
      <c r="E187">
        <f t="shared" si="6"/>
        <v>1994</v>
      </c>
    </row>
    <row r="188" spans="1:5" x14ac:dyDescent="0.25">
      <c r="A188" s="21">
        <v>34547</v>
      </c>
      <c r="B188" s="1" t="s">
        <v>34</v>
      </c>
      <c r="C188" s="1" t="s">
        <v>30</v>
      </c>
      <c r="D188" s="1">
        <v>293</v>
      </c>
      <c r="E188">
        <f t="shared" si="6"/>
        <v>1994</v>
      </c>
    </row>
    <row r="189" spans="1:5" x14ac:dyDescent="0.25">
      <c r="A189" s="21">
        <v>34547</v>
      </c>
      <c r="B189" s="1" t="s">
        <v>29</v>
      </c>
      <c r="C189" s="1" t="s">
        <v>30</v>
      </c>
      <c r="D189" s="1">
        <v>286</v>
      </c>
      <c r="E189">
        <f t="shared" si="6"/>
        <v>1994</v>
      </c>
    </row>
    <row r="190" spans="1:5" x14ac:dyDescent="0.25">
      <c r="A190" s="21">
        <v>34547</v>
      </c>
      <c r="B190" s="1" t="s">
        <v>29</v>
      </c>
      <c r="C190" s="1" t="s">
        <v>30</v>
      </c>
      <c r="D190" s="1">
        <v>270</v>
      </c>
      <c r="E190">
        <f t="shared" si="6"/>
        <v>1994</v>
      </c>
    </row>
    <row r="191" spans="1:5" x14ac:dyDescent="0.25">
      <c r="A191" s="21">
        <v>34547</v>
      </c>
      <c r="B191" s="1" t="s">
        <v>29</v>
      </c>
      <c r="C191" s="1" t="s">
        <v>30</v>
      </c>
      <c r="D191" s="1">
        <v>193</v>
      </c>
      <c r="E191">
        <f t="shared" si="6"/>
        <v>1994</v>
      </c>
    </row>
    <row r="192" spans="1:5" x14ac:dyDescent="0.25">
      <c r="A192" s="21">
        <v>34547</v>
      </c>
      <c r="B192" s="1" t="s">
        <v>29</v>
      </c>
      <c r="C192" s="1" t="s">
        <v>30</v>
      </c>
      <c r="D192" s="1">
        <v>169</v>
      </c>
      <c r="E192">
        <f t="shared" si="6"/>
        <v>1994</v>
      </c>
    </row>
    <row r="193" spans="1:5" x14ac:dyDescent="0.25">
      <c r="A193" s="21">
        <v>34547</v>
      </c>
      <c r="B193" s="1" t="s">
        <v>29</v>
      </c>
      <c r="C193" s="1" t="s">
        <v>31</v>
      </c>
      <c r="D193" s="1">
        <v>105</v>
      </c>
      <c r="E193">
        <f t="shared" si="6"/>
        <v>1994</v>
      </c>
    </row>
    <row r="194" spans="1:5" x14ac:dyDescent="0.25">
      <c r="A194" s="21">
        <v>34547</v>
      </c>
      <c r="B194" s="1" t="s">
        <v>29</v>
      </c>
      <c r="C194" s="1" t="s">
        <v>31</v>
      </c>
      <c r="D194" s="1">
        <v>571</v>
      </c>
      <c r="E194">
        <f t="shared" si="6"/>
        <v>1994</v>
      </c>
    </row>
    <row r="195" spans="1:5" x14ac:dyDescent="0.25">
      <c r="A195" s="21">
        <v>34547</v>
      </c>
      <c r="B195" s="1" t="s">
        <v>34</v>
      </c>
      <c r="C195" s="1" t="s">
        <v>31</v>
      </c>
      <c r="D195" s="1">
        <v>158</v>
      </c>
      <c r="E195">
        <f t="shared" si="6"/>
        <v>1994</v>
      </c>
    </row>
    <row r="196" spans="1:5" x14ac:dyDescent="0.25">
      <c r="A196" s="21">
        <v>34547</v>
      </c>
      <c r="B196" s="1" t="s">
        <v>29</v>
      </c>
      <c r="C196" s="1" t="s">
        <v>31</v>
      </c>
      <c r="D196" s="1">
        <v>270</v>
      </c>
      <c r="E196">
        <f t="shared" ref="E196:E259" si="7">YEAR(A196)</f>
        <v>1994</v>
      </c>
    </row>
    <row r="197" spans="1:5" x14ac:dyDescent="0.25">
      <c r="A197" s="21">
        <v>34547</v>
      </c>
      <c r="B197" s="1" t="s">
        <v>29</v>
      </c>
      <c r="C197" s="1" t="s">
        <v>31</v>
      </c>
      <c r="D197" s="1">
        <v>203</v>
      </c>
      <c r="E197">
        <f t="shared" si="7"/>
        <v>1994</v>
      </c>
    </row>
    <row r="198" spans="1:5" x14ac:dyDescent="0.25">
      <c r="A198" s="21">
        <v>34547</v>
      </c>
      <c r="B198" s="1" t="s">
        <v>34</v>
      </c>
      <c r="C198" s="1" t="s">
        <v>31</v>
      </c>
      <c r="D198" s="1">
        <v>525</v>
      </c>
      <c r="E198">
        <f t="shared" si="7"/>
        <v>1994</v>
      </c>
    </row>
    <row r="199" spans="1:5" x14ac:dyDescent="0.25">
      <c r="A199" s="21">
        <v>34547</v>
      </c>
      <c r="B199" s="1" t="s">
        <v>34</v>
      </c>
      <c r="C199" s="1" t="s">
        <v>31</v>
      </c>
      <c r="D199" s="1">
        <v>70</v>
      </c>
      <c r="E199">
        <f t="shared" si="7"/>
        <v>1994</v>
      </c>
    </row>
    <row r="200" spans="1:5" x14ac:dyDescent="0.25">
      <c r="A200" s="21">
        <v>34547</v>
      </c>
      <c r="B200" s="1" t="s">
        <v>34</v>
      </c>
      <c r="C200" s="1" t="s">
        <v>31</v>
      </c>
      <c r="D200" s="1">
        <v>495</v>
      </c>
      <c r="E200">
        <f t="shared" si="7"/>
        <v>1994</v>
      </c>
    </row>
    <row r="201" spans="1:5" x14ac:dyDescent="0.25">
      <c r="A201" s="21">
        <v>34547</v>
      </c>
      <c r="B201" s="1" t="s">
        <v>34</v>
      </c>
      <c r="C201" s="1" t="s">
        <v>32</v>
      </c>
      <c r="D201" s="1">
        <v>931</v>
      </c>
      <c r="E201">
        <f t="shared" si="7"/>
        <v>1994</v>
      </c>
    </row>
    <row r="202" spans="1:5" x14ac:dyDescent="0.25">
      <c r="A202" s="21">
        <v>34547</v>
      </c>
      <c r="B202" s="1" t="s">
        <v>29</v>
      </c>
      <c r="C202" s="1" t="s">
        <v>32</v>
      </c>
      <c r="D202" s="1">
        <v>939</v>
      </c>
      <c r="E202">
        <f t="shared" si="7"/>
        <v>1994</v>
      </c>
    </row>
    <row r="203" spans="1:5" x14ac:dyDescent="0.25">
      <c r="A203" s="21">
        <v>34547</v>
      </c>
      <c r="B203" s="1" t="s">
        <v>29</v>
      </c>
      <c r="C203" s="1" t="s">
        <v>32</v>
      </c>
      <c r="D203" s="1">
        <v>761</v>
      </c>
      <c r="E203">
        <f t="shared" si="7"/>
        <v>1994</v>
      </c>
    </row>
    <row r="204" spans="1:5" x14ac:dyDescent="0.25">
      <c r="A204" s="21">
        <v>34547</v>
      </c>
      <c r="B204" s="1" t="s">
        <v>29</v>
      </c>
      <c r="C204" s="1" t="s">
        <v>32</v>
      </c>
      <c r="D204" s="1">
        <v>56</v>
      </c>
      <c r="E204">
        <f t="shared" si="7"/>
        <v>1994</v>
      </c>
    </row>
    <row r="205" spans="1:5" x14ac:dyDescent="0.25">
      <c r="A205" s="21">
        <v>34547</v>
      </c>
      <c r="B205" s="1" t="s">
        <v>34</v>
      </c>
      <c r="C205" s="1" t="s">
        <v>32</v>
      </c>
      <c r="D205" s="1">
        <v>158</v>
      </c>
      <c r="E205">
        <f t="shared" si="7"/>
        <v>1994</v>
      </c>
    </row>
    <row r="206" spans="1:5" x14ac:dyDescent="0.25">
      <c r="A206" s="21">
        <v>34547</v>
      </c>
      <c r="B206" s="1" t="s">
        <v>34</v>
      </c>
      <c r="C206" s="1" t="s">
        <v>32</v>
      </c>
      <c r="D206" s="1">
        <v>151</v>
      </c>
      <c r="E206">
        <f t="shared" si="7"/>
        <v>1994</v>
      </c>
    </row>
    <row r="207" spans="1:5" x14ac:dyDescent="0.25">
      <c r="A207" s="21">
        <v>34547</v>
      </c>
      <c r="B207" s="1" t="s">
        <v>29</v>
      </c>
      <c r="C207" s="1" t="s">
        <v>32</v>
      </c>
      <c r="D207" s="1">
        <v>81</v>
      </c>
      <c r="E207">
        <f t="shared" si="7"/>
        <v>1994</v>
      </c>
    </row>
    <row r="208" spans="1:5" x14ac:dyDescent="0.25">
      <c r="A208" s="21">
        <v>34547</v>
      </c>
      <c r="B208" s="1" t="s">
        <v>34</v>
      </c>
      <c r="C208" s="1" t="s">
        <v>32</v>
      </c>
      <c r="D208" s="1">
        <v>79</v>
      </c>
      <c r="E208">
        <f t="shared" si="7"/>
        <v>1994</v>
      </c>
    </row>
    <row r="209" spans="1:5" x14ac:dyDescent="0.25">
      <c r="A209" s="21">
        <v>34547</v>
      </c>
      <c r="B209" s="1" t="s">
        <v>29</v>
      </c>
      <c r="C209" s="1" t="s">
        <v>32</v>
      </c>
      <c r="D209" s="1">
        <v>39</v>
      </c>
      <c r="E209">
        <f t="shared" si="7"/>
        <v>1994</v>
      </c>
    </row>
    <row r="210" spans="1:5" x14ac:dyDescent="0.25">
      <c r="A210" s="21">
        <v>34547</v>
      </c>
      <c r="B210" s="1" t="s">
        <v>29</v>
      </c>
      <c r="C210" s="1" t="s">
        <v>32</v>
      </c>
      <c r="D210" s="1">
        <v>53</v>
      </c>
      <c r="E210">
        <f t="shared" si="7"/>
        <v>1994</v>
      </c>
    </row>
    <row r="211" spans="1:5" x14ac:dyDescent="0.25">
      <c r="A211" s="21">
        <v>34547</v>
      </c>
      <c r="B211" s="1" t="s">
        <v>34</v>
      </c>
      <c r="C211" s="1" t="s">
        <v>32</v>
      </c>
      <c r="D211" s="1">
        <v>175</v>
      </c>
      <c r="E211">
        <f t="shared" si="7"/>
        <v>1994</v>
      </c>
    </row>
    <row r="212" spans="1:5" x14ac:dyDescent="0.25">
      <c r="A212" s="21">
        <v>34547</v>
      </c>
      <c r="B212" s="1" t="s">
        <v>34</v>
      </c>
      <c r="C212" s="1" t="s">
        <v>32</v>
      </c>
      <c r="D212" s="1">
        <v>203</v>
      </c>
      <c r="E212">
        <f t="shared" si="7"/>
        <v>1994</v>
      </c>
    </row>
    <row r="213" spans="1:5" x14ac:dyDescent="0.25">
      <c r="A213" s="21">
        <v>34547</v>
      </c>
      <c r="B213" s="1" t="s">
        <v>34</v>
      </c>
      <c r="C213" s="1" t="s">
        <v>33</v>
      </c>
      <c r="D213" s="1">
        <v>1340</v>
      </c>
      <c r="E213">
        <f t="shared" si="7"/>
        <v>1994</v>
      </c>
    </row>
    <row r="214" spans="1:5" x14ac:dyDescent="0.25">
      <c r="A214" s="21">
        <v>34547</v>
      </c>
      <c r="B214" s="1" t="s">
        <v>29</v>
      </c>
      <c r="C214" s="1" t="s">
        <v>33</v>
      </c>
      <c r="D214" s="1">
        <v>203</v>
      </c>
      <c r="E214">
        <f t="shared" si="7"/>
        <v>1994</v>
      </c>
    </row>
    <row r="215" spans="1:5" x14ac:dyDescent="0.25">
      <c r="A215" s="21">
        <v>34547</v>
      </c>
      <c r="B215" s="1" t="s">
        <v>29</v>
      </c>
      <c r="C215" s="1" t="s">
        <v>33</v>
      </c>
      <c r="D215" s="1">
        <v>193</v>
      </c>
      <c r="E215">
        <f t="shared" si="7"/>
        <v>1994</v>
      </c>
    </row>
    <row r="216" spans="1:5" x14ac:dyDescent="0.25">
      <c r="A216" s="21">
        <v>34547</v>
      </c>
      <c r="B216" s="1" t="s">
        <v>29</v>
      </c>
      <c r="C216" s="1" t="s">
        <v>33</v>
      </c>
      <c r="D216" s="1">
        <v>169</v>
      </c>
      <c r="E216">
        <f t="shared" si="7"/>
        <v>1994</v>
      </c>
    </row>
    <row r="217" spans="1:5" x14ac:dyDescent="0.25">
      <c r="A217" s="21">
        <v>34547</v>
      </c>
      <c r="B217" s="1" t="s">
        <v>29</v>
      </c>
      <c r="C217" s="1" t="s">
        <v>33</v>
      </c>
      <c r="D217" s="1">
        <v>333</v>
      </c>
      <c r="E217">
        <f t="shared" si="7"/>
        <v>1994</v>
      </c>
    </row>
    <row r="218" spans="1:5" x14ac:dyDescent="0.25">
      <c r="A218" s="21">
        <v>34547</v>
      </c>
      <c r="B218" s="1" t="s">
        <v>34</v>
      </c>
      <c r="C218" s="1" t="s">
        <v>33</v>
      </c>
      <c r="D218" s="1">
        <v>326</v>
      </c>
      <c r="E218">
        <f t="shared" si="7"/>
        <v>1994</v>
      </c>
    </row>
    <row r="219" spans="1:5" x14ac:dyDescent="0.25">
      <c r="A219" s="21">
        <v>34547</v>
      </c>
      <c r="B219" s="1" t="s">
        <v>34</v>
      </c>
      <c r="C219" s="1" t="s">
        <v>33</v>
      </c>
      <c r="D219" s="1">
        <v>569</v>
      </c>
      <c r="E219">
        <f t="shared" si="7"/>
        <v>1994</v>
      </c>
    </row>
    <row r="220" spans="1:5" x14ac:dyDescent="0.25">
      <c r="A220" s="21">
        <v>34547</v>
      </c>
      <c r="B220" s="1" t="s">
        <v>34</v>
      </c>
      <c r="C220" s="1" t="s">
        <v>33</v>
      </c>
      <c r="D220" s="1">
        <v>149</v>
      </c>
      <c r="E220">
        <f t="shared" si="7"/>
        <v>1994</v>
      </c>
    </row>
    <row r="221" spans="1:5" x14ac:dyDescent="0.25">
      <c r="A221" s="21">
        <v>34547</v>
      </c>
      <c r="B221" s="1" t="s">
        <v>34</v>
      </c>
      <c r="C221" s="1" t="s">
        <v>35</v>
      </c>
      <c r="D221" s="1">
        <v>568</v>
      </c>
      <c r="E221">
        <f t="shared" si="7"/>
        <v>1994</v>
      </c>
    </row>
    <row r="222" spans="1:5" x14ac:dyDescent="0.25">
      <c r="A222" s="21">
        <v>34547</v>
      </c>
      <c r="B222" s="1" t="s">
        <v>29</v>
      </c>
      <c r="C222" s="1" t="s">
        <v>35</v>
      </c>
      <c r="D222" s="1">
        <v>529</v>
      </c>
      <c r="E222">
        <f t="shared" si="7"/>
        <v>1994</v>
      </c>
    </row>
    <row r="223" spans="1:5" x14ac:dyDescent="0.25">
      <c r="A223" s="21">
        <v>34547</v>
      </c>
      <c r="B223" s="1" t="s">
        <v>29</v>
      </c>
      <c r="C223" s="1" t="s">
        <v>35</v>
      </c>
      <c r="D223" s="1">
        <v>26</v>
      </c>
      <c r="E223">
        <f t="shared" si="7"/>
        <v>1994</v>
      </c>
    </row>
    <row r="224" spans="1:5" x14ac:dyDescent="0.25">
      <c r="A224" s="21">
        <v>34547</v>
      </c>
      <c r="B224" s="1" t="s">
        <v>29</v>
      </c>
      <c r="C224" s="1" t="s">
        <v>35</v>
      </c>
      <c r="D224" s="1">
        <v>45</v>
      </c>
      <c r="E224">
        <f t="shared" si="7"/>
        <v>1994</v>
      </c>
    </row>
    <row r="225" spans="1:5" x14ac:dyDescent="0.25">
      <c r="A225" s="21">
        <v>34547</v>
      </c>
      <c r="B225" s="1" t="s">
        <v>29</v>
      </c>
      <c r="C225" s="1" t="s">
        <v>35</v>
      </c>
      <c r="D225" s="1">
        <v>716</v>
      </c>
      <c r="E225">
        <f t="shared" si="7"/>
        <v>1994</v>
      </c>
    </row>
    <row r="226" spans="1:5" x14ac:dyDescent="0.25">
      <c r="A226" s="21">
        <v>34547</v>
      </c>
      <c r="B226" s="1" t="s">
        <v>34</v>
      </c>
      <c r="C226" s="1" t="s">
        <v>35</v>
      </c>
      <c r="D226" s="1">
        <v>663</v>
      </c>
      <c r="E226">
        <f t="shared" si="7"/>
        <v>1994</v>
      </c>
    </row>
    <row r="227" spans="1:5" x14ac:dyDescent="0.25">
      <c r="A227" s="21">
        <v>34547</v>
      </c>
      <c r="B227" s="1" t="s">
        <v>34</v>
      </c>
      <c r="C227" s="1" t="s">
        <v>35</v>
      </c>
      <c r="D227" s="1">
        <v>971</v>
      </c>
      <c r="E227">
        <f t="shared" si="7"/>
        <v>1994</v>
      </c>
    </row>
    <row r="228" spans="1:5" x14ac:dyDescent="0.25">
      <c r="A228" s="21">
        <v>34547</v>
      </c>
      <c r="B228" s="1" t="s">
        <v>34</v>
      </c>
      <c r="C228" s="1" t="s">
        <v>35</v>
      </c>
      <c r="D228" s="1">
        <v>1351</v>
      </c>
      <c r="E228">
        <f t="shared" si="7"/>
        <v>1994</v>
      </c>
    </row>
    <row r="229" spans="1:5" x14ac:dyDescent="0.25">
      <c r="A229" s="21">
        <v>34578</v>
      </c>
      <c r="B229" s="1" t="s">
        <v>29</v>
      </c>
      <c r="C229" s="1" t="s">
        <v>30</v>
      </c>
      <c r="D229" s="1">
        <v>124</v>
      </c>
      <c r="E229">
        <f t="shared" si="7"/>
        <v>1994</v>
      </c>
    </row>
    <row r="230" spans="1:5" x14ac:dyDescent="0.25">
      <c r="A230" s="21">
        <v>34578</v>
      </c>
      <c r="B230" s="1" t="s">
        <v>34</v>
      </c>
      <c r="C230" s="1" t="s">
        <v>30</v>
      </c>
      <c r="D230" s="1">
        <v>2811</v>
      </c>
      <c r="E230">
        <f t="shared" si="7"/>
        <v>1994</v>
      </c>
    </row>
    <row r="231" spans="1:5" x14ac:dyDescent="0.25">
      <c r="A231" s="21">
        <v>34578</v>
      </c>
      <c r="B231" s="1" t="s">
        <v>34</v>
      </c>
      <c r="C231" s="1" t="s">
        <v>30</v>
      </c>
      <c r="D231" s="1">
        <v>2454</v>
      </c>
      <c r="E231">
        <f t="shared" si="7"/>
        <v>1994</v>
      </c>
    </row>
    <row r="232" spans="1:5" x14ac:dyDescent="0.25">
      <c r="A232" s="21">
        <v>34578</v>
      </c>
      <c r="B232" s="1" t="s">
        <v>29</v>
      </c>
      <c r="C232" s="1" t="s">
        <v>30</v>
      </c>
      <c r="D232" s="1">
        <v>151</v>
      </c>
      <c r="E232">
        <f t="shared" si="7"/>
        <v>1994</v>
      </c>
    </row>
    <row r="233" spans="1:5" x14ac:dyDescent="0.25">
      <c r="A233" s="21">
        <v>34578</v>
      </c>
      <c r="B233" s="1" t="s">
        <v>29</v>
      </c>
      <c r="C233" s="1" t="s">
        <v>30</v>
      </c>
      <c r="D233" s="1">
        <v>292</v>
      </c>
      <c r="E233">
        <f t="shared" si="7"/>
        <v>1994</v>
      </c>
    </row>
    <row r="234" spans="1:5" x14ac:dyDescent="0.25">
      <c r="A234" s="21">
        <v>34578</v>
      </c>
      <c r="B234" s="1" t="s">
        <v>29</v>
      </c>
      <c r="C234" s="1" t="s">
        <v>30</v>
      </c>
      <c r="D234" s="1">
        <v>270</v>
      </c>
      <c r="E234">
        <f t="shared" si="7"/>
        <v>1994</v>
      </c>
    </row>
    <row r="235" spans="1:5" x14ac:dyDescent="0.25">
      <c r="A235" s="21">
        <v>34578</v>
      </c>
      <c r="B235" s="1" t="s">
        <v>34</v>
      </c>
      <c r="C235" s="1" t="s">
        <v>30</v>
      </c>
      <c r="D235" s="1">
        <v>203</v>
      </c>
      <c r="E235">
        <f t="shared" si="7"/>
        <v>1994</v>
      </c>
    </row>
    <row r="236" spans="1:5" x14ac:dyDescent="0.25">
      <c r="A236" s="21">
        <v>34578</v>
      </c>
      <c r="B236" s="1" t="s">
        <v>34</v>
      </c>
      <c r="C236" s="1" t="s">
        <v>30</v>
      </c>
      <c r="D236" s="1">
        <v>385</v>
      </c>
      <c r="E236">
        <f t="shared" si="7"/>
        <v>1994</v>
      </c>
    </row>
    <row r="237" spans="1:5" x14ac:dyDescent="0.25">
      <c r="A237" s="21">
        <v>34578</v>
      </c>
      <c r="B237" s="1" t="s">
        <v>29</v>
      </c>
      <c r="C237" s="1" t="s">
        <v>31</v>
      </c>
      <c r="D237" s="1">
        <v>149</v>
      </c>
      <c r="E237">
        <f t="shared" si="7"/>
        <v>1994</v>
      </c>
    </row>
    <row r="238" spans="1:5" x14ac:dyDescent="0.25">
      <c r="A238" s="21">
        <v>34578</v>
      </c>
      <c r="B238" s="1" t="s">
        <v>34</v>
      </c>
      <c r="C238" s="1" t="s">
        <v>31</v>
      </c>
      <c r="D238" s="1">
        <v>710</v>
      </c>
      <c r="E238">
        <f t="shared" si="7"/>
        <v>1994</v>
      </c>
    </row>
    <row r="239" spans="1:5" x14ac:dyDescent="0.25">
      <c r="A239" s="21">
        <v>34578</v>
      </c>
      <c r="B239" s="1" t="s">
        <v>29</v>
      </c>
      <c r="C239" s="1" t="s">
        <v>31</v>
      </c>
      <c r="D239" s="1">
        <v>216</v>
      </c>
      <c r="E239">
        <f t="shared" si="7"/>
        <v>1994</v>
      </c>
    </row>
    <row r="240" spans="1:5" x14ac:dyDescent="0.25">
      <c r="A240" s="21">
        <v>34578</v>
      </c>
      <c r="B240" s="1" t="s">
        <v>34</v>
      </c>
      <c r="C240" s="1" t="s">
        <v>31</v>
      </c>
      <c r="D240" s="1">
        <v>113</v>
      </c>
      <c r="E240">
        <f t="shared" si="7"/>
        <v>1994</v>
      </c>
    </row>
    <row r="241" spans="1:5" x14ac:dyDescent="0.25">
      <c r="A241" s="21">
        <v>34578</v>
      </c>
      <c r="B241" s="1" t="s">
        <v>34</v>
      </c>
      <c r="C241" s="1" t="s">
        <v>31</v>
      </c>
      <c r="D241" s="1">
        <v>135</v>
      </c>
      <c r="E241">
        <f t="shared" si="7"/>
        <v>1994</v>
      </c>
    </row>
    <row r="242" spans="1:5" x14ac:dyDescent="0.25">
      <c r="A242" s="21">
        <v>34578</v>
      </c>
      <c r="B242" s="1" t="s">
        <v>29</v>
      </c>
      <c r="C242" s="1" t="s">
        <v>31</v>
      </c>
      <c r="D242" s="1">
        <v>293</v>
      </c>
      <c r="E242">
        <f t="shared" si="7"/>
        <v>1994</v>
      </c>
    </row>
    <row r="243" spans="1:5" x14ac:dyDescent="0.25">
      <c r="A243" s="21">
        <v>34578</v>
      </c>
      <c r="B243" s="1" t="s">
        <v>34</v>
      </c>
      <c r="C243" s="1" t="s">
        <v>31</v>
      </c>
      <c r="D243" s="1">
        <v>70</v>
      </c>
      <c r="E243">
        <f t="shared" si="7"/>
        <v>1994</v>
      </c>
    </row>
    <row r="244" spans="1:5" x14ac:dyDescent="0.25">
      <c r="A244" s="21">
        <v>34578</v>
      </c>
      <c r="B244" s="1" t="s">
        <v>29</v>
      </c>
      <c r="C244" s="1" t="s">
        <v>31</v>
      </c>
      <c r="D244" s="1">
        <v>522</v>
      </c>
      <c r="E244">
        <f t="shared" si="7"/>
        <v>1994</v>
      </c>
    </row>
    <row r="245" spans="1:5" x14ac:dyDescent="0.25">
      <c r="A245" s="21">
        <v>34578</v>
      </c>
      <c r="B245" s="1" t="s">
        <v>29</v>
      </c>
      <c r="C245" s="1" t="s">
        <v>32</v>
      </c>
      <c r="D245" s="1">
        <v>544</v>
      </c>
      <c r="E245">
        <f t="shared" si="7"/>
        <v>1994</v>
      </c>
    </row>
    <row r="246" spans="1:5" x14ac:dyDescent="0.25">
      <c r="A246" s="21">
        <v>34578</v>
      </c>
      <c r="B246" s="1" t="s">
        <v>34</v>
      </c>
      <c r="C246" s="1" t="s">
        <v>32</v>
      </c>
      <c r="D246" s="1">
        <v>981</v>
      </c>
      <c r="E246">
        <f t="shared" si="7"/>
        <v>1994</v>
      </c>
    </row>
    <row r="247" spans="1:5" x14ac:dyDescent="0.25">
      <c r="A247" s="21">
        <v>34578</v>
      </c>
      <c r="B247" s="1" t="s">
        <v>29</v>
      </c>
      <c r="C247" s="1" t="s">
        <v>32</v>
      </c>
      <c r="D247" s="1">
        <v>804</v>
      </c>
      <c r="E247">
        <f t="shared" si="7"/>
        <v>1994</v>
      </c>
    </row>
    <row r="248" spans="1:5" x14ac:dyDescent="0.25">
      <c r="A248" s="21">
        <v>34578</v>
      </c>
      <c r="B248" s="1" t="s">
        <v>29</v>
      </c>
      <c r="C248" s="1" t="s">
        <v>32</v>
      </c>
      <c r="D248" s="1">
        <v>99</v>
      </c>
      <c r="E248">
        <f t="shared" si="7"/>
        <v>1994</v>
      </c>
    </row>
    <row r="249" spans="1:5" x14ac:dyDescent="0.25">
      <c r="A249" s="21">
        <v>34578</v>
      </c>
      <c r="B249" s="1" t="s">
        <v>34</v>
      </c>
      <c r="C249" s="1" t="s">
        <v>32</v>
      </c>
      <c r="D249" s="1">
        <v>61</v>
      </c>
      <c r="E249">
        <f t="shared" si="7"/>
        <v>1994</v>
      </c>
    </row>
    <row r="250" spans="1:5" x14ac:dyDescent="0.25">
      <c r="A250" s="21">
        <v>34578</v>
      </c>
      <c r="B250" s="1" t="s">
        <v>29</v>
      </c>
      <c r="C250" s="1" t="s">
        <v>32</v>
      </c>
      <c r="D250" s="1">
        <v>63</v>
      </c>
      <c r="E250">
        <f t="shared" si="7"/>
        <v>1994</v>
      </c>
    </row>
    <row r="251" spans="1:5" x14ac:dyDescent="0.25">
      <c r="A251" s="21">
        <v>34578</v>
      </c>
      <c r="B251" s="1" t="s">
        <v>29</v>
      </c>
      <c r="C251" s="1" t="s">
        <v>32</v>
      </c>
      <c r="D251" s="1">
        <v>66</v>
      </c>
      <c r="E251">
        <f t="shared" si="7"/>
        <v>1994</v>
      </c>
    </row>
    <row r="252" spans="1:5" x14ac:dyDescent="0.25">
      <c r="A252" s="21">
        <v>34578</v>
      </c>
      <c r="B252" s="1" t="s">
        <v>34</v>
      </c>
      <c r="C252" s="1" t="s">
        <v>32</v>
      </c>
      <c r="D252" s="1">
        <v>151</v>
      </c>
      <c r="E252">
        <f t="shared" si="7"/>
        <v>1994</v>
      </c>
    </row>
    <row r="253" spans="1:5" x14ac:dyDescent="0.25">
      <c r="A253" s="21">
        <v>34578</v>
      </c>
      <c r="B253" s="1" t="s">
        <v>29</v>
      </c>
      <c r="C253" s="1" t="s">
        <v>32</v>
      </c>
      <c r="D253" s="1">
        <v>34</v>
      </c>
      <c r="E253">
        <f t="shared" si="7"/>
        <v>1994</v>
      </c>
    </row>
    <row r="254" spans="1:5" x14ac:dyDescent="0.25">
      <c r="A254" s="21">
        <v>34578</v>
      </c>
      <c r="B254" s="1" t="s">
        <v>34</v>
      </c>
      <c r="C254" s="1" t="s">
        <v>32</v>
      </c>
      <c r="D254" s="1">
        <v>191</v>
      </c>
      <c r="E254">
        <f t="shared" si="7"/>
        <v>1994</v>
      </c>
    </row>
    <row r="255" spans="1:5" x14ac:dyDescent="0.25">
      <c r="A255" s="21">
        <v>34578</v>
      </c>
      <c r="B255" s="1" t="s">
        <v>34</v>
      </c>
      <c r="C255" s="1" t="s">
        <v>32</v>
      </c>
      <c r="D255" s="1">
        <v>193</v>
      </c>
      <c r="E255">
        <f t="shared" si="7"/>
        <v>1994</v>
      </c>
    </row>
    <row r="256" spans="1:5" x14ac:dyDescent="0.25">
      <c r="A256" s="21">
        <v>34578</v>
      </c>
      <c r="B256" s="1" t="s">
        <v>34</v>
      </c>
      <c r="C256" s="1" t="s">
        <v>32</v>
      </c>
      <c r="D256" s="1">
        <v>180</v>
      </c>
      <c r="E256">
        <f t="shared" si="7"/>
        <v>1994</v>
      </c>
    </row>
    <row r="257" spans="1:5" x14ac:dyDescent="0.25">
      <c r="A257" s="21">
        <v>34578</v>
      </c>
      <c r="B257" s="1" t="s">
        <v>29</v>
      </c>
      <c r="C257" s="1" t="s">
        <v>33</v>
      </c>
      <c r="D257" s="1">
        <v>210</v>
      </c>
      <c r="E257">
        <f t="shared" si="7"/>
        <v>1994</v>
      </c>
    </row>
    <row r="258" spans="1:5" x14ac:dyDescent="0.25">
      <c r="A258" s="21">
        <v>34578</v>
      </c>
      <c r="B258" s="1" t="s">
        <v>29</v>
      </c>
      <c r="C258" s="1" t="s">
        <v>33</v>
      </c>
      <c r="D258" s="1">
        <v>158</v>
      </c>
      <c r="E258">
        <f t="shared" si="7"/>
        <v>1994</v>
      </c>
    </row>
    <row r="259" spans="1:5" x14ac:dyDescent="0.25">
      <c r="A259" s="21">
        <v>34578</v>
      </c>
      <c r="B259" s="1" t="s">
        <v>29</v>
      </c>
      <c r="C259" s="1" t="s">
        <v>33</v>
      </c>
      <c r="D259" s="1">
        <v>180</v>
      </c>
      <c r="E259">
        <f t="shared" si="7"/>
        <v>1994</v>
      </c>
    </row>
    <row r="260" spans="1:5" x14ac:dyDescent="0.25">
      <c r="A260" s="21">
        <v>34578</v>
      </c>
      <c r="B260" s="1" t="s">
        <v>29</v>
      </c>
      <c r="C260" s="1" t="s">
        <v>33</v>
      </c>
      <c r="D260" s="1">
        <v>450</v>
      </c>
      <c r="E260">
        <f t="shared" ref="E260:E323" si="8">YEAR(A260)</f>
        <v>1994</v>
      </c>
    </row>
    <row r="261" spans="1:5" x14ac:dyDescent="0.25">
      <c r="A261" s="21">
        <v>34578</v>
      </c>
      <c r="B261" s="1" t="s">
        <v>34</v>
      </c>
      <c r="C261" s="1" t="s">
        <v>33</v>
      </c>
      <c r="D261" s="1">
        <v>140</v>
      </c>
      <c r="E261">
        <f t="shared" si="8"/>
        <v>1994</v>
      </c>
    </row>
    <row r="262" spans="1:5" x14ac:dyDescent="0.25">
      <c r="A262" s="21">
        <v>34578</v>
      </c>
      <c r="B262" s="1" t="s">
        <v>34</v>
      </c>
      <c r="C262" s="1" t="s">
        <v>33</v>
      </c>
      <c r="D262" s="1">
        <v>304</v>
      </c>
      <c r="E262">
        <f t="shared" si="8"/>
        <v>1994</v>
      </c>
    </row>
    <row r="263" spans="1:5" x14ac:dyDescent="0.25">
      <c r="A263" s="21">
        <v>34578</v>
      </c>
      <c r="B263" s="1" t="s">
        <v>34</v>
      </c>
      <c r="C263" s="1" t="s">
        <v>33</v>
      </c>
      <c r="D263" s="1">
        <v>1345</v>
      </c>
      <c r="E263">
        <f t="shared" si="8"/>
        <v>1994</v>
      </c>
    </row>
    <row r="264" spans="1:5" x14ac:dyDescent="0.25">
      <c r="A264" s="21">
        <v>34578</v>
      </c>
      <c r="B264" s="1" t="s">
        <v>34</v>
      </c>
      <c r="C264" s="1" t="s">
        <v>33</v>
      </c>
      <c r="D264" s="1">
        <v>576</v>
      </c>
      <c r="E264">
        <f t="shared" si="8"/>
        <v>1994</v>
      </c>
    </row>
    <row r="265" spans="1:5" x14ac:dyDescent="0.25">
      <c r="A265" s="21">
        <v>34578</v>
      </c>
      <c r="B265" s="1" t="s">
        <v>29</v>
      </c>
      <c r="C265" s="1" t="s">
        <v>35</v>
      </c>
      <c r="D265" s="1">
        <v>18</v>
      </c>
      <c r="E265">
        <f t="shared" si="8"/>
        <v>1994</v>
      </c>
    </row>
    <row r="266" spans="1:5" x14ac:dyDescent="0.25">
      <c r="A266" s="21">
        <v>34578</v>
      </c>
      <c r="B266" s="1" t="s">
        <v>34</v>
      </c>
      <c r="C266" s="1" t="s">
        <v>35</v>
      </c>
      <c r="D266" s="1">
        <v>1366</v>
      </c>
      <c r="E266">
        <f t="shared" si="8"/>
        <v>1994</v>
      </c>
    </row>
    <row r="267" spans="1:5" x14ac:dyDescent="0.25">
      <c r="A267" s="21">
        <v>34578</v>
      </c>
      <c r="B267" s="1" t="s">
        <v>29</v>
      </c>
      <c r="C267" s="1" t="s">
        <v>35</v>
      </c>
      <c r="D267" s="1">
        <v>483</v>
      </c>
      <c r="E267">
        <f t="shared" si="8"/>
        <v>1994</v>
      </c>
    </row>
    <row r="268" spans="1:5" x14ac:dyDescent="0.25">
      <c r="A268" s="21">
        <v>34578</v>
      </c>
      <c r="B268" s="1" t="s">
        <v>34</v>
      </c>
      <c r="C268" s="1" t="s">
        <v>35</v>
      </c>
      <c r="D268" s="1">
        <v>1160</v>
      </c>
      <c r="E268">
        <f t="shared" si="8"/>
        <v>1994</v>
      </c>
    </row>
    <row r="269" spans="1:5" x14ac:dyDescent="0.25">
      <c r="A269" s="21">
        <v>34578</v>
      </c>
      <c r="B269" s="1" t="s">
        <v>34</v>
      </c>
      <c r="C269" s="1" t="s">
        <v>35</v>
      </c>
      <c r="D269" s="1">
        <v>587</v>
      </c>
      <c r="E269">
        <f t="shared" si="8"/>
        <v>1994</v>
      </c>
    </row>
    <row r="270" spans="1:5" x14ac:dyDescent="0.25">
      <c r="A270" s="21">
        <v>34578</v>
      </c>
      <c r="B270" s="1" t="s">
        <v>34</v>
      </c>
      <c r="C270" s="1" t="s">
        <v>35</v>
      </c>
      <c r="D270" s="1">
        <v>349</v>
      </c>
      <c r="E270">
        <f t="shared" si="8"/>
        <v>1994</v>
      </c>
    </row>
    <row r="271" spans="1:5" x14ac:dyDescent="0.25">
      <c r="A271" s="21">
        <v>34578</v>
      </c>
      <c r="B271" s="1" t="s">
        <v>29</v>
      </c>
      <c r="C271" s="1" t="s">
        <v>35</v>
      </c>
      <c r="D271" s="1">
        <v>45</v>
      </c>
      <c r="E271">
        <f t="shared" si="8"/>
        <v>1994</v>
      </c>
    </row>
    <row r="272" spans="1:5" x14ac:dyDescent="0.25">
      <c r="A272" s="21">
        <v>34578</v>
      </c>
      <c r="B272" s="1" t="s">
        <v>29</v>
      </c>
      <c r="C272" s="1" t="s">
        <v>35</v>
      </c>
      <c r="D272" s="1">
        <v>275</v>
      </c>
      <c r="E272">
        <f t="shared" si="8"/>
        <v>1994</v>
      </c>
    </row>
    <row r="273" spans="1:5" x14ac:dyDescent="0.25">
      <c r="A273" s="21">
        <v>34608</v>
      </c>
      <c r="B273" s="1" t="s">
        <v>29</v>
      </c>
      <c r="C273" s="1" t="s">
        <v>30</v>
      </c>
      <c r="D273" s="1">
        <v>179</v>
      </c>
      <c r="E273">
        <f t="shared" si="8"/>
        <v>1994</v>
      </c>
    </row>
    <row r="274" spans="1:5" x14ac:dyDescent="0.25">
      <c r="A274" s="21">
        <v>34608</v>
      </c>
      <c r="B274" s="1" t="s">
        <v>29</v>
      </c>
      <c r="C274" s="1" t="s">
        <v>30</v>
      </c>
      <c r="D274" s="1">
        <v>169</v>
      </c>
      <c r="E274">
        <f t="shared" si="8"/>
        <v>1994</v>
      </c>
    </row>
    <row r="275" spans="1:5" x14ac:dyDescent="0.25">
      <c r="A275" s="21">
        <v>34608</v>
      </c>
      <c r="B275" s="1" t="s">
        <v>34</v>
      </c>
      <c r="C275" s="1" t="s">
        <v>30</v>
      </c>
      <c r="D275" s="1">
        <v>2266</v>
      </c>
      <c r="E275">
        <f t="shared" si="8"/>
        <v>1994</v>
      </c>
    </row>
    <row r="276" spans="1:5" x14ac:dyDescent="0.25">
      <c r="A276" s="21">
        <v>34608</v>
      </c>
      <c r="B276" s="1" t="s">
        <v>36</v>
      </c>
      <c r="C276" s="1" t="s">
        <v>30</v>
      </c>
      <c r="D276" s="1">
        <v>1271</v>
      </c>
      <c r="E276">
        <f t="shared" si="8"/>
        <v>1994</v>
      </c>
    </row>
    <row r="277" spans="1:5" x14ac:dyDescent="0.25">
      <c r="A277" s="21">
        <v>34608</v>
      </c>
      <c r="B277" s="1" t="s">
        <v>34</v>
      </c>
      <c r="C277" s="1" t="s">
        <v>30</v>
      </c>
      <c r="D277" s="1">
        <v>1219</v>
      </c>
      <c r="E277">
        <f t="shared" si="8"/>
        <v>1994</v>
      </c>
    </row>
    <row r="278" spans="1:5" x14ac:dyDescent="0.25">
      <c r="A278" s="21">
        <v>34608</v>
      </c>
      <c r="B278" s="1" t="s">
        <v>34</v>
      </c>
      <c r="C278" s="1" t="s">
        <v>30</v>
      </c>
      <c r="D278" s="1">
        <v>504</v>
      </c>
      <c r="E278">
        <f t="shared" si="8"/>
        <v>1994</v>
      </c>
    </row>
    <row r="279" spans="1:5" x14ac:dyDescent="0.25">
      <c r="A279" s="21">
        <v>34608</v>
      </c>
      <c r="B279" s="1" t="s">
        <v>36</v>
      </c>
      <c r="C279" s="1" t="s">
        <v>30</v>
      </c>
      <c r="D279" s="1">
        <v>413</v>
      </c>
      <c r="E279">
        <f t="shared" si="8"/>
        <v>1994</v>
      </c>
    </row>
    <row r="280" spans="1:5" x14ac:dyDescent="0.25">
      <c r="A280" s="21">
        <v>34608</v>
      </c>
      <c r="B280" s="1" t="s">
        <v>29</v>
      </c>
      <c r="C280" s="1" t="s">
        <v>30</v>
      </c>
      <c r="D280" s="1">
        <v>347</v>
      </c>
      <c r="E280">
        <f t="shared" si="8"/>
        <v>1994</v>
      </c>
    </row>
    <row r="281" spans="1:5" x14ac:dyDescent="0.25">
      <c r="A281" s="21">
        <v>34608</v>
      </c>
      <c r="B281" s="1" t="s">
        <v>29</v>
      </c>
      <c r="C281" s="1" t="s">
        <v>30</v>
      </c>
      <c r="D281" s="1">
        <v>347</v>
      </c>
      <c r="E281">
        <f t="shared" si="8"/>
        <v>1994</v>
      </c>
    </row>
    <row r="282" spans="1:5" x14ac:dyDescent="0.25">
      <c r="A282" s="21">
        <v>34608</v>
      </c>
      <c r="B282" s="1" t="s">
        <v>34</v>
      </c>
      <c r="C282" s="1" t="s">
        <v>30</v>
      </c>
      <c r="D282" s="1">
        <v>293</v>
      </c>
      <c r="E282">
        <f t="shared" si="8"/>
        <v>1994</v>
      </c>
    </row>
    <row r="283" spans="1:5" x14ac:dyDescent="0.25">
      <c r="A283" s="21">
        <v>34608</v>
      </c>
      <c r="B283" s="1" t="s">
        <v>34</v>
      </c>
      <c r="C283" s="1" t="s">
        <v>31</v>
      </c>
      <c r="D283" s="1">
        <v>135</v>
      </c>
      <c r="E283">
        <f t="shared" si="8"/>
        <v>1994</v>
      </c>
    </row>
    <row r="284" spans="1:5" x14ac:dyDescent="0.25">
      <c r="A284" s="21">
        <v>34608</v>
      </c>
      <c r="B284" s="1" t="s">
        <v>34</v>
      </c>
      <c r="C284" s="1" t="s">
        <v>31</v>
      </c>
      <c r="D284" s="1">
        <v>124</v>
      </c>
      <c r="E284">
        <f t="shared" si="8"/>
        <v>1994</v>
      </c>
    </row>
    <row r="285" spans="1:5" x14ac:dyDescent="0.25">
      <c r="A285" s="21">
        <v>34608</v>
      </c>
      <c r="B285" s="1" t="s">
        <v>29</v>
      </c>
      <c r="C285" s="1" t="s">
        <v>31</v>
      </c>
      <c r="D285" s="1">
        <v>140</v>
      </c>
      <c r="E285">
        <f t="shared" si="8"/>
        <v>1994</v>
      </c>
    </row>
    <row r="286" spans="1:5" x14ac:dyDescent="0.25">
      <c r="A286" s="21">
        <v>34608</v>
      </c>
      <c r="B286" s="1" t="s">
        <v>34</v>
      </c>
      <c r="C286" s="1" t="s">
        <v>31</v>
      </c>
      <c r="D286" s="1">
        <v>70</v>
      </c>
      <c r="E286">
        <f t="shared" si="8"/>
        <v>1994</v>
      </c>
    </row>
    <row r="287" spans="1:5" x14ac:dyDescent="0.25">
      <c r="A287" s="21">
        <v>34608</v>
      </c>
      <c r="B287" s="1" t="s">
        <v>29</v>
      </c>
      <c r="C287" s="1" t="s">
        <v>31</v>
      </c>
      <c r="D287" s="1">
        <v>279</v>
      </c>
      <c r="E287">
        <f t="shared" si="8"/>
        <v>1994</v>
      </c>
    </row>
    <row r="288" spans="1:5" x14ac:dyDescent="0.25">
      <c r="A288" s="21">
        <v>34608</v>
      </c>
      <c r="B288" s="1" t="s">
        <v>34</v>
      </c>
      <c r="C288" s="1" t="s">
        <v>31</v>
      </c>
      <c r="D288" s="1">
        <v>683</v>
      </c>
      <c r="E288">
        <f t="shared" si="8"/>
        <v>1994</v>
      </c>
    </row>
    <row r="289" spans="1:5" x14ac:dyDescent="0.25">
      <c r="A289" s="21">
        <v>34608</v>
      </c>
      <c r="B289" s="1" t="s">
        <v>29</v>
      </c>
      <c r="C289" s="1" t="s">
        <v>31</v>
      </c>
      <c r="D289" s="1">
        <v>619</v>
      </c>
      <c r="E289">
        <f t="shared" si="8"/>
        <v>1994</v>
      </c>
    </row>
    <row r="290" spans="1:5" x14ac:dyDescent="0.25">
      <c r="A290" s="21">
        <v>34608</v>
      </c>
      <c r="B290" s="1" t="s">
        <v>36</v>
      </c>
      <c r="C290" s="1" t="s">
        <v>31</v>
      </c>
      <c r="D290" s="1">
        <v>491</v>
      </c>
      <c r="E290">
        <f t="shared" si="8"/>
        <v>1994</v>
      </c>
    </row>
    <row r="291" spans="1:5" x14ac:dyDescent="0.25">
      <c r="A291" s="21">
        <v>34608</v>
      </c>
      <c r="B291" s="1" t="s">
        <v>36</v>
      </c>
      <c r="C291" s="1" t="s">
        <v>31</v>
      </c>
      <c r="D291" s="1">
        <v>420</v>
      </c>
      <c r="E291">
        <f t="shared" si="8"/>
        <v>1994</v>
      </c>
    </row>
    <row r="292" spans="1:5" x14ac:dyDescent="0.25">
      <c r="A292" s="21">
        <v>34608</v>
      </c>
      <c r="B292" s="1" t="s">
        <v>29</v>
      </c>
      <c r="C292" s="1" t="s">
        <v>31</v>
      </c>
      <c r="D292" s="1">
        <v>492</v>
      </c>
      <c r="E292">
        <f t="shared" si="8"/>
        <v>1994</v>
      </c>
    </row>
    <row r="293" spans="1:5" x14ac:dyDescent="0.25">
      <c r="A293" s="21">
        <v>34608</v>
      </c>
      <c r="B293" s="1" t="s">
        <v>34</v>
      </c>
      <c r="C293" s="1" t="s">
        <v>32</v>
      </c>
      <c r="D293" s="1">
        <v>101</v>
      </c>
      <c r="E293">
        <f t="shared" si="8"/>
        <v>1994</v>
      </c>
    </row>
    <row r="294" spans="1:5" x14ac:dyDescent="0.25">
      <c r="A294" s="21">
        <v>34608</v>
      </c>
      <c r="B294" s="1" t="s">
        <v>34</v>
      </c>
      <c r="C294" s="1" t="s">
        <v>32</v>
      </c>
      <c r="D294" s="1">
        <v>135</v>
      </c>
      <c r="E294">
        <f t="shared" si="8"/>
        <v>1994</v>
      </c>
    </row>
    <row r="295" spans="1:5" x14ac:dyDescent="0.25">
      <c r="A295" s="21">
        <v>34608</v>
      </c>
      <c r="B295" s="1" t="s">
        <v>29</v>
      </c>
      <c r="C295" s="1" t="s">
        <v>32</v>
      </c>
      <c r="D295" s="1">
        <v>228</v>
      </c>
      <c r="E295">
        <f t="shared" si="8"/>
        <v>1994</v>
      </c>
    </row>
    <row r="296" spans="1:5" x14ac:dyDescent="0.25">
      <c r="A296" s="21">
        <v>34608</v>
      </c>
      <c r="B296" s="1" t="s">
        <v>34</v>
      </c>
      <c r="C296" s="1" t="s">
        <v>32</v>
      </c>
      <c r="D296" s="1">
        <v>210</v>
      </c>
      <c r="E296">
        <f t="shared" si="8"/>
        <v>1994</v>
      </c>
    </row>
    <row r="297" spans="1:5" x14ac:dyDescent="0.25">
      <c r="A297" s="21">
        <v>34608</v>
      </c>
      <c r="B297" s="1" t="s">
        <v>34</v>
      </c>
      <c r="C297" s="1" t="s">
        <v>32</v>
      </c>
      <c r="D297" s="1">
        <v>53</v>
      </c>
      <c r="E297">
        <f t="shared" si="8"/>
        <v>1994</v>
      </c>
    </row>
    <row r="298" spans="1:5" x14ac:dyDescent="0.25">
      <c r="A298" s="21">
        <v>34608</v>
      </c>
      <c r="B298" s="1" t="s">
        <v>34</v>
      </c>
      <c r="C298" s="1" t="s">
        <v>32</v>
      </c>
      <c r="D298" s="1">
        <v>206</v>
      </c>
      <c r="E298">
        <f t="shared" si="8"/>
        <v>1994</v>
      </c>
    </row>
    <row r="299" spans="1:5" x14ac:dyDescent="0.25">
      <c r="A299" s="21">
        <v>34608</v>
      </c>
      <c r="B299" s="1" t="s">
        <v>29</v>
      </c>
      <c r="C299" s="1" t="s">
        <v>32</v>
      </c>
      <c r="D299" s="1">
        <v>81</v>
      </c>
      <c r="E299">
        <f t="shared" si="8"/>
        <v>1994</v>
      </c>
    </row>
    <row r="300" spans="1:5" x14ac:dyDescent="0.25">
      <c r="A300" s="21">
        <v>34608</v>
      </c>
      <c r="B300" s="1" t="s">
        <v>29</v>
      </c>
      <c r="C300" s="1" t="s">
        <v>32</v>
      </c>
      <c r="D300" s="1">
        <v>1215</v>
      </c>
      <c r="E300">
        <f t="shared" si="8"/>
        <v>1994</v>
      </c>
    </row>
    <row r="301" spans="1:5" x14ac:dyDescent="0.25">
      <c r="A301" s="21">
        <v>34608</v>
      </c>
      <c r="B301" s="1" t="s">
        <v>29</v>
      </c>
      <c r="C301" s="1" t="s">
        <v>32</v>
      </c>
      <c r="D301" s="1">
        <v>53</v>
      </c>
      <c r="E301">
        <f t="shared" si="8"/>
        <v>1994</v>
      </c>
    </row>
    <row r="302" spans="1:5" x14ac:dyDescent="0.25">
      <c r="A302" s="21">
        <v>34608</v>
      </c>
      <c r="B302" s="1" t="s">
        <v>29</v>
      </c>
      <c r="C302" s="1" t="s">
        <v>32</v>
      </c>
      <c r="D302" s="1">
        <v>44</v>
      </c>
      <c r="E302">
        <f t="shared" si="8"/>
        <v>1994</v>
      </c>
    </row>
    <row r="303" spans="1:5" x14ac:dyDescent="0.25">
      <c r="A303" s="21">
        <v>34608</v>
      </c>
      <c r="B303" s="1" t="s">
        <v>34</v>
      </c>
      <c r="C303" s="1" t="s">
        <v>32</v>
      </c>
      <c r="D303" s="1">
        <v>1041</v>
      </c>
      <c r="E303">
        <f t="shared" si="8"/>
        <v>1994</v>
      </c>
    </row>
    <row r="304" spans="1:5" x14ac:dyDescent="0.25">
      <c r="A304" s="21">
        <v>34608</v>
      </c>
      <c r="B304" s="1" t="s">
        <v>29</v>
      </c>
      <c r="C304" s="1" t="s">
        <v>32</v>
      </c>
      <c r="D304" s="1">
        <v>34</v>
      </c>
      <c r="E304">
        <f t="shared" si="8"/>
        <v>1994</v>
      </c>
    </row>
    <row r="305" spans="1:5" x14ac:dyDescent="0.25">
      <c r="A305" s="21">
        <v>34608</v>
      </c>
      <c r="B305" s="1" t="s">
        <v>29</v>
      </c>
      <c r="C305" s="1" t="s">
        <v>33</v>
      </c>
      <c r="D305" s="1">
        <v>569</v>
      </c>
      <c r="E305">
        <f t="shared" si="8"/>
        <v>1994</v>
      </c>
    </row>
    <row r="306" spans="1:5" x14ac:dyDescent="0.25">
      <c r="A306" s="21">
        <v>34608</v>
      </c>
      <c r="B306" s="1" t="s">
        <v>34</v>
      </c>
      <c r="C306" s="1" t="s">
        <v>33</v>
      </c>
      <c r="D306" s="1">
        <v>131</v>
      </c>
      <c r="E306">
        <f t="shared" si="8"/>
        <v>1994</v>
      </c>
    </row>
    <row r="307" spans="1:5" x14ac:dyDescent="0.25">
      <c r="A307" s="21">
        <v>34608</v>
      </c>
      <c r="B307" s="1" t="s">
        <v>29</v>
      </c>
      <c r="C307" s="1" t="s">
        <v>33</v>
      </c>
      <c r="D307" s="1">
        <v>135</v>
      </c>
      <c r="E307">
        <f t="shared" si="8"/>
        <v>1994</v>
      </c>
    </row>
    <row r="308" spans="1:5" x14ac:dyDescent="0.25">
      <c r="A308" s="21">
        <v>34608</v>
      </c>
      <c r="B308" s="1" t="s">
        <v>34</v>
      </c>
      <c r="C308" s="1" t="s">
        <v>33</v>
      </c>
      <c r="D308" s="1">
        <v>692</v>
      </c>
      <c r="E308">
        <f t="shared" si="8"/>
        <v>1994</v>
      </c>
    </row>
    <row r="309" spans="1:5" x14ac:dyDescent="0.25">
      <c r="A309" s="21">
        <v>34608</v>
      </c>
      <c r="B309" s="1" t="s">
        <v>29</v>
      </c>
      <c r="C309" s="1" t="s">
        <v>33</v>
      </c>
      <c r="D309" s="1">
        <v>193</v>
      </c>
      <c r="E309">
        <f t="shared" si="8"/>
        <v>1994</v>
      </c>
    </row>
    <row r="310" spans="1:5" x14ac:dyDescent="0.25">
      <c r="A310" s="21">
        <v>34608</v>
      </c>
      <c r="B310" s="1" t="s">
        <v>34</v>
      </c>
      <c r="C310" s="1" t="s">
        <v>33</v>
      </c>
      <c r="D310" s="1">
        <v>281</v>
      </c>
      <c r="E310">
        <f t="shared" si="8"/>
        <v>1994</v>
      </c>
    </row>
    <row r="311" spans="1:5" x14ac:dyDescent="0.25">
      <c r="A311" s="21">
        <v>34608</v>
      </c>
      <c r="B311" s="1" t="s">
        <v>29</v>
      </c>
      <c r="C311" s="1" t="s">
        <v>33</v>
      </c>
      <c r="D311" s="1">
        <v>169</v>
      </c>
      <c r="E311">
        <f t="shared" si="8"/>
        <v>1994</v>
      </c>
    </row>
    <row r="312" spans="1:5" x14ac:dyDescent="0.25">
      <c r="A312" s="21">
        <v>34608</v>
      </c>
      <c r="B312" s="1" t="s">
        <v>36</v>
      </c>
      <c r="C312" s="1" t="s">
        <v>33</v>
      </c>
      <c r="D312" s="1">
        <v>426</v>
      </c>
      <c r="E312">
        <f t="shared" si="8"/>
        <v>1994</v>
      </c>
    </row>
    <row r="313" spans="1:5" x14ac:dyDescent="0.25">
      <c r="A313" s="21">
        <v>34608</v>
      </c>
      <c r="B313" s="1" t="s">
        <v>36</v>
      </c>
      <c r="C313" s="1" t="s">
        <v>33</v>
      </c>
      <c r="D313" s="1">
        <v>315</v>
      </c>
      <c r="E313">
        <f t="shared" si="8"/>
        <v>1994</v>
      </c>
    </row>
    <row r="314" spans="1:5" x14ac:dyDescent="0.25">
      <c r="A314" s="21">
        <v>34608</v>
      </c>
      <c r="B314" s="1" t="s">
        <v>34</v>
      </c>
      <c r="C314" s="1" t="s">
        <v>33</v>
      </c>
      <c r="D314" s="1">
        <v>1990</v>
      </c>
      <c r="E314">
        <f t="shared" si="8"/>
        <v>1994</v>
      </c>
    </row>
    <row r="315" spans="1:5" x14ac:dyDescent="0.25">
      <c r="A315" s="21">
        <v>34608</v>
      </c>
      <c r="B315" s="1" t="s">
        <v>34</v>
      </c>
      <c r="C315" s="1" t="s">
        <v>35</v>
      </c>
      <c r="D315" s="1">
        <v>383</v>
      </c>
      <c r="E315">
        <f t="shared" si="8"/>
        <v>1994</v>
      </c>
    </row>
    <row r="316" spans="1:5" x14ac:dyDescent="0.25">
      <c r="A316" s="21">
        <v>34608</v>
      </c>
      <c r="B316" s="1" t="s">
        <v>34</v>
      </c>
      <c r="C316" s="1" t="s">
        <v>35</v>
      </c>
      <c r="D316" s="1">
        <v>921</v>
      </c>
      <c r="E316">
        <f t="shared" si="8"/>
        <v>1994</v>
      </c>
    </row>
    <row r="317" spans="1:5" x14ac:dyDescent="0.25">
      <c r="A317" s="21">
        <v>34608</v>
      </c>
      <c r="B317" s="1" t="s">
        <v>36</v>
      </c>
      <c r="C317" s="1" t="s">
        <v>35</v>
      </c>
      <c r="D317" s="1">
        <v>61</v>
      </c>
      <c r="E317">
        <f t="shared" si="8"/>
        <v>1994</v>
      </c>
    </row>
    <row r="318" spans="1:5" x14ac:dyDescent="0.25">
      <c r="A318" s="21">
        <v>34608</v>
      </c>
      <c r="B318" s="1" t="s">
        <v>34</v>
      </c>
      <c r="C318" s="1" t="s">
        <v>35</v>
      </c>
      <c r="D318" s="1">
        <v>81</v>
      </c>
      <c r="E318">
        <f t="shared" si="8"/>
        <v>1994</v>
      </c>
    </row>
    <row r="319" spans="1:5" x14ac:dyDescent="0.25">
      <c r="A319" s="21">
        <v>34608</v>
      </c>
      <c r="B319" s="1" t="s">
        <v>29</v>
      </c>
      <c r="C319" s="1" t="s">
        <v>35</v>
      </c>
      <c r="D319" s="1">
        <v>679</v>
      </c>
      <c r="E319">
        <f t="shared" si="8"/>
        <v>1994</v>
      </c>
    </row>
    <row r="320" spans="1:5" x14ac:dyDescent="0.25">
      <c r="A320" s="21">
        <v>34608</v>
      </c>
      <c r="B320" s="1" t="s">
        <v>29</v>
      </c>
      <c r="C320" s="1" t="s">
        <v>35</v>
      </c>
      <c r="D320" s="1">
        <v>35</v>
      </c>
      <c r="E320">
        <f t="shared" si="8"/>
        <v>1994</v>
      </c>
    </row>
    <row r="321" spans="1:5" x14ac:dyDescent="0.25">
      <c r="A321" s="21">
        <v>34608</v>
      </c>
      <c r="B321" s="1" t="s">
        <v>29</v>
      </c>
      <c r="C321" s="1" t="s">
        <v>35</v>
      </c>
      <c r="D321" s="1">
        <v>34</v>
      </c>
      <c r="E321">
        <f t="shared" si="8"/>
        <v>1994</v>
      </c>
    </row>
    <row r="322" spans="1:5" x14ac:dyDescent="0.25">
      <c r="A322" s="21">
        <v>34608</v>
      </c>
      <c r="B322" s="1" t="s">
        <v>29</v>
      </c>
      <c r="C322" s="1" t="s">
        <v>35</v>
      </c>
      <c r="D322" s="1">
        <v>525</v>
      </c>
      <c r="E322">
        <f t="shared" si="8"/>
        <v>1994</v>
      </c>
    </row>
    <row r="323" spans="1:5" x14ac:dyDescent="0.25">
      <c r="A323" s="21">
        <v>34608</v>
      </c>
      <c r="B323" s="1" t="s">
        <v>36</v>
      </c>
      <c r="C323" s="1" t="s">
        <v>35</v>
      </c>
      <c r="D323" s="1">
        <v>1006</v>
      </c>
      <c r="E323">
        <f t="shared" si="8"/>
        <v>1994</v>
      </c>
    </row>
    <row r="324" spans="1:5" x14ac:dyDescent="0.25">
      <c r="A324" s="21">
        <v>34608</v>
      </c>
      <c r="B324" s="1" t="s">
        <v>34</v>
      </c>
      <c r="C324" s="1" t="s">
        <v>35</v>
      </c>
      <c r="D324" s="1">
        <v>1080</v>
      </c>
      <c r="E324">
        <f t="shared" ref="E324:E387" si="9">YEAR(A324)</f>
        <v>1994</v>
      </c>
    </row>
    <row r="325" spans="1:5" x14ac:dyDescent="0.25">
      <c r="A325" s="21">
        <v>34639</v>
      </c>
      <c r="B325" s="1" t="s">
        <v>29</v>
      </c>
      <c r="C325" s="1" t="s">
        <v>30</v>
      </c>
      <c r="D325" s="1">
        <v>330</v>
      </c>
      <c r="E325">
        <f t="shared" si="9"/>
        <v>1994</v>
      </c>
    </row>
    <row r="326" spans="1:5" x14ac:dyDescent="0.25">
      <c r="A326" s="21">
        <v>34639</v>
      </c>
      <c r="B326" s="1" t="s">
        <v>29</v>
      </c>
      <c r="C326" s="1" t="s">
        <v>30</v>
      </c>
      <c r="D326" s="1">
        <v>326</v>
      </c>
      <c r="E326">
        <f t="shared" si="9"/>
        <v>1994</v>
      </c>
    </row>
    <row r="327" spans="1:5" x14ac:dyDescent="0.25">
      <c r="A327" s="21">
        <v>34639</v>
      </c>
      <c r="B327" s="1" t="s">
        <v>29</v>
      </c>
      <c r="C327" s="1" t="s">
        <v>30</v>
      </c>
      <c r="D327" s="1">
        <v>315</v>
      </c>
      <c r="E327">
        <f t="shared" si="9"/>
        <v>1994</v>
      </c>
    </row>
    <row r="328" spans="1:5" x14ac:dyDescent="0.25">
      <c r="A328" s="21">
        <v>34639</v>
      </c>
      <c r="B328" s="1" t="s">
        <v>29</v>
      </c>
      <c r="C328" s="1" t="s">
        <v>30</v>
      </c>
      <c r="D328" s="1">
        <v>275</v>
      </c>
      <c r="E328">
        <f t="shared" si="9"/>
        <v>1994</v>
      </c>
    </row>
    <row r="329" spans="1:5" x14ac:dyDescent="0.25">
      <c r="A329" s="21">
        <v>34639</v>
      </c>
      <c r="B329" s="1" t="s">
        <v>34</v>
      </c>
      <c r="C329" s="1" t="s">
        <v>30</v>
      </c>
      <c r="D329" s="1">
        <v>270</v>
      </c>
      <c r="E329">
        <f t="shared" si="9"/>
        <v>1994</v>
      </c>
    </row>
    <row r="330" spans="1:5" x14ac:dyDescent="0.25">
      <c r="A330" s="21">
        <v>34639</v>
      </c>
      <c r="B330" s="1" t="s">
        <v>36</v>
      </c>
      <c r="C330" s="1" t="s">
        <v>30</v>
      </c>
      <c r="D330" s="1">
        <v>413</v>
      </c>
      <c r="E330">
        <f t="shared" si="9"/>
        <v>1994</v>
      </c>
    </row>
    <row r="331" spans="1:5" x14ac:dyDescent="0.25">
      <c r="A331" s="21">
        <v>34639</v>
      </c>
      <c r="B331" s="1" t="s">
        <v>34</v>
      </c>
      <c r="C331" s="1" t="s">
        <v>30</v>
      </c>
      <c r="D331" s="1">
        <v>385</v>
      </c>
      <c r="E331">
        <f t="shared" si="9"/>
        <v>1994</v>
      </c>
    </row>
    <row r="332" spans="1:5" x14ac:dyDescent="0.25">
      <c r="A332" s="21">
        <v>34639</v>
      </c>
      <c r="B332" s="1" t="s">
        <v>34</v>
      </c>
      <c r="C332" s="1" t="s">
        <v>30</v>
      </c>
      <c r="D332" s="1">
        <v>4001</v>
      </c>
      <c r="E332">
        <f t="shared" si="9"/>
        <v>1994</v>
      </c>
    </row>
    <row r="333" spans="1:5" x14ac:dyDescent="0.25">
      <c r="A333" s="21">
        <v>34639</v>
      </c>
      <c r="B333" s="1" t="s">
        <v>34</v>
      </c>
      <c r="C333" s="1" t="s">
        <v>30</v>
      </c>
      <c r="D333" s="1">
        <v>2110</v>
      </c>
      <c r="E333">
        <f t="shared" si="9"/>
        <v>1994</v>
      </c>
    </row>
    <row r="334" spans="1:5" x14ac:dyDescent="0.25">
      <c r="A334" s="21">
        <v>34639</v>
      </c>
      <c r="B334" s="1" t="s">
        <v>36</v>
      </c>
      <c r="C334" s="1" t="s">
        <v>30</v>
      </c>
      <c r="D334" s="1">
        <v>1272</v>
      </c>
      <c r="E334">
        <f t="shared" si="9"/>
        <v>1994</v>
      </c>
    </row>
    <row r="335" spans="1:5" x14ac:dyDescent="0.25">
      <c r="A335" s="21">
        <v>34639</v>
      </c>
      <c r="B335" s="1" t="s">
        <v>29</v>
      </c>
      <c r="C335" s="1" t="s">
        <v>31</v>
      </c>
      <c r="D335" s="1">
        <v>507</v>
      </c>
      <c r="E335">
        <f t="shared" si="9"/>
        <v>1994</v>
      </c>
    </row>
    <row r="336" spans="1:5" x14ac:dyDescent="0.25">
      <c r="A336" s="21">
        <v>34639</v>
      </c>
      <c r="B336" s="1" t="s">
        <v>34</v>
      </c>
      <c r="C336" s="1" t="s">
        <v>31</v>
      </c>
      <c r="D336" s="1">
        <v>113</v>
      </c>
      <c r="E336">
        <f t="shared" si="9"/>
        <v>1994</v>
      </c>
    </row>
    <row r="337" spans="1:5" x14ac:dyDescent="0.25">
      <c r="A337" s="21">
        <v>34639</v>
      </c>
      <c r="B337" s="1" t="s">
        <v>36</v>
      </c>
      <c r="C337" s="1" t="s">
        <v>31</v>
      </c>
      <c r="D337" s="1">
        <v>368</v>
      </c>
      <c r="E337">
        <f t="shared" si="9"/>
        <v>1994</v>
      </c>
    </row>
    <row r="338" spans="1:5" x14ac:dyDescent="0.25">
      <c r="A338" s="21">
        <v>34639</v>
      </c>
      <c r="B338" s="1" t="s">
        <v>36</v>
      </c>
      <c r="C338" s="1" t="s">
        <v>31</v>
      </c>
      <c r="D338" s="1">
        <v>524</v>
      </c>
      <c r="E338">
        <f t="shared" si="9"/>
        <v>1994</v>
      </c>
    </row>
    <row r="339" spans="1:5" x14ac:dyDescent="0.25">
      <c r="A339" s="21">
        <v>34639</v>
      </c>
      <c r="B339" s="1" t="s">
        <v>34</v>
      </c>
      <c r="C339" s="1" t="s">
        <v>31</v>
      </c>
      <c r="D339" s="1">
        <v>79</v>
      </c>
      <c r="E339">
        <f t="shared" si="9"/>
        <v>1994</v>
      </c>
    </row>
    <row r="340" spans="1:5" x14ac:dyDescent="0.25">
      <c r="A340" s="21">
        <v>34639</v>
      </c>
      <c r="B340" s="1" t="s">
        <v>29</v>
      </c>
      <c r="C340" s="1" t="s">
        <v>31</v>
      </c>
      <c r="D340" s="1">
        <v>193</v>
      </c>
      <c r="E340">
        <f t="shared" si="9"/>
        <v>1994</v>
      </c>
    </row>
    <row r="341" spans="1:5" x14ac:dyDescent="0.25">
      <c r="A341" s="21">
        <v>34639</v>
      </c>
      <c r="B341" s="1" t="s">
        <v>29</v>
      </c>
      <c r="C341" s="1" t="s">
        <v>31</v>
      </c>
      <c r="D341" s="1">
        <v>315</v>
      </c>
      <c r="E341">
        <f t="shared" si="9"/>
        <v>1994</v>
      </c>
    </row>
    <row r="342" spans="1:5" x14ac:dyDescent="0.25">
      <c r="A342" s="21">
        <v>34639</v>
      </c>
      <c r="B342" s="1" t="s">
        <v>29</v>
      </c>
      <c r="C342" s="1" t="s">
        <v>31</v>
      </c>
      <c r="D342" s="1">
        <v>189</v>
      </c>
      <c r="E342">
        <f t="shared" si="9"/>
        <v>1994</v>
      </c>
    </row>
    <row r="343" spans="1:5" x14ac:dyDescent="0.25">
      <c r="A343" s="21">
        <v>34639</v>
      </c>
      <c r="B343" s="1" t="s">
        <v>34</v>
      </c>
      <c r="C343" s="1" t="s">
        <v>31</v>
      </c>
      <c r="D343" s="1">
        <v>225</v>
      </c>
      <c r="E343">
        <f t="shared" si="9"/>
        <v>1994</v>
      </c>
    </row>
    <row r="344" spans="1:5" x14ac:dyDescent="0.25">
      <c r="A344" s="21">
        <v>34639</v>
      </c>
      <c r="B344" s="1" t="s">
        <v>34</v>
      </c>
      <c r="C344" s="1" t="s">
        <v>31</v>
      </c>
      <c r="D344" s="1">
        <v>930</v>
      </c>
      <c r="E344">
        <f t="shared" si="9"/>
        <v>1994</v>
      </c>
    </row>
    <row r="345" spans="1:5" x14ac:dyDescent="0.25">
      <c r="A345" s="21">
        <v>34639</v>
      </c>
      <c r="B345" s="1" t="s">
        <v>34</v>
      </c>
      <c r="C345" s="1" t="s">
        <v>32</v>
      </c>
      <c r="D345" s="1">
        <v>175</v>
      </c>
      <c r="E345">
        <f t="shared" si="9"/>
        <v>1994</v>
      </c>
    </row>
    <row r="346" spans="1:5" x14ac:dyDescent="0.25">
      <c r="A346" s="21">
        <v>34639</v>
      </c>
      <c r="B346" s="1" t="s">
        <v>34</v>
      </c>
      <c r="C346" s="1" t="s">
        <v>32</v>
      </c>
      <c r="D346" s="1">
        <v>113</v>
      </c>
      <c r="E346">
        <f t="shared" si="9"/>
        <v>1994</v>
      </c>
    </row>
    <row r="347" spans="1:5" x14ac:dyDescent="0.25">
      <c r="A347" s="21">
        <v>34639</v>
      </c>
      <c r="B347" s="1" t="s">
        <v>29</v>
      </c>
      <c r="C347" s="1" t="s">
        <v>32</v>
      </c>
      <c r="D347" s="1">
        <v>60</v>
      </c>
      <c r="E347">
        <f t="shared" si="9"/>
        <v>1994</v>
      </c>
    </row>
    <row r="348" spans="1:5" x14ac:dyDescent="0.25">
      <c r="A348" s="21">
        <v>34639</v>
      </c>
      <c r="B348" s="1" t="s">
        <v>29</v>
      </c>
      <c r="C348" s="1" t="s">
        <v>32</v>
      </c>
      <c r="D348" s="1">
        <v>90</v>
      </c>
      <c r="E348">
        <f t="shared" si="9"/>
        <v>1994</v>
      </c>
    </row>
    <row r="349" spans="1:5" x14ac:dyDescent="0.25">
      <c r="A349" s="21">
        <v>34639</v>
      </c>
      <c r="B349" s="1" t="s">
        <v>29</v>
      </c>
      <c r="C349" s="1" t="s">
        <v>32</v>
      </c>
      <c r="D349" s="1">
        <v>56</v>
      </c>
      <c r="E349">
        <f t="shared" si="9"/>
        <v>1994</v>
      </c>
    </row>
    <row r="350" spans="1:5" x14ac:dyDescent="0.25">
      <c r="A350" s="21">
        <v>34639</v>
      </c>
      <c r="B350" s="1" t="s">
        <v>29</v>
      </c>
      <c r="C350" s="1" t="s">
        <v>32</v>
      </c>
      <c r="D350" s="1">
        <v>28</v>
      </c>
      <c r="E350">
        <f t="shared" si="9"/>
        <v>1994</v>
      </c>
    </row>
    <row r="351" spans="1:5" x14ac:dyDescent="0.25">
      <c r="A351" s="21">
        <v>34639</v>
      </c>
      <c r="B351" s="1" t="s">
        <v>34</v>
      </c>
      <c r="C351" s="1" t="s">
        <v>32</v>
      </c>
      <c r="D351" s="1">
        <v>225</v>
      </c>
      <c r="E351">
        <f t="shared" si="9"/>
        <v>1994</v>
      </c>
    </row>
    <row r="352" spans="1:5" x14ac:dyDescent="0.25">
      <c r="A352" s="21">
        <v>34639</v>
      </c>
      <c r="B352" s="1" t="s">
        <v>34</v>
      </c>
      <c r="C352" s="1" t="s">
        <v>32</v>
      </c>
      <c r="D352" s="1">
        <v>105</v>
      </c>
      <c r="E352">
        <f t="shared" si="9"/>
        <v>1994</v>
      </c>
    </row>
    <row r="353" spans="1:5" x14ac:dyDescent="0.25">
      <c r="A353" s="21">
        <v>34639</v>
      </c>
      <c r="B353" s="1" t="s">
        <v>34</v>
      </c>
      <c r="C353" s="1" t="s">
        <v>32</v>
      </c>
      <c r="D353" s="1">
        <v>1011</v>
      </c>
      <c r="E353">
        <f t="shared" si="9"/>
        <v>1994</v>
      </c>
    </row>
    <row r="354" spans="1:5" x14ac:dyDescent="0.25">
      <c r="A354" s="21">
        <v>34639</v>
      </c>
      <c r="B354" s="1" t="s">
        <v>29</v>
      </c>
      <c r="C354" s="1" t="s">
        <v>32</v>
      </c>
      <c r="D354" s="1">
        <v>801</v>
      </c>
      <c r="E354">
        <f t="shared" si="9"/>
        <v>1994</v>
      </c>
    </row>
    <row r="355" spans="1:5" x14ac:dyDescent="0.25">
      <c r="A355" s="21">
        <v>34639</v>
      </c>
      <c r="B355" s="1" t="s">
        <v>29</v>
      </c>
      <c r="C355" s="1" t="s">
        <v>32</v>
      </c>
      <c r="D355" s="1">
        <v>570</v>
      </c>
      <c r="E355">
        <f t="shared" si="9"/>
        <v>1994</v>
      </c>
    </row>
    <row r="356" spans="1:5" x14ac:dyDescent="0.25">
      <c r="A356" s="21">
        <v>34639</v>
      </c>
      <c r="B356" s="1" t="s">
        <v>34</v>
      </c>
      <c r="C356" s="1" t="s">
        <v>32</v>
      </c>
      <c r="D356" s="1">
        <v>124</v>
      </c>
      <c r="E356">
        <f t="shared" si="9"/>
        <v>1994</v>
      </c>
    </row>
    <row r="357" spans="1:5" x14ac:dyDescent="0.25">
      <c r="A357" s="21">
        <v>34639</v>
      </c>
      <c r="B357" s="1" t="s">
        <v>34</v>
      </c>
      <c r="C357" s="1" t="s">
        <v>33</v>
      </c>
      <c r="D357" s="1">
        <v>2130</v>
      </c>
      <c r="E357">
        <f t="shared" si="9"/>
        <v>1994</v>
      </c>
    </row>
    <row r="358" spans="1:5" x14ac:dyDescent="0.25">
      <c r="A358" s="21">
        <v>34639</v>
      </c>
      <c r="B358" s="1" t="s">
        <v>29</v>
      </c>
      <c r="C358" s="1" t="s">
        <v>33</v>
      </c>
      <c r="D358" s="1">
        <v>620</v>
      </c>
      <c r="E358">
        <f t="shared" si="9"/>
        <v>1994</v>
      </c>
    </row>
    <row r="359" spans="1:5" x14ac:dyDescent="0.25">
      <c r="A359" s="21">
        <v>34639</v>
      </c>
      <c r="B359" s="1" t="s">
        <v>34</v>
      </c>
      <c r="C359" s="1" t="s">
        <v>33</v>
      </c>
      <c r="D359" s="1">
        <v>601</v>
      </c>
      <c r="E359">
        <f t="shared" si="9"/>
        <v>1994</v>
      </c>
    </row>
    <row r="360" spans="1:5" x14ac:dyDescent="0.25">
      <c r="A360" s="21">
        <v>34639</v>
      </c>
      <c r="B360" s="1" t="s">
        <v>36</v>
      </c>
      <c r="C360" s="1" t="s">
        <v>33</v>
      </c>
      <c r="D360" s="1">
        <v>371</v>
      </c>
      <c r="E360">
        <f t="shared" si="9"/>
        <v>1994</v>
      </c>
    </row>
    <row r="361" spans="1:5" x14ac:dyDescent="0.25">
      <c r="A361" s="21">
        <v>34639</v>
      </c>
      <c r="B361" s="1" t="s">
        <v>34</v>
      </c>
      <c r="C361" s="1" t="s">
        <v>33</v>
      </c>
      <c r="D361" s="1">
        <v>149</v>
      </c>
      <c r="E361">
        <f t="shared" si="9"/>
        <v>1994</v>
      </c>
    </row>
    <row r="362" spans="1:5" x14ac:dyDescent="0.25">
      <c r="A362" s="21">
        <v>34639</v>
      </c>
      <c r="B362" s="1" t="s">
        <v>34</v>
      </c>
      <c r="C362" s="1" t="s">
        <v>33</v>
      </c>
      <c r="D362" s="1">
        <v>304</v>
      </c>
      <c r="E362">
        <f t="shared" si="9"/>
        <v>1994</v>
      </c>
    </row>
    <row r="363" spans="1:5" x14ac:dyDescent="0.25">
      <c r="A363" s="21">
        <v>34639</v>
      </c>
      <c r="B363" s="1" t="s">
        <v>36</v>
      </c>
      <c r="C363" s="1" t="s">
        <v>33</v>
      </c>
      <c r="D363" s="1">
        <v>289</v>
      </c>
      <c r="E363">
        <f t="shared" si="9"/>
        <v>1994</v>
      </c>
    </row>
    <row r="364" spans="1:5" x14ac:dyDescent="0.25">
      <c r="A364" s="21">
        <v>34639</v>
      </c>
      <c r="B364" s="1" t="s">
        <v>29</v>
      </c>
      <c r="C364" s="1" t="s">
        <v>33</v>
      </c>
      <c r="D364" s="1">
        <v>248</v>
      </c>
      <c r="E364">
        <f t="shared" si="9"/>
        <v>1994</v>
      </c>
    </row>
    <row r="365" spans="1:5" x14ac:dyDescent="0.25">
      <c r="A365" s="21">
        <v>34639</v>
      </c>
      <c r="B365" s="1" t="s">
        <v>29</v>
      </c>
      <c r="C365" s="1" t="s">
        <v>33</v>
      </c>
      <c r="D365" s="1">
        <v>225</v>
      </c>
      <c r="E365">
        <f t="shared" si="9"/>
        <v>1994</v>
      </c>
    </row>
    <row r="366" spans="1:5" x14ac:dyDescent="0.25">
      <c r="A366" s="21">
        <v>34639</v>
      </c>
      <c r="B366" s="1" t="s">
        <v>29</v>
      </c>
      <c r="C366" s="1" t="s">
        <v>33</v>
      </c>
      <c r="D366" s="1">
        <v>210</v>
      </c>
      <c r="E366">
        <f t="shared" si="9"/>
        <v>1994</v>
      </c>
    </row>
    <row r="367" spans="1:5" x14ac:dyDescent="0.25">
      <c r="A367" s="21">
        <v>34639</v>
      </c>
      <c r="B367" s="1" t="s">
        <v>34</v>
      </c>
      <c r="C367" s="1" t="s">
        <v>35</v>
      </c>
      <c r="D367" s="1">
        <v>293</v>
      </c>
      <c r="E367">
        <f t="shared" si="9"/>
        <v>1994</v>
      </c>
    </row>
    <row r="368" spans="1:5" x14ac:dyDescent="0.25">
      <c r="A368" s="21">
        <v>34639</v>
      </c>
      <c r="B368" s="1" t="s">
        <v>34</v>
      </c>
      <c r="C368" s="1" t="s">
        <v>35</v>
      </c>
      <c r="D368" s="1">
        <v>1443</v>
      </c>
      <c r="E368">
        <f t="shared" si="9"/>
        <v>1994</v>
      </c>
    </row>
    <row r="369" spans="1:5" x14ac:dyDescent="0.25">
      <c r="A369" s="21">
        <v>34639</v>
      </c>
      <c r="B369" s="1" t="s">
        <v>29</v>
      </c>
      <c r="C369" s="1" t="s">
        <v>35</v>
      </c>
      <c r="D369" s="1">
        <v>1153</v>
      </c>
      <c r="E369">
        <f t="shared" si="9"/>
        <v>1994</v>
      </c>
    </row>
    <row r="370" spans="1:5" x14ac:dyDescent="0.25">
      <c r="A370" s="21">
        <v>34639</v>
      </c>
      <c r="B370" s="1" t="s">
        <v>29</v>
      </c>
      <c r="C370" s="1" t="s">
        <v>35</v>
      </c>
      <c r="D370" s="1">
        <v>546</v>
      </c>
      <c r="E370">
        <f t="shared" si="9"/>
        <v>1994</v>
      </c>
    </row>
    <row r="371" spans="1:5" x14ac:dyDescent="0.25">
      <c r="A371" s="21">
        <v>34639</v>
      </c>
      <c r="B371" s="1" t="s">
        <v>36</v>
      </c>
      <c r="C371" s="1" t="s">
        <v>35</v>
      </c>
      <c r="D371" s="1">
        <v>393</v>
      </c>
      <c r="E371">
        <f t="shared" si="9"/>
        <v>1994</v>
      </c>
    </row>
    <row r="372" spans="1:5" x14ac:dyDescent="0.25">
      <c r="A372" s="21">
        <v>34639</v>
      </c>
      <c r="B372" s="1" t="s">
        <v>34</v>
      </c>
      <c r="C372" s="1" t="s">
        <v>35</v>
      </c>
      <c r="D372" s="1">
        <v>748</v>
      </c>
      <c r="E372">
        <f t="shared" si="9"/>
        <v>1994</v>
      </c>
    </row>
    <row r="373" spans="1:5" x14ac:dyDescent="0.25">
      <c r="A373" s="21">
        <v>34639</v>
      </c>
      <c r="B373" s="1" t="s">
        <v>36</v>
      </c>
      <c r="C373" s="1" t="s">
        <v>35</v>
      </c>
      <c r="D373" s="1">
        <v>833</v>
      </c>
      <c r="E373">
        <f t="shared" si="9"/>
        <v>1994</v>
      </c>
    </row>
    <row r="374" spans="1:5" x14ac:dyDescent="0.25">
      <c r="A374" s="21">
        <v>34639</v>
      </c>
      <c r="B374" s="1" t="s">
        <v>29</v>
      </c>
      <c r="C374" s="1" t="s">
        <v>35</v>
      </c>
      <c r="D374" s="1">
        <v>18</v>
      </c>
      <c r="E374">
        <f t="shared" si="9"/>
        <v>1994</v>
      </c>
    </row>
    <row r="375" spans="1:5" x14ac:dyDescent="0.25">
      <c r="A375" s="21">
        <v>34639</v>
      </c>
      <c r="B375" s="1" t="s">
        <v>29</v>
      </c>
      <c r="C375" s="1" t="s">
        <v>35</v>
      </c>
      <c r="D375" s="1">
        <v>34</v>
      </c>
      <c r="E375">
        <f t="shared" si="9"/>
        <v>1994</v>
      </c>
    </row>
    <row r="376" spans="1:5" x14ac:dyDescent="0.25">
      <c r="A376" s="21">
        <v>34639</v>
      </c>
      <c r="B376" s="1" t="s">
        <v>34</v>
      </c>
      <c r="C376" s="1" t="s">
        <v>35</v>
      </c>
      <c r="D376" s="1">
        <v>91</v>
      </c>
      <c r="E376">
        <f t="shared" si="9"/>
        <v>1994</v>
      </c>
    </row>
    <row r="377" spans="1:5" x14ac:dyDescent="0.25">
      <c r="A377" s="21">
        <v>34669</v>
      </c>
      <c r="B377" s="1" t="s">
        <v>34</v>
      </c>
      <c r="C377" s="1" t="s">
        <v>30</v>
      </c>
      <c r="D377" s="1">
        <v>2049</v>
      </c>
      <c r="E377">
        <f t="shared" si="9"/>
        <v>1994</v>
      </c>
    </row>
    <row r="378" spans="1:5" x14ac:dyDescent="0.25">
      <c r="A378" s="21">
        <v>34669</v>
      </c>
      <c r="B378" s="1" t="s">
        <v>36</v>
      </c>
      <c r="C378" s="1" t="s">
        <v>30</v>
      </c>
      <c r="D378" s="1">
        <v>1399</v>
      </c>
      <c r="E378">
        <f t="shared" si="9"/>
        <v>1994</v>
      </c>
    </row>
    <row r="379" spans="1:5" x14ac:dyDescent="0.25">
      <c r="A379" s="21">
        <v>34669</v>
      </c>
      <c r="B379" s="1" t="s">
        <v>36</v>
      </c>
      <c r="C379" s="1" t="s">
        <v>30</v>
      </c>
      <c r="D379" s="1">
        <v>441</v>
      </c>
      <c r="E379">
        <f t="shared" si="9"/>
        <v>1994</v>
      </c>
    </row>
    <row r="380" spans="1:5" x14ac:dyDescent="0.25">
      <c r="A380" s="21">
        <v>34669</v>
      </c>
      <c r="B380" s="1" t="s">
        <v>29</v>
      </c>
      <c r="C380" s="1" t="s">
        <v>30</v>
      </c>
      <c r="D380" s="1">
        <v>414</v>
      </c>
      <c r="E380">
        <f t="shared" si="9"/>
        <v>1994</v>
      </c>
    </row>
    <row r="381" spans="1:5" x14ac:dyDescent="0.25">
      <c r="A381" s="21">
        <v>34669</v>
      </c>
      <c r="B381" s="1" t="s">
        <v>29</v>
      </c>
      <c r="C381" s="1" t="s">
        <v>30</v>
      </c>
      <c r="D381" s="1">
        <v>405</v>
      </c>
      <c r="E381">
        <f t="shared" si="9"/>
        <v>1994</v>
      </c>
    </row>
    <row r="382" spans="1:5" x14ac:dyDescent="0.25">
      <c r="A382" s="21">
        <v>34669</v>
      </c>
      <c r="B382" s="1" t="s">
        <v>29</v>
      </c>
      <c r="C382" s="1" t="s">
        <v>30</v>
      </c>
      <c r="D382" s="1">
        <v>374</v>
      </c>
      <c r="E382">
        <f t="shared" si="9"/>
        <v>1994</v>
      </c>
    </row>
    <row r="383" spans="1:5" x14ac:dyDescent="0.25">
      <c r="A383" s="21">
        <v>34669</v>
      </c>
      <c r="B383" s="1" t="s">
        <v>34</v>
      </c>
      <c r="C383" s="1" t="s">
        <v>30</v>
      </c>
      <c r="D383" s="1">
        <v>338</v>
      </c>
      <c r="E383">
        <f t="shared" si="9"/>
        <v>1994</v>
      </c>
    </row>
    <row r="384" spans="1:5" x14ac:dyDescent="0.25">
      <c r="A384" s="21">
        <v>34669</v>
      </c>
      <c r="B384" s="1" t="s">
        <v>29</v>
      </c>
      <c r="C384" s="1" t="s">
        <v>30</v>
      </c>
      <c r="D384" s="1">
        <v>292</v>
      </c>
      <c r="E384">
        <f t="shared" si="9"/>
        <v>1994</v>
      </c>
    </row>
    <row r="385" spans="1:5" x14ac:dyDescent="0.25">
      <c r="A385" s="21">
        <v>34669</v>
      </c>
      <c r="B385" s="1" t="s">
        <v>34</v>
      </c>
      <c r="C385" s="1" t="s">
        <v>30</v>
      </c>
      <c r="D385" s="1">
        <v>4193</v>
      </c>
      <c r="E385">
        <f t="shared" si="9"/>
        <v>1994</v>
      </c>
    </row>
    <row r="386" spans="1:5" x14ac:dyDescent="0.25">
      <c r="A386" s="21">
        <v>34669</v>
      </c>
      <c r="B386" s="1" t="s">
        <v>34</v>
      </c>
      <c r="C386" s="1" t="s">
        <v>30</v>
      </c>
      <c r="D386" s="1">
        <v>330</v>
      </c>
      <c r="E386">
        <f t="shared" si="9"/>
        <v>1994</v>
      </c>
    </row>
    <row r="387" spans="1:5" x14ac:dyDescent="0.25">
      <c r="A387" s="21">
        <v>34669</v>
      </c>
      <c r="B387" s="1" t="s">
        <v>34</v>
      </c>
      <c r="C387" s="1" t="s">
        <v>31</v>
      </c>
      <c r="D387" s="1">
        <v>821</v>
      </c>
      <c r="E387">
        <f t="shared" si="9"/>
        <v>1994</v>
      </c>
    </row>
    <row r="388" spans="1:5" x14ac:dyDescent="0.25">
      <c r="A388" s="21">
        <v>34669</v>
      </c>
      <c r="B388" s="1" t="s">
        <v>29</v>
      </c>
      <c r="C388" s="1" t="s">
        <v>31</v>
      </c>
      <c r="D388" s="1">
        <v>602</v>
      </c>
      <c r="E388">
        <f t="shared" ref="E388:E451" si="10">YEAR(A388)</f>
        <v>1994</v>
      </c>
    </row>
    <row r="389" spans="1:5" x14ac:dyDescent="0.25">
      <c r="A389" s="21">
        <v>34669</v>
      </c>
      <c r="B389" s="1" t="s">
        <v>36</v>
      </c>
      <c r="C389" s="1" t="s">
        <v>31</v>
      </c>
      <c r="D389" s="1">
        <v>525</v>
      </c>
      <c r="E389">
        <f t="shared" si="10"/>
        <v>1994</v>
      </c>
    </row>
    <row r="390" spans="1:5" x14ac:dyDescent="0.25">
      <c r="A390" s="21">
        <v>34669</v>
      </c>
      <c r="B390" s="1" t="s">
        <v>36</v>
      </c>
      <c r="C390" s="1" t="s">
        <v>31</v>
      </c>
      <c r="D390" s="1">
        <v>394</v>
      </c>
      <c r="E390">
        <f t="shared" si="10"/>
        <v>1994</v>
      </c>
    </row>
    <row r="391" spans="1:5" x14ac:dyDescent="0.25">
      <c r="A391" s="21">
        <v>34669</v>
      </c>
      <c r="B391" s="1" t="s">
        <v>29</v>
      </c>
      <c r="C391" s="1" t="s">
        <v>31</v>
      </c>
      <c r="D391" s="1">
        <v>393</v>
      </c>
      <c r="E391">
        <f t="shared" si="10"/>
        <v>1994</v>
      </c>
    </row>
    <row r="392" spans="1:5" x14ac:dyDescent="0.25">
      <c r="A392" s="21">
        <v>34669</v>
      </c>
      <c r="B392" s="1" t="s">
        <v>34</v>
      </c>
      <c r="C392" s="1" t="s">
        <v>31</v>
      </c>
      <c r="D392" s="1">
        <v>124</v>
      </c>
      <c r="E392">
        <f t="shared" si="10"/>
        <v>1994</v>
      </c>
    </row>
    <row r="393" spans="1:5" x14ac:dyDescent="0.25">
      <c r="A393" s="21">
        <v>34669</v>
      </c>
      <c r="B393" s="1" t="s">
        <v>34</v>
      </c>
      <c r="C393" s="1" t="s">
        <v>31</v>
      </c>
      <c r="D393" s="1">
        <v>79</v>
      </c>
      <c r="E393">
        <f t="shared" si="10"/>
        <v>1994</v>
      </c>
    </row>
    <row r="394" spans="1:5" x14ac:dyDescent="0.25">
      <c r="A394" s="21">
        <v>34669</v>
      </c>
      <c r="B394" s="1" t="s">
        <v>29</v>
      </c>
      <c r="C394" s="1" t="s">
        <v>31</v>
      </c>
      <c r="D394" s="1">
        <v>158</v>
      </c>
      <c r="E394">
        <f t="shared" si="10"/>
        <v>1994</v>
      </c>
    </row>
    <row r="395" spans="1:5" x14ac:dyDescent="0.25">
      <c r="A395" s="21">
        <v>34669</v>
      </c>
      <c r="B395" s="1" t="s">
        <v>34</v>
      </c>
      <c r="C395" s="1" t="s">
        <v>31</v>
      </c>
      <c r="D395" s="1">
        <v>338</v>
      </c>
      <c r="E395">
        <f t="shared" si="10"/>
        <v>1994</v>
      </c>
    </row>
    <row r="396" spans="1:5" x14ac:dyDescent="0.25">
      <c r="A396" s="21">
        <v>34669</v>
      </c>
      <c r="B396" s="1" t="s">
        <v>29</v>
      </c>
      <c r="C396" s="1" t="s">
        <v>31</v>
      </c>
      <c r="D396" s="1">
        <v>271</v>
      </c>
      <c r="E396">
        <f t="shared" si="10"/>
        <v>1994</v>
      </c>
    </row>
    <row r="397" spans="1:5" x14ac:dyDescent="0.25">
      <c r="A397" s="21">
        <v>34669</v>
      </c>
      <c r="B397" s="1" t="s">
        <v>29</v>
      </c>
      <c r="C397" s="1" t="s">
        <v>32</v>
      </c>
      <c r="D397" s="1">
        <v>1049</v>
      </c>
      <c r="E397">
        <f t="shared" si="10"/>
        <v>1994</v>
      </c>
    </row>
    <row r="398" spans="1:5" x14ac:dyDescent="0.25">
      <c r="A398" s="21">
        <v>34669</v>
      </c>
      <c r="B398" s="1" t="s">
        <v>29</v>
      </c>
      <c r="C398" s="1" t="s">
        <v>32</v>
      </c>
      <c r="D398" s="1">
        <v>1115</v>
      </c>
      <c r="E398">
        <f t="shared" si="10"/>
        <v>1994</v>
      </c>
    </row>
    <row r="399" spans="1:5" x14ac:dyDescent="0.25">
      <c r="A399" s="21">
        <v>34669</v>
      </c>
      <c r="B399" s="1" t="s">
        <v>34</v>
      </c>
      <c r="C399" s="1" t="s">
        <v>32</v>
      </c>
      <c r="D399" s="1">
        <v>849</v>
      </c>
      <c r="E399">
        <f t="shared" si="10"/>
        <v>1994</v>
      </c>
    </row>
    <row r="400" spans="1:5" x14ac:dyDescent="0.25">
      <c r="A400" s="21">
        <v>34669</v>
      </c>
      <c r="B400" s="1" t="s">
        <v>34</v>
      </c>
      <c r="C400" s="1" t="s">
        <v>32</v>
      </c>
      <c r="D400" s="1">
        <v>151</v>
      </c>
      <c r="E400">
        <f t="shared" si="10"/>
        <v>1994</v>
      </c>
    </row>
    <row r="401" spans="1:5" x14ac:dyDescent="0.25">
      <c r="A401" s="21">
        <v>34669</v>
      </c>
      <c r="B401" s="1" t="s">
        <v>29</v>
      </c>
      <c r="C401" s="1" t="s">
        <v>32</v>
      </c>
      <c r="D401" s="1">
        <v>77</v>
      </c>
      <c r="E401">
        <f t="shared" si="10"/>
        <v>1994</v>
      </c>
    </row>
    <row r="402" spans="1:5" x14ac:dyDescent="0.25">
      <c r="A402" s="21">
        <v>34669</v>
      </c>
      <c r="B402" s="1" t="s">
        <v>29</v>
      </c>
      <c r="C402" s="1" t="s">
        <v>32</v>
      </c>
      <c r="D402" s="1">
        <v>68</v>
      </c>
      <c r="E402">
        <f t="shared" si="10"/>
        <v>1994</v>
      </c>
    </row>
    <row r="403" spans="1:5" x14ac:dyDescent="0.25">
      <c r="A403" s="21">
        <v>34669</v>
      </c>
      <c r="B403" s="1" t="s">
        <v>34</v>
      </c>
      <c r="C403" s="1" t="s">
        <v>32</v>
      </c>
      <c r="D403" s="1">
        <v>248</v>
      </c>
      <c r="E403">
        <f t="shared" si="10"/>
        <v>1994</v>
      </c>
    </row>
    <row r="404" spans="1:5" x14ac:dyDescent="0.25">
      <c r="A404" s="21">
        <v>34669</v>
      </c>
      <c r="B404" s="1" t="s">
        <v>34</v>
      </c>
      <c r="C404" s="1" t="s">
        <v>32</v>
      </c>
      <c r="D404" s="1">
        <v>135</v>
      </c>
      <c r="E404">
        <f t="shared" si="10"/>
        <v>1994</v>
      </c>
    </row>
    <row r="405" spans="1:5" x14ac:dyDescent="0.25">
      <c r="A405" s="21">
        <v>34669</v>
      </c>
      <c r="B405" s="1" t="s">
        <v>34</v>
      </c>
      <c r="C405" s="1" t="s">
        <v>32</v>
      </c>
      <c r="D405" s="1">
        <v>140</v>
      </c>
      <c r="E405">
        <f t="shared" si="10"/>
        <v>1994</v>
      </c>
    </row>
    <row r="406" spans="1:5" x14ac:dyDescent="0.25">
      <c r="A406" s="21">
        <v>34669</v>
      </c>
      <c r="B406" s="1" t="s">
        <v>29</v>
      </c>
      <c r="C406" s="1" t="s">
        <v>32</v>
      </c>
      <c r="D406" s="1">
        <v>99</v>
      </c>
      <c r="E406">
        <f t="shared" si="10"/>
        <v>1994</v>
      </c>
    </row>
    <row r="407" spans="1:5" x14ac:dyDescent="0.25">
      <c r="A407" s="21">
        <v>34669</v>
      </c>
      <c r="B407" s="1" t="s">
        <v>34</v>
      </c>
      <c r="C407" s="1" t="s">
        <v>32</v>
      </c>
      <c r="D407" s="1">
        <v>123</v>
      </c>
      <c r="E407">
        <f t="shared" si="10"/>
        <v>1994</v>
      </c>
    </row>
    <row r="408" spans="1:5" x14ac:dyDescent="0.25">
      <c r="A408" s="21">
        <v>34669</v>
      </c>
      <c r="B408" s="1" t="s">
        <v>29</v>
      </c>
      <c r="C408" s="1" t="s">
        <v>32</v>
      </c>
      <c r="D408" s="1">
        <v>28</v>
      </c>
      <c r="E408">
        <f t="shared" si="10"/>
        <v>1994</v>
      </c>
    </row>
    <row r="409" spans="1:5" x14ac:dyDescent="0.25">
      <c r="A409" s="21">
        <v>34669</v>
      </c>
      <c r="B409" s="1" t="s">
        <v>29</v>
      </c>
      <c r="C409" s="1" t="s">
        <v>33</v>
      </c>
      <c r="D409" s="1">
        <v>210</v>
      </c>
      <c r="E409">
        <f t="shared" si="10"/>
        <v>1994</v>
      </c>
    </row>
    <row r="410" spans="1:5" x14ac:dyDescent="0.25">
      <c r="A410" s="21">
        <v>34669</v>
      </c>
      <c r="B410" s="1" t="s">
        <v>34</v>
      </c>
      <c r="C410" s="1" t="s">
        <v>33</v>
      </c>
      <c r="D410" s="1">
        <v>131</v>
      </c>
      <c r="E410">
        <f t="shared" si="10"/>
        <v>1994</v>
      </c>
    </row>
    <row r="411" spans="1:5" x14ac:dyDescent="0.25">
      <c r="A411" s="21">
        <v>34669</v>
      </c>
      <c r="B411" s="1" t="s">
        <v>29</v>
      </c>
      <c r="C411" s="1" t="s">
        <v>33</v>
      </c>
      <c r="D411" s="1">
        <v>304</v>
      </c>
      <c r="E411">
        <f t="shared" si="10"/>
        <v>1994</v>
      </c>
    </row>
    <row r="412" spans="1:5" x14ac:dyDescent="0.25">
      <c r="A412" s="21">
        <v>34669</v>
      </c>
      <c r="B412" s="1" t="s">
        <v>29</v>
      </c>
      <c r="C412" s="1" t="s">
        <v>33</v>
      </c>
      <c r="D412" s="1">
        <v>248</v>
      </c>
      <c r="E412">
        <f t="shared" si="10"/>
        <v>1994</v>
      </c>
    </row>
    <row r="413" spans="1:5" x14ac:dyDescent="0.25">
      <c r="A413" s="21">
        <v>34669</v>
      </c>
      <c r="B413" s="1" t="s">
        <v>36</v>
      </c>
      <c r="C413" s="1" t="s">
        <v>33</v>
      </c>
      <c r="D413" s="1">
        <v>338</v>
      </c>
      <c r="E413">
        <f t="shared" si="10"/>
        <v>1994</v>
      </c>
    </row>
    <row r="414" spans="1:5" x14ac:dyDescent="0.25">
      <c r="A414" s="21">
        <v>34669</v>
      </c>
      <c r="B414" s="1" t="s">
        <v>34</v>
      </c>
      <c r="C414" s="1" t="s">
        <v>33</v>
      </c>
      <c r="D414" s="1">
        <v>888</v>
      </c>
      <c r="E414">
        <f t="shared" si="10"/>
        <v>1994</v>
      </c>
    </row>
    <row r="415" spans="1:5" x14ac:dyDescent="0.25">
      <c r="A415" s="21">
        <v>34669</v>
      </c>
      <c r="B415" s="1" t="s">
        <v>29</v>
      </c>
      <c r="C415" s="1" t="s">
        <v>33</v>
      </c>
      <c r="D415" s="1">
        <v>808</v>
      </c>
      <c r="E415">
        <f t="shared" si="10"/>
        <v>1994</v>
      </c>
    </row>
    <row r="416" spans="1:5" x14ac:dyDescent="0.25">
      <c r="A416" s="21">
        <v>34669</v>
      </c>
      <c r="B416" s="1" t="s">
        <v>34</v>
      </c>
      <c r="C416" s="1" t="s">
        <v>33</v>
      </c>
      <c r="D416" s="1">
        <v>371</v>
      </c>
      <c r="E416">
        <f t="shared" si="10"/>
        <v>1994</v>
      </c>
    </row>
    <row r="417" spans="1:5" x14ac:dyDescent="0.25">
      <c r="A417" s="21">
        <v>34669</v>
      </c>
      <c r="B417" s="1" t="s">
        <v>36</v>
      </c>
      <c r="C417" s="1" t="s">
        <v>33</v>
      </c>
      <c r="D417" s="1">
        <v>341</v>
      </c>
      <c r="E417">
        <f t="shared" si="10"/>
        <v>1994</v>
      </c>
    </row>
    <row r="418" spans="1:5" x14ac:dyDescent="0.25">
      <c r="A418" s="21">
        <v>34669</v>
      </c>
      <c r="B418" s="1" t="s">
        <v>34</v>
      </c>
      <c r="C418" s="1" t="s">
        <v>33</v>
      </c>
      <c r="D418" s="1">
        <v>2110</v>
      </c>
      <c r="E418">
        <f t="shared" si="10"/>
        <v>1994</v>
      </c>
    </row>
    <row r="419" spans="1:5" x14ac:dyDescent="0.25">
      <c r="A419" s="21">
        <v>34669</v>
      </c>
      <c r="B419" s="1" t="s">
        <v>29</v>
      </c>
      <c r="C419" s="1" t="s">
        <v>35</v>
      </c>
      <c r="D419" s="1">
        <v>18</v>
      </c>
      <c r="E419">
        <f t="shared" si="10"/>
        <v>1994</v>
      </c>
    </row>
    <row r="420" spans="1:5" x14ac:dyDescent="0.25">
      <c r="A420" s="21">
        <v>34669</v>
      </c>
      <c r="B420" s="1" t="s">
        <v>34</v>
      </c>
      <c r="C420" s="1" t="s">
        <v>35</v>
      </c>
      <c r="D420" s="1">
        <v>1875</v>
      </c>
      <c r="E420">
        <f t="shared" si="10"/>
        <v>1994</v>
      </c>
    </row>
    <row r="421" spans="1:5" x14ac:dyDescent="0.25">
      <c r="A421" s="21">
        <v>34669</v>
      </c>
      <c r="B421" s="1" t="s">
        <v>29</v>
      </c>
      <c r="C421" s="1" t="s">
        <v>35</v>
      </c>
      <c r="D421" s="1">
        <v>56</v>
      </c>
      <c r="E421">
        <f t="shared" si="10"/>
        <v>1994</v>
      </c>
    </row>
    <row r="422" spans="1:5" x14ac:dyDescent="0.25">
      <c r="A422" s="21">
        <v>34669</v>
      </c>
      <c r="B422" s="1" t="s">
        <v>29</v>
      </c>
      <c r="C422" s="1" t="s">
        <v>35</v>
      </c>
      <c r="D422" s="1">
        <v>1281</v>
      </c>
      <c r="E422">
        <f t="shared" si="10"/>
        <v>1994</v>
      </c>
    </row>
    <row r="423" spans="1:5" x14ac:dyDescent="0.25">
      <c r="A423" s="21">
        <v>34669</v>
      </c>
      <c r="B423" s="1" t="s">
        <v>34</v>
      </c>
      <c r="C423" s="1" t="s">
        <v>35</v>
      </c>
      <c r="D423" s="1">
        <v>172</v>
      </c>
      <c r="E423">
        <f t="shared" si="10"/>
        <v>1994</v>
      </c>
    </row>
    <row r="424" spans="1:5" x14ac:dyDescent="0.25">
      <c r="A424" s="21">
        <v>34669</v>
      </c>
      <c r="B424" s="1" t="s">
        <v>36</v>
      </c>
      <c r="C424" s="1" t="s">
        <v>35</v>
      </c>
      <c r="D424" s="1">
        <v>1315</v>
      </c>
      <c r="E424">
        <f t="shared" si="10"/>
        <v>1994</v>
      </c>
    </row>
    <row r="425" spans="1:5" x14ac:dyDescent="0.25">
      <c r="A425" s="21">
        <v>34669</v>
      </c>
      <c r="B425" s="1" t="s">
        <v>34</v>
      </c>
      <c r="C425" s="1" t="s">
        <v>35</v>
      </c>
      <c r="D425" s="1">
        <v>360</v>
      </c>
      <c r="E425">
        <f t="shared" si="10"/>
        <v>1994</v>
      </c>
    </row>
    <row r="426" spans="1:5" x14ac:dyDescent="0.25">
      <c r="A426" s="21">
        <v>34669</v>
      </c>
      <c r="B426" s="1" t="s">
        <v>29</v>
      </c>
      <c r="C426" s="1" t="s">
        <v>35</v>
      </c>
      <c r="D426" s="1">
        <v>454</v>
      </c>
      <c r="E426">
        <f t="shared" si="10"/>
        <v>1994</v>
      </c>
    </row>
    <row r="427" spans="1:5" x14ac:dyDescent="0.25">
      <c r="A427" s="21">
        <v>34669</v>
      </c>
      <c r="B427" s="1" t="s">
        <v>34</v>
      </c>
      <c r="C427" s="1" t="s">
        <v>35</v>
      </c>
      <c r="D427" s="1">
        <v>517</v>
      </c>
      <c r="E427">
        <f t="shared" si="10"/>
        <v>1994</v>
      </c>
    </row>
    <row r="428" spans="1:5" x14ac:dyDescent="0.25">
      <c r="A428" s="21">
        <v>34669</v>
      </c>
      <c r="B428" s="1" t="s">
        <v>36</v>
      </c>
      <c r="C428" s="1" t="s">
        <v>35</v>
      </c>
      <c r="D428" s="1">
        <v>1006</v>
      </c>
      <c r="E428">
        <f t="shared" si="10"/>
        <v>1994</v>
      </c>
    </row>
    <row r="429" spans="1:5" x14ac:dyDescent="0.25">
      <c r="A429" s="21">
        <v>34700</v>
      </c>
      <c r="B429" s="1" t="s">
        <v>36</v>
      </c>
      <c r="C429" s="1" t="s">
        <v>30</v>
      </c>
      <c r="D429" s="1">
        <v>561</v>
      </c>
      <c r="E429">
        <f t="shared" si="10"/>
        <v>1995</v>
      </c>
    </row>
    <row r="430" spans="1:5" x14ac:dyDescent="0.25">
      <c r="A430" s="21">
        <v>34700</v>
      </c>
      <c r="B430" s="1" t="s">
        <v>34</v>
      </c>
      <c r="C430" s="1" t="s">
        <v>30</v>
      </c>
      <c r="D430" s="1">
        <v>3730</v>
      </c>
      <c r="E430">
        <f t="shared" si="10"/>
        <v>1995</v>
      </c>
    </row>
    <row r="431" spans="1:5" x14ac:dyDescent="0.25">
      <c r="A431" s="21">
        <v>34700</v>
      </c>
      <c r="B431" s="1" t="s">
        <v>34</v>
      </c>
      <c r="C431" s="1" t="s">
        <v>30</v>
      </c>
      <c r="D431" s="1">
        <v>2244</v>
      </c>
      <c r="E431">
        <f t="shared" si="10"/>
        <v>1995</v>
      </c>
    </row>
    <row r="432" spans="1:5" x14ac:dyDescent="0.25">
      <c r="A432" s="21">
        <v>34700</v>
      </c>
      <c r="B432" s="1" t="s">
        <v>36</v>
      </c>
      <c r="C432" s="1" t="s">
        <v>30</v>
      </c>
      <c r="D432" s="1">
        <v>1418</v>
      </c>
      <c r="E432">
        <f t="shared" si="10"/>
        <v>1995</v>
      </c>
    </row>
    <row r="433" spans="1:5" x14ac:dyDescent="0.25">
      <c r="A433" s="21">
        <v>34700</v>
      </c>
      <c r="B433" s="1" t="s">
        <v>36</v>
      </c>
      <c r="C433" s="1" t="s">
        <v>30</v>
      </c>
      <c r="D433" s="1">
        <v>1399</v>
      </c>
      <c r="E433">
        <f t="shared" si="10"/>
        <v>1995</v>
      </c>
    </row>
    <row r="434" spans="1:5" x14ac:dyDescent="0.25">
      <c r="A434" s="21">
        <v>34700</v>
      </c>
      <c r="B434" s="1" t="s">
        <v>36</v>
      </c>
      <c r="C434" s="1" t="s">
        <v>30</v>
      </c>
      <c r="D434" s="1">
        <v>836</v>
      </c>
      <c r="E434">
        <f t="shared" si="10"/>
        <v>1995</v>
      </c>
    </row>
    <row r="435" spans="1:5" x14ac:dyDescent="0.25">
      <c r="A435" s="21">
        <v>34700</v>
      </c>
      <c r="B435" s="1" t="s">
        <v>34</v>
      </c>
      <c r="C435" s="1" t="s">
        <v>30</v>
      </c>
      <c r="D435" s="1">
        <v>413</v>
      </c>
      <c r="E435">
        <f t="shared" si="10"/>
        <v>1995</v>
      </c>
    </row>
    <row r="436" spans="1:5" x14ac:dyDescent="0.25">
      <c r="A436" s="21">
        <v>34700</v>
      </c>
      <c r="B436" s="1" t="s">
        <v>29</v>
      </c>
      <c r="C436" s="1" t="s">
        <v>30</v>
      </c>
      <c r="D436" s="1">
        <v>405</v>
      </c>
      <c r="E436">
        <f t="shared" si="10"/>
        <v>1995</v>
      </c>
    </row>
    <row r="437" spans="1:5" x14ac:dyDescent="0.25">
      <c r="A437" s="21">
        <v>34700</v>
      </c>
      <c r="B437" s="1" t="s">
        <v>29</v>
      </c>
      <c r="C437" s="1" t="s">
        <v>30</v>
      </c>
      <c r="D437" s="1">
        <v>400</v>
      </c>
      <c r="E437">
        <f t="shared" si="10"/>
        <v>1995</v>
      </c>
    </row>
    <row r="438" spans="1:5" x14ac:dyDescent="0.25">
      <c r="A438" s="21">
        <v>34700</v>
      </c>
      <c r="B438" s="1" t="s">
        <v>34</v>
      </c>
      <c r="C438" s="1" t="s">
        <v>30</v>
      </c>
      <c r="D438" s="1">
        <v>383</v>
      </c>
      <c r="E438">
        <f t="shared" si="10"/>
        <v>1995</v>
      </c>
    </row>
    <row r="439" spans="1:5" x14ac:dyDescent="0.25">
      <c r="A439" s="21">
        <v>34700</v>
      </c>
      <c r="B439" s="1" t="s">
        <v>29</v>
      </c>
      <c r="C439" s="1" t="s">
        <v>30</v>
      </c>
      <c r="D439" s="1">
        <v>369</v>
      </c>
      <c r="E439">
        <f t="shared" si="10"/>
        <v>1995</v>
      </c>
    </row>
    <row r="440" spans="1:5" x14ac:dyDescent="0.25">
      <c r="A440" s="21">
        <v>34700</v>
      </c>
      <c r="B440" s="1" t="s">
        <v>29</v>
      </c>
      <c r="C440" s="1" t="s">
        <v>30</v>
      </c>
      <c r="D440" s="1">
        <v>303</v>
      </c>
      <c r="E440">
        <f t="shared" si="10"/>
        <v>1995</v>
      </c>
    </row>
    <row r="441" spans="1:5" x14ac:dyDescent="0.25">
      <c r="A441" s="21">
        <v>34700</v>
      </c>
      <c r="B441" s="1" t="s">
        <v>36</v>
      </c>
      <c r="C441" s="1" t="s">
        <v>31</v>
      </c>
      <c r="D441" s="1">
        <v>315</v>
      </c>
      <c r="E441">
        <f t="shared" si="10"/>
        <v>1995</v>
      </c>
    </row>
    <row r="442" spans="1:5" x14ac:dyDescent="0.25">
      <c r="A442" s="21">
        <v>34700</v>
      </c>
      <c r="B442" s="1" t="s">
        <v>34</v>
      </c>
      <c r="C442" s="1" t="s">
        <v>31</v>
      </c>
      <c r="D442" s="1">
        <v>315</v>
      </c>
      <c r="E442">
        <f t="shared" si="10"/>
        <v>1995</v>
      </c>
    </row>
    <row r="443" spans="1:5" x14ac:dyDescent="0.25">
      <c r="A443" s="21">
        <v>34700</v>
      </c>
      <c r="B443" s="1" t="s">
        <v>29</v>
      </c>
      <c r="C443" s="1" t="s">
        <v>31</v>
      </c>
      <c r="D443" s="1">
        <v>564</v>
      </c>
      <c r="E443">
        <f t="shared" si="10"/>
        <v>1995</v>
      </c>
    </row>
    <row r="444" spans="1:5" x14ac:dyDescent="0.25">
      <c r="A444" s="21">
        <v>34700</v>
      </c>
      <c r="B444" s="1" t="s">
        <v>29</v>
      </c>
      <c r="C444" s="1" t="s">
        <v>31</v>
      </c>
      <c r="D444" s="1">
        <v>405</v>
      </c>
      <c r="E444">
        <f t="shared" si="10"/>
        <v>1995</v>
      </c>
    </row>
    <row r="445" spans="1:5" x14ac:dyDescent="0.25">
      <c r="A445" s="21">
        <v>34700</v>
      </c>
      <c r="B445" s="1" t="s">
        <v>36</v>
      </c>
      <c r="C445" s="1" t="s">
        <v>31</v>
      </c>
      <c r="D445" s="1">
        <v>405</v>
      </c>
      <c r="E445">
        <f t="shared" si="10"/>
        <v>1995</v>
      </c>
    </row>
    <row r="446" spans="1:5" x14ac:dyDescent="0.25">
      <c r="A446" s="21">
        <v>34700</v>
      </c>
      <c r="B446" s="1" t="s">
        <v>36</v>
      </c>
      <c r="C446" s="1" t="s">
        <v>31</v>
      </c>
      <c r="D446" s="1">
        <v>394</v>
      </c>
      <c r="E446">
        <f t="shared" si="10"/>
        <v>1995</v>
      </c>
    </row>
    <row r="447" spans="1:5" x14ac:dyDescent="0.25">
      <c r="A447" s="21">
        <v>34700</v>
      </c>
      <c r="B447" s="1" t="s">
        <v>29</v>
      </c>
      <c r="C447" s="1" t="s">
        <v>31</v>
      </c>
      <c r="D447" s="1">
        <v>171</v>
      </c>
      <c r="E447">
        <f t="shared" si="10"/>
        <v>1995</v>
      </c>
    </row>
    <row r="448" spans="1:5" x14ac:dyDescent="0.25">
      <c r="A448" s="21">
        <v>34700</v>
      </c>
      <c r="B448" s="1" t="s">
        <v>34</v>
      </c>
      <c r="C448" s="1" t="s">
        <v>31</v>
      </c>
      <c r="D448" s="1">
        <v>158</v>
      </c>
      <c r="E448">
        <f t="shared" si="10"/>
        <v>1995</v>
      </c>
    </row>
    <row r="449" spans="1:5" x14ac:dyDescent="0.25">
      <c r="A449" s="21">
        <v>34700</v>
      </c>
      <c r="B449" s="1" t="s">
        <v>34</v>
      </c>
      <c r="C449" s="1" t="s">
        <v>31</v>
      </c>
      <c r="D449" s="1">
        <v>135</v>
      </c>
      <c r="E449">
        <f t="shared" si="10"/>
        <v>1995</v>
      </c>
    </row>
    <row r="450" spans="1:5" x14ac:dyDescent="0.25">
      <c r="A450" s="21">
        <v>34700</v>
      </c>
      <c r="B450" s="1" t="s">
        <v>34</v>
      </c>
      <c r="C450" s="1" t="s">
        <v>31</v>
      </c>
      <c r="D450" s="1">
        <v>96</v>
      </c>
      <c r="E450">
        <f t="shared" si="10"/>
        <v>1995</v>
      </c>
    </row>
    <row r="451" spans="1:5" x14ac:dyDescent="0.25">
      <c r="A451" s="21">
        <v>34700</v>
      </c>
      <c r="B451" s="1" t="s">
        <v>29</v>
      </c>
      <c r="C451" s="1" t="s">
        <v>31</v>
      </c>
      <c r="D451" s="1">
        <v>280</v>
      </c>
      <c r="E451">
        <f t="shared" si="10"/>
        <v>1995</v>
      </c>
    </row>
    <row r="452" spans="1:5" x14ac:dyDescent="0.25">
      <c r="A452" s="21">
        <v>34700</v>
      </c>
      <c r="B452" s="1" t="s">
        <v>36</v>
      </c>
      <c r="C452" s="1" t="s">
        <v>31</v>
      </c>
      <c r="D452" s="1">
        <v>557</v>
      </c>
      <c r="E452">
        <f t="shared" ref="E452:E515" si="11">YEAR(A452)</f>
        <v>1995</v>
      </c>
    </row>
    <row r="453" spans="1:5" x14ac:dyDescent="0.25">
      <c r="A453" s="21">
        <v>34700</v>
      </c>
      <c r="B453" s="1" t="s">
        <v>29</v>
      </c>
      <c r="C453" s="1" t="s">
        <v>32</v>
      </c>
      <c r="D453" s="1">
        <v>68</v>
      </c>
      <c r="E453">
        <f t="shared" si="11"/>
        <v>1995</v>
      </c>
    </row>
    <row r="454" spans="1:5" x14ac:dyDescent="0.25">
      <c r="A454" s="21">
        <v>34700</v>
      </c>
      <c r="B454" s="1" t="s">
        <v>29</v>
      </c>
      <c r="C454" s="1" t="s">
        <v>32</v>
      </c>
      <c r="D454" s="1">
        <v>99</v>
      </c>
      <c r="E454">
        <f t="shared" si="11"/>
        <v>1995</v>
      </c>
    </row>
    <row r="455" spans="1:5" x14ac:dyDescent="0.25">
      <c r="A455" s="21">
        <v>34700</v>
      </c>
      <c r="B455" s="1" t="s">
        <v>34</v>
      </c>
      <c r="C455" s="1" t="s">
        <v>32</v>
      </c>
      <c r="D455" s="1">
        <v>124</v>
      </c>
      <c r="E455">
        <f t="shared" si="11"/>
        <v>1995</v>
      </c>
    </row>
    <row r="456" spans="1:5" x14ac:dyDescent="0.25">
      <c r="A456" s="21">
        <v>34700</v>
      </c>
      <c r="B456" s="1" t="s">
        <v>34</v>
      </c>
      <c r="C456" s="1" t="s">
        <v>32</v>
      </c>
      <c r="D456" s="1">
        <v>114</v>
      </c>
      <c r="E456">
        <f t="shared" si="11"/>
        <v>1995</v>
      </c>
    </row>
    <row r="457" spans="1:5" x14ac:dyDescent="0.25">
      <c r="A457" s="21">
        <v>34700</v>
      </c>
      <c r="B457" s="1" t="s">
        <v>34</v>
      </c>
      <c r="C457" s="1" t="s">
        <v>32</v>
      </c>
      <c r="D457" s="1">
        <v>151</v>
      </c>
      <c r="E457">
        <f t="shared" si="11"/>
        <v>1995</v>
      </c>
    </row>
    <row r="458" spans="1:5" x14ac:dyDescent="0.25">
      <c r="A458" s="21">
        <v>34700</v>
      </c>
      <c r="B458" s="1" t="s">
        <v>29</v>
      </c>
      <c r="C458" s="1" t="s">
        <v>32</v>
      </c>
      <c r="D458" s="1">
        <v>44</v>
      </c>
      <c r="E458">
        <f t="shared" si="11"/>
        <v>1995</v>
      </c>
    </row>
    <row r="459" spans="1:5" x14ac:dyDescent="0.25">
      <c r="A459" s="21">
        <v>34700</v>
      </c>
      <c r="B459" s="1" t="s">
        <v>34</v>
      </c>
      <c r="C459" s="1" t="s">
        <v>32</v>
      </c>
      <c r="D459" s="1">
        <v>140</v>
      </c>
      <c r="E459">
        <f t="shared" si="11"/>
        <v>1995</v>
      </c>
    </row>
    <row r="460" spans="1:5" x14ac:dyDescent="0.25">
      <c r="A460" s="21">
        <v>34700</v>
      </c>
      <c r="B460" s="1" t="s">
        <v>34</v>
      </c>
      <c r="C460" s="1" t="s">
        <v>32</v>
      </c>
      <c r="D460" s="1">
        <v>293</v>
      </c>
      <c r="E460">
        <f t="shared" si="11"/>
        <v>1995</v>
      </c>
    </row>
    <row r="461" spans="1:5" x14ac:dyDescent="0.25">
      <c r="A461" s="21">
        <v>34700</v>
      </c>
      <c r="B461" s="1" t="s">
        <v>29</v>
      </c>
      <c r="C461" s="1" t="s">
        <v>32</v>
      </c>
      <c r="D461" s="1">
        <v>60</v>
      </c>
      <c r="E461">
        <f t="shared" si="11"/>
        <v>1995</v>
      </c>
    </row>
    <row r="462" spans="1:5" x14ac:dyDescent="0.25">
      <c r="A462" s="21">
        <v>34700</v>
      </c>
      <c r="B462" s="1" t="s">
        <v>29</v>
      </c>
      <c r="C462" s="1" t="s">
        <v>32</v>
      </c>
      <c r="D462" s="1">
        <v>416</v>
      </c>
      <c r="E462">
        <f t="shared" si="11"/>
        <v>1995</v>
      </c>
    </row>
    <row r="463" spans="1:5" x14ac:dyDescent="0.25">
      <c r="A463" s="21">
        <v>34700</v>
      </c>
      <c r="B463" s="1" t="s">
        <v>29</v>
      </c>
      <c r="C463" s="1" t="s">
        <v>32</v>
      </c>
      <c r="D463" s="1">
        <v>1204</v>
      </c>
      <c r="E463">
        <f t="shared" si="11"/>
        <v>1995</v>
      </c>
    </row>
    <row r="464" spans="1:5" x14ac:dyDescent="0.25">
      <c r="A464" s="21">
        <v>34700</v>
      </c>
      <c r="B464" s="1" t="s">
        <v>34</v>
      </c>
      <c r="C464" s="1" t="s">
        <v>32</v>
      </c>
      <c r="D464" s="1">
        <v>912</v>
      </c>
      <c r="E464">
        <f t="shared" si="11"/>
        <v>1995</v>
      </c>
    </row>
    <row r="465" spans="1:5" x14ac:dyDescent="0.25">
      <c r="A465" s="21">
        <v>34700</v>
      </c>
      <c r="B465" s="1" t="s">
        <v>34</v>
      </c>
      <c r="C465" s="1" t="s">
        <v>33</v>
      </c>
      <c r="D465" s="1">
        <v>1358</v>
      </c>
      <c r="E465">
        <f t="shared" si="11"/>
        <v>1995</v>
      </c>
    </row>
    <row r="466" spans="1:5" x14ac:dyDescent="0.25">
      <c r="A466" s="21">
        <v>34700</v>
      </c>
      <c r="B466" s="1" t="s">
        <v>34</v>
      </c>
      <c r="C466" s="1" t="s">
        <v>33</v>
      </c>
      <c r="D466" s="1">
        <v>970</v>
      </c>
      <c r="E466">
        <f t="shared" si="11"/>
        <v>1995</v>
      </c>
    </row>
    <row r="467" spans="1:5" x14ac:dyDescent="0.25">
      <c r="A467" s="21">
        <v>34700</v>
      </c>
      <c r="B467" s="1" t="s">
        <v>29</v>
      </c>
      <c r="C467" s="1" t="s">
        <v>33</v>
      </c>
      <c r="D467" s="1">
        <v>840</v>
      </c>
      <c r="E467">
        <f t="shared" si="11"/>
        <v>1995</v>
      </c>
    </row>
    <row r="468" spans="1:5" x14ac:dyDescent="0.25">
      <c r="A468" s="21">
        <v>34700</v>
      </c>
      <c r="B468" s="1" t="s">
        <v>36</v>
      </c>
      <c r="C468" s="1" t="s">
        <v>33</v>
      </c>
      <c r="D468" s="1">
        <v>289</v>
      </c>
      <c r="E468">
        <f t="shared" si="11"/>
        <v>1995</v>
      </c>
    </row>
    <row r="469" spans="1:5" x14ac:dyDescent="0.25">
      <c r="A469" s="21">
        <v>34700</v>
      </c>
      <c r="B469" s="1" t="s">
        <v>29</v>
      </c>
      <c r="C469" s="1" t="s">
        <v>33</v>
      </c>
      <c r="D469" s="1">
        <v>293</v>
      </c>
      <c r="E469">
        <f t="shared" si="11"/>
        <v>1995</v>
      </c>
    </row>
    <row r="470" spans="1:5" x14ac:dyDescent="0.25">
      <c r="A470" s="21">
        <v>34700</v>
      </c>
      <c r="B470" s="1" t="s">
        <v>36</v>
      </c>
      <c r="C470" s="1" t="s">
        <v>33</v>
      </c>
      <c r="D470" s="1">
        <v>270</v>
      </c>
      <c r="E470">
        <f t="shared" si="11"/>
        <v>1995</v>
      </c>
    </row>
    <row r="471" spans="1:5" x14ac:dyDescent="0.25">
      <c r="A471" s="21">
        <v>34700</v>
      </c>
      <c r="B471" s="1" t="s">
        <v>29</v>
      </c>
      <c r="C471" s="1" t="s">
        <v>33</v>
      </c>
      <c r="D471" s="1">
        <v>193</v>
      </c>
      <c r="E471">
        <f t="shared" si="11"/>
        <v>1995</v>
      </c>
    </row>
    <row r="472" spans="1:5" x14ac:dyDescent="0.25">
      <c r="A472" s="21">
        <v>34700</v>
      </c>
      <c r="B472" s="1" t="s">
        <v>34</v>
      </c>
      <c r="C472" s="1" t="s">
        <v>33</v>
      </c>
      <c r="D472" s="1">
        <v>149</v>
      </c>
      <c r="E472">
        <f t="shared" si="11"/>
        <v>1995</v>
      </c>
    </row>
    <row r="473" spans="1:5" x14ac:dyDescent="0.25">
      <c r="A473" s="21">
        <v>34700</v>
      </c>
      <c r="B473" s="1" t="s">
        <v>34</v>
      </c>
      <c r="C473" s="1" t="s">
        <v>33</v>
      </c>
      <c r="D473" s="1">
        <v>360</v>
      </c>
      <c r="E473">
        <f t="shared" si="11"/>
        <v>1995</v>
      </c>
    </row>
    <row r="474" spans="1:5" x14ac:dyDescent="0.25">
      <c r="A474" s="21">
        <v>34700</v>
      </c>
      <c r="B474" s="1" t="s">
        <v>36</v>
      </c>
      <c r="C474" s="1" t="s">
        <v>33</v>
      </c>
      <c r="D474" s="1">
        <v>338</v>
      </c>
      <c r="E474">
        <f t="shared" si="11"/>
        <v>1995</v>
      </c>
    </row>
    <row r="475" spans="1:5" x14ac:dyDescent="0.25">
      <c r="A475" s="21">
        <v>34700</v>
      </c>
      <c r="B475" s="1" t="s">
        <v>29</v>
      </c>
      <c r="C475" s="1" t="s">
        <v>33</v>
      </c>
      <c r="D475" s="1">
        <v>326</v>
      </c>
      <c r="E475">
        <f t="shared" si="11"/>
        <v>1995</v>
      </c>
    </row>
    <row r="476" spans="1:5" x14ac:dyDescent="0.25">
      <c r="A476" s="21">
        <v>34700</v>
      </c>
      <c r="B476" s="1" t="s">
        <v>36</v>
      </c>
      <c r="C476" s="1" t="s">
        <v>33</v>
      </c>
      <c r="D476" s="1">
        <v>105</v>
      </c>
      <c r="E476">
        <f t="shared" si="11"/>
        <v>1995</v>
      </c>
    </row>
    <row r="477" spans="1:5" x14ac:dyDescent="0.25">
      <c r="A477" s="21">
        <v>34700</v>
      </c>
      <c r="B477" s="1" t="s">
        <v>34</v>
      </c>
      <c r="C477" s="1" t="s">
        <v>35</v>
      </c>
      <c r="D477" s="1">
        <v>693</v>
      </c>
      <c r="E477">
        <f t="shared" si="11"/>
        <v>1995</v>
      </c>
    </row>
    <row r="478" spans="1:5" x14ac:dyDescent="0.25">
      <c r="A478" s="21">
        <v>34700</v>
      </c>
      <c r="B478" s="1" t="s">
        <v>34</v>
      </c>
      <c r="C478" s="1" t="s">
        <v>35</v>
      </c>
      <c r="D478" s="1">
        <v>349</v>
      </c>
      <c r="E478">
        <f t="shared" si="11"/>
        <v>1995</v>
      </c>
    </row>
    <row r="479" spans="1:5" x14ac:dyDescent="0.25">
      <c r="A479" s="21">
        <v>34700</v>
      </c>
      <c r="B479" s="1" t="s">
        <v>36</v>
      </c>
      <c r="C479" s="1" t="s">
        <v>35</v>
      </c>
      <c r="D479" s="1">
        <v>930</v>
      </c>
      <c r="E479">
        <f t="shared" si="11"/>
        <v>1995</v>
      </c>
    </row>
    <row r="480" spans="1:5" x14ac:dyDescent="0.25">
      <c r="A480" s="21">
        <v>34700</v>
      </c>
      <c r="B480" s="1" t="s">
        <v>29</v>
      </c>
      <c r="C480" s="1" t="s">
        <v>35</v>
      </c>
      <c r="D480" s="1">
        <v>1068</v>
      </c>
      <c r="E480">
        <f t="shared" si="11"/>
        <v>1995</v>
      </c>
    </row>
    <row r="481" spans="1:5" x14ac:dyDescent="0.25">
      <c r="A481" s="21">
        <v>34700</v>
      </c>
      <c r="B481" s="1" t="s">
        <v>34</v>
      </c>
      <c r="C481" s="1" t="s">
        <v>35</v>
      </c>
      <c r="D481" s="1">
        <v>1762</v>
      </c>
      <c r="E481">
        <f t="shared" si="11"/>
        <v>1995</v>
      </c>
    </row>
    <row r="482" spans="1:5" x14ac:dyDescent="0.25">
      <c r="A482" s="21">
        <v>34700</v>
      </c>
      <c r="B482" s="1" t="s">
        <v>36</v>
      </c>
      <c r="C482" s="1" t="s">
        <v>35</v>
      </c>
      <c r="D482" s="1">
        <v>1980</v>
      </c>
      <c r="E482">
        <f t="shared" si="11"/>
        <v>1995</v>
      </c>
    </row>
    <row r="483" spans="1:5" x14ac:dyDescent="0.25">
      <c r="A483" s="21">
        <v>34700</v>
      </c>
      <c r="B483" s="1" t="s">
        <v>36</v>
      </c>
      <c r="C483" s="1" t="s">
        <v>35</v>
      </c>
      <c r="D483" s="1">
        <v>56</v>
      </c>
      <c r="E483">
        <f t="shared" si="11"/>
        <v>1995</v>
      </c>
    </row>
    <row r="484" spans="1:5" x14ac:dyDescent="0.25">
      <c r="A484" s="21">
        <v>34700</v>
      </c>
      <c r="B484" s="1" t="s">
        <v>29</v>
      </c>
      <c r="C484" s="1" t="s">
        <v>35</v>
      </c>
      <c r="D484" s="1">
        <v>45</v>
      </c>
      <c r="E484">
        <f t="shared" si="11"/>
        <v>1995</v>
      </c>
    </row>
    <row r="485" spans="1:5" x14ac:dyDescent="0.25">
      <c r="A485" s="21">
        <v>34700</v>
      </c>
      <c r="B485" s="1" t="s">
        <v>36</v>
      </c>
      <c r="C485" s="1" t="s">
        <v>35</v>
      </c>
      <c r="D485" s="1">
        <v>185</v>
      </c>
      <c r="E485">
        <f t="shared" si="11"/>
        <v>1995</v>
      </c>
    </row>
    <row r="486" spans="1:5" x14ac:dyDescent="0.25">
      <c r="A486" s="21">
        <v>34700</v>
      </c>
      <c r="B486" s="1" t="s">
        <v>34</v>
      </c>
      <c r="C486" s="1" t="s">
        <v>35</v>
      </c>
      <c r="D486" s="1">
        <v>186</v>
      </c>
      <c r="E486">
        <f t="shared" si="11"/>
        <v>1995</v>
      </c>
    </row>
    <row r="487" spans="1:5" x14ac:dyDescent="0.25">
      <c r="A487" s="21">
        <v>34700</v>
      </c>
      <c r="B487" s="1" t="s">
        <v>29</v>
      </c>
      <c r="C487" s="1" t="s">
        <v>35</v>
      </c>
      <c r="D487" s="1">
        <v>18</v>
      </c>
      <c r="E487">
        <f t="shared" si="11"/>
        <v>1995</v>
      </c>
    </row>
    <row r="488" spans="1:5" x14ac:dyDescent="0.25">
      <c r="A488" s="21">
        <v>34700</v>
      </c>
      <c r="B488" s="1" t="s">
        <v>29</v>
      </c>
      <c r="C488" s="1" t="s">
        <v>35</v>
      </c>
      <c r="D488" s="1">
        <v>481</v>
      </c>
      <c r="E488">
        <f t="shared" si="11"/>
        <v>1995</v>
      </c>
    </row>
    <row r="489" spans="1:5" x14ac:dyDescent="0.25">
      <c r="A489" s="21">
        <v>34731</v>
      </c>
      <c r="B489" s="1" t="s">
        <v>29</v>
      </c>
      <c r="C489" s="1" t="s">
        <v>30</v>
      </c>
      <c r="D489" s="1">
        <v>469</v>
      </c>
      <c r="E489">
        <f t="shared" si="11"/>
        <v>1995</v>
      </c>
    </row>
    <row r="490" spans="1:5" x14ac:dyDescent="0.25">
      <c r="A490" s="21">
        <v>34731</v>
      </c>
      <c r="B490" s="1" t="s">
        <v>34</v>
      </c>
      <c r="C490" s="1" t="s">
        <v>30</v>
      </c>
      <c r="D490" s="1">
        <v>588</v>
      </c>
      <c r="E490">
        <f t="shared" si="11"/>
        <v>1995</v>
      </c>
    </row>
    <row r="491" spans="1:5" x14ac:dyDescent="0.25">
      <c r="A491" s="21">
        <v>34731</v>
      </c>
      <c r="B491" s="1" t="s">
        <v>36</v>
      </c>
      <c r="C491" s="1" t="s">
        <v>30</v>
      </c>
      <c r="D491" s="1">
        <v>521</v>
      </c>
      <c r="E491">
        <f t="shared" si="11"/>
        <v>1995</v>
      </c>
    </row>
    <row r="492" spans="1:5" x14ac:dyDescent="0.25">
      <c r="A492" s="21">
        <v>34731</v>
      </c>
      <c r="B492" s="1" t="s">
        <v>34</v>
      </c>
      <c r="C492" s="1" t="s">
        <v>30</v>
      </c>
      <c r="D492" s="1">
        <v>433</v>
      </c>
      <c r="E492">
        <f t="shared" si="11"/>
        <v>1995</v>
      </c>
    </row>
    <row r="493" spans="1:5" x14ac:dyDescent="0.25">
      <c r="A493" s="21">
        <v>34731</v>
      </c>
      <c r="B493" s="1" t="s">
        <v>29</v>
      </c>
      <c r="C493" s="1" t="s">
        <v>30</v>
      </c>
      <c r="D493" s="1">
        <v>432</v>
      </c>
      <c r="E493">
        <f t="shared" si="11"/>
        <v>1995</v>
      </c>
    </row>
    <row r="494" spans="1:5" x14ac:dyDescent="0.25">
      <c r="A494" s="21">
        <v>34731</v>
      </c>
      <c r="B494" s="1" t="s">
        <v>29</v>
      </c>
      <c r="C494" s="1" t="s">
        <v>30</v>
      </c>
      <c r="D494" s="1">
        <v>374</v>
      </c>
      <c r="E494">
        <f t="shared" si="11"/>
        <v>1995</v>
      </c>
    </row>
    <row r="495" spans="1:5" x14ac:dyDescent="0.25">
      <c r="A495" s="21">
        <v>34731</v>
      </c>
      <c r="B495" s="1" t="s">
        <v>29</v>
      </c>
      <c r="C495" s="1" t="s">
        <v>30</v>
      </c>
      <c r="D495" s="1">
        <v>508</v>
      </c>
      <c r="E495">
        <f t="shared" si="11"/>
        <v>1995</v>
      </c>
    </row>
    <row r="496" spans="1:5" x14ac:dyDescent="0.25">
      <c r="A496" s="21">
        <v>34731</v>
      </c>
      <c r="B496" s="1" t="s">
        <v>34</v>
      </c>
      <c r="C496" s="1" t="s">
        <v>30</v>
      </c>
      <c r="D496" s="1">
        <v>3293</v>
      </c>
      <c r="E496">
        <f t="shared" si="11"/>
        <v>1995</v>
      </c>
    </row>
    <row r="497" spans="1:5" x14ac:dyDescent="0.25">
      <c r="A497" s="21">
        <v>34731</v>
      </c>
      <c r="B497" s="1" t="s">
        <v>34</v>
      </c>
      <c r="C497" s="1" t="s">
        <v>30</v>
      </c>
      <c r="D497" s="1">
        <v>1849</v>
      </c>
      <c r="E497">
        <f t="shared" si="11"/>
        <v>1995</v>
      </c>
    </row>
    <row r="498" spans="1:5" x14ac:dyDescent="0.25">
      <c r="A498" s="21">
        <v>34731</v>
      </c>
      <c r="B498" s="1" t="s">
        <v>36</v>
      </c>
      <c r="C498" s="1" t="s">
        <v>30</v>
      </c>
      <c r="D498" s="1">
        <v>1567</v>
      </c>
      <c r="E498">
        <f t="shared" si="11"/>
        <v>1995</v>
      </c>
    </row>
    <row r="499" spans="1:5" x14ac:dyDescent="0.25">
      <c r="A499" s="21">
        <v>34731</v>
      </c>
      <c r="B499" s="1" t="s">
        <v>36</v>
      </c>
      <c r="C499" s="1" t="s">
        <v>30</v>
      </c>
      <c r="D499" s="1">
        <v>1129</v>
      </c>
      <c r="E499">
        <f t="shared" si="11"/>
        <v>1995</v>
      </c>
    </row>
    <row r="500" spans="1:5" x14ac:dyDescent="0.25">
      <c r="A500" s="21">
        <v>34731</v>
      </c>
      <c r="B500" s="1" t="s">
        <v>36</v>
      </c>
      <c r="C500" s="1" t="s">
        <v>30</v>
      </c>
      <c r="D500" s="1">
        <v>886</v>
      </c>
      <c r="E500">
        <f t="shared" si="11"/>
        <v>1995</v>
      </c>
    </row>
    <row r="501" spans="1:5" x14ac:dyDescent="0.25">
      <c r="A501" s="21">
        <v>34731</v>
      </c>
      <c r="B501" s="1" t="s">
        <v>29</v>
      </c>
      <c r="C501" s="1" t="s">
        <v>31</v>
      </c>
      <c r="D501" s="1">
        <v>610</v>
      </c>
      <c r="E501">
        <f t="shared" si="11"/>
        <v>1995</v>
      </c>
    </row>
    <row r="502" spans="1:5" x14ac:dyDescent="0.25">
      <c r="A502" s="21">
        <v>34731</v>
      </c>
      <c r="B502" s="1" t="s">
        <v>36</v>
      </c>
      <c r="C502" s="1" t="s">
        <v>31</v>
      </c>
      <c r="D502" s="1">
        <v>524</v>
      </c>
      <c r="E502">
        <f t="shared" si="11"/>
        <v>1995</v>
      </c>
    </row>
    <row r="503" spans="1:5" x14ac:dyDescent="0.25">
      <c r="A503" s="21">
        <v>34731</v>
      </c>
      <c r="B503" s="1" t="s">
        <v>34</v>
      </c>
      <c r="C503" s="1" t="s">
        <v>31</v>
      </c>
      <c r="D503" s="1">
        <v>123</v>
      </c>
      <c r="E503">
        <f t="shared" si="11"/>
        <v>1995</v>
      </c>
    </row>
    <row r="504" spans="1:5" x14ac:dyDescent="0.25">
      <c r="A504" s="21">
        <v>34731</v>
      </c>
      <c r="B504" s="1" t="s">
        <v>29</v>
      </c>
      <c r="C504" s="1" t="s">
        <v>31</v>
      </c>
      <c r="D504" s="1">
        <v>503</v>
      </c>
      <c r="E504">
        <f t="shared" si="11"/>
        <v>1995</v>
      </c>
    </row>
    <row r="505" spans="1:5" x14ac:dyDescent="0.25">
      <c r="A505" s="21">
        <v>34731</v>
      </c>
      <c r="B505" s="1" t="s">
        <v>36</v>
      </c>
      <c r="C505" s="1" t="s">
        <v>31</v>
      </c>
      <c r="D505" s="1">
        <v>473</v>
      </c>
      <c r="E505">
        <f t="shared" si="11"/>
        <v>1995</v>
      </c>
    </row>
    <row r="506" spans="1:5" x14ac:dyDescent="0.25">
      <c r="A506" s="21">
        <v>34731</v>
      </c>
      <c r="B506" s="1" t="s">
        <v>36</v>
      </c>
      <c r="C506" s="1" t="s">
        <v>31</v>
      </c>
      <c r="D506" s="1">
        <v>368</v>
      </c>
      <c r="E506">
        <f t="shared" si="11"/>
        <v>1995</v>
      </c>
    </row>
    <row r="507" spans="1:5" x14ac:dyDescent="0.25">
      <c r="A507" s="21">
        <v>34731</v>
      </c>
      <c r="B507" s="1" t="s">
        <v>36</v>
      </c>
      <c r="C507" s="1" t="s">
        <v>31</v>
      </c>
      <c r="D507" s="1">
        <v>368</v>
      </c>
      <c r="E507">
        <f t="shared" si="11"/>
        <v>1995</v>
      </c>
    </row>
    <row r="508" spans="1:5" x14ac:dyDescent="0.25">
      <c r="A508" s="21">
        <v>34731</v>
      </c>
      <c r="B508" s="1" t="s">
        <v>34</v>
      </c>
      <c r="C508" s="1" t="s">
        <v>31</v>
      </c>
      <c r="D508" s="1">
        <v>360</v>
      </c>
      <c r="E508">
        <f t="shared" si="11"/>
        <v>1995</v>
      </c>
    </row>
    <row r="509" spans="1:5" x14ac:dyDescent="0.25">
      <c r="A509" s="21">
        <v>34731</v>
      </c>
      <c r="B509" s="1" t="s">
        <v>29</v>
      </c>
      <c r="C509" s="1" t="s">
        <v>31</v>
      </c>
      <c r="D509" s="1">
        <v>180</v>
      </c>
      <c r="E509">
        <f t="shared" si="11"/>
        <v>1995</v>
      </c>
    </row>
    <row r="510" spans="1:5" x14ac:dyDescent="0.25">
      <c r="A510" s="21">
        <v>34731</v>
      </c>
      <c r="B510" s="1" t="s">
        <v>34</v>
      </c>
      <c r="C510" s="1" t="s">
        <v>31</v>
      </c>
      <c r="D510" s="1">
        <v>135</v>
      </c>
      <c r="E510">
        <f t="shared" si="11"/>
        <v>1995</v>
      </c>
    </row>
    <row r="511" spans="1:5" x14ac:dyDescent="0.25">
      <c r="A511" s="21">
        <v>34731</v>
      </c>
      <c r="B511" s="1" t="s">
        <v>34</v>
      </c>
      <c r="C511" s="1" t="s">
        <v>31</v>
      </c>
      <c r="D511" s="1">
        <v>105</v>
      </c>
      <c r="E511">
        <f t="shared" si="11"/>
        <v>1995</v>
      </c>
    </row>
    <row r="512" spans="1:5" x14ac:dyDescent="0.25">
      <c r="A512" s="21">
        <v>34731</v>
      </c>
      <c r="B512" s="1" t="s">
        <v>29</v>
      </c>
      <c r="C512" s="1" t="s">
        <v>31</v>
      </c>
      <c r="D512" s="1">
        <v>333</v>
      </c>
      <c r="E512">
        <f t="shared" si="11"/>
        <v>1995</v>
      </c>
    </row>
    <row r="513" spans="1:5" x14ac:dyDescent="0.25">
      <c r="A513" s="21">
        <v>34731</v>
      </c>
      <c r="B513" s="1" t="s">
        <v>34</v>
      </c>
      <c r="C513" s="1" t="s">
        <v>32</v>
      </c>
      <c r="D513" s="1">
        <v>873</v>
      </c>
      <c r="E513">
        <f t="shared" si="11"/>
        <v>1995</v>
      </c>
    </row>
    <row r="514" spans="1:5" x14ac:dyDescent="0.25">
      <c r="A514" s="21">
        <v>34731</v>
      </c>
      <c r="B514" s="1" t="s">
        <v>29</v>
      </c>
      <c r="C514" s="1" t="s">
        <v>32</v>
      </c>
      <c r="D514" s="1">
        <v>1387</v>
      </c>
      <c r="E514">
        <f t="shared" si="11"/>
        <v>1995</v>
      </c>
    </row>
    <row r="515" spans="1:5" x14ac:dyDescent="0.25">
      <c r="A515" s="21">
        <v>34731</v>
      </c>
      <c r="B515" s="1" t="s">
        <v>29</v>
      </c>
      <c r="C515" s="1" t="s">
        <v>32</v>
      </c>
      <c r="D515" s="1">
        <v>1359</v>
      </c>
      <c r="E515">
        <f t="shared" si="11"/>
        <v>1995</v>
      </c>
    </row>
    <row r="516" spans="1:5" x14ac:dyDescent="0.25">
      <c r="A516" s="21">
        <v>34731</v>
      </c>
      <c r="B516" s="1" t="s">
        <v>29</v>
      </c>
      <c r="C516" s="1" t="s">
        <v>32</v>
      </c>
      <c r="D516" s="1">
        <v>55</v>
      </c>
      <c r="E516">
        <f t="shared" ref="E516:E579" si="12">YEAR(A516)</f>
        <v>1995</v>
      </c>
    </row>
    <row r="517" spans="1:5" x14ac:dyDescent="0.25">
      <c r="A517" s="21">
        <v>34731</v>
      </c>
      <c r="B517" s="1" t="s">
        <v>29</v>
      </c>
      <c r="C517" s="1" t="s">
        <v>32</v>
      </c>
      <c r="D517" s="1">
        <v>63</v>
      </c>
      <c r="E517">
        <f t="shared" si="12"/>
        <v>1995</v>
      </c>
    </row>
    <row r="518" spans="1:5" x14ac:dyDescent="0.25">
      <c r="A518" s="21">
        <v>34731</v>
      </c>
      <c r="B518" s="1" t="s">
        <v>34</v>
      </c>
      <c r="C518" s="1" t="s">
        <v>32</v>
      </c>
      <c r="D518" s="1">
        <v>88</v>
      </c>
      <c r="E518">
        <f t="shared" si="12"/>
        <v>1995</v>
      </c>
    </row>
    <row r="519" spans="1:5" x14ac:dyDescent="0.25">
      <c r="A519" s="21">
        <v>34731</v>
      </c>
      <c r="B519" s="1" t="s">
        <v>34</v>
      </c>
      <c r="C519" s="1" t="s">
        <v>32</v>
      </c>
      <c r="D519" s="1">
        <v>140</v>
      </c>
      <c r="E519">
        <f t="shared" si="12"/>
        <v>1995</v>
      </c>
    </row>
    <row r="520" spans="1:5" x14ac:dyDescent="0.25">
      <c r="A520" s="21">
        <v>34731</v>
      </c>
      <c r="B520" s="1" t="s">
        <v>29</v>
      </c>
      <c r="C520" s="1" t="s">
        <v>32</v>
      </c>
      <c r="D520" s="1">
        <v>79</v>
      </c>
      <c r="E520">
        <f t="shared" si="12"/>
        <v>1995</v>
      </c>
    </row>
    <row r="521" spans="1:5" x14ac:dyDescent="0.25">
      <c r="A521" s="21">
        <v>34731</v>
      </c>
      <c r="B521" s="1" t="s">
        <v>29</v>
      </c>
      <c r="C521" s="1" t="s">
        <v>32</v>
      </c>
      <c r="D521" s="1">
        <v>104</v>
      </c>
      <c r="E521">
        <f t="shared" si="12"/>
        <v>1995</v>
      </c>
    </row>
    <row r="522" spans="1:5" x14ac:dyDescent="0.25">
      <c r="A522" s="21">
        <v>34731</v>
      </c>
      <c r="B522" s="1" t="s">
        <v>34</v>
      </c>
      <c r="C522" s="1" t="s">
        <v>32</v>
      </c>
      <c r="D522" s="1">
        <v>146</v>
      </c>
      <c r="E522">
        <f t="shared" si="12"/>
        <v>1995</v>
      </c>
    </row>
    <row r="523" spans="1:5" x14ac:dyDescent="0.25">
      <c r="A523" s="21">
        <v>34731</v>
      </c>
      <c r="B523" s="1" t="s">
        <v>34</v>
      </c>
      <c r="C523" s="1" t="s">
        <v>32</v>
      </c>
      <c r="D523" s="1">
        <v>180</v>
      </c>
      <c r="E523">
        <f t="shared" si="12"/>
        <v>1995</v>
      </c>
    </row>
    <row r="524" spans="1:5" x14ac:dyDescent="0.25">
      <c r="A524" s="21">
        <v>34731</v>
      </c>
      <c r="B524" s="1" t="s">
        <v>34</v>
      </c>
      <c r="C524" s="1" t="s">
        <v>32</v>
      </c>
      <c r="D524" s="1">
        <v>179</v>
      </c>
      <c r="E524">
        <f t="shared" si="12"/>
        <v>1995</v>
      </c>
    </row>
    <row r="525" spans="1:5" x14ac:dyDescent="0.25">
      <c r="A525" s="21">
        <v>34731</v>
      </c>
      <c r="B525" s="1" t="s">
        <v>34</v>
      </c>
      <c r="C525" s="1" t="s">
        <v>33</v>
      </c>
      <c r="D525" s="1">
        <v>175</v>
      </c>
      <c r="E525">
        <f t="shared" si="12"/>
        <v>1995</v>
      </c>
    </row>
    <row r="526" spans="1:5" x14ac:dyDescent="0.25">
      <c r="A526" s="21">
        <v>34731</v>
      </c>
      <c r="B526" s="1" t="s">
        <v>29</v>
      </c>
      <c r="C526" s="1" t="s">
        <v>33</v>
      </c>
      <c r="D526" s="1">
        <v>175</v>
      </c>
      <c r="E526">
        <f t="shared" si="12"/>
        <v>1995</v>
      </c>
    </row>
    <row r="527" spans="1:5" x14ac:dyDescent="0.25">
      <c r="A527" s="21">
        <v>34731</v>
      </c>
      <c r="B527" s="1" t="s">
        <v>34</v>
      </c>
      <c r="C527" s="1" t="s">
        <v>33</v>
      </c>
      <c r="D527" s="1">
        <v>404</v>
      </c>
      <c r="E527">
        <f t="shared" si="12"/>
        <v>1995</v>
      </c>
    </row>
    <row r="528" spans="1:5" x14ac:dyDescent="0.25">
      <c r="A528" s="21">
        <v>34731</v>
      </c>
      <c r="B528" s="1" t="s">
        <v>36</v>
      </c>
      <c r="C528" s="1" t="s">
        <v>33</v>
      </c>
      <c r="D528" s="1">
        <v>105</v>
      </c>
      <c r="E528">
        <f t="shared" si="12"/>
        <v>1995</v>
      </c>
    </row>
    <row r="529" spans="1:5" x14ac:dyDescent="0.25">
      <c r="A529" s="21">
        <v>34731</v>
      </c>
      <c r="B529" s="1" t="s">
        <v>36</v>
      </c>
      <c r="C529" s="1" t="s">
        <v>33</v>
      </c>
      <c r="D529" s="1">
        <v>270</v>
      </c>
      <c r="E529">
        <f t="shared" si="12"/>
        <v>1995</v>
      </c>
    </row>
    <row r="530" spans="1:5" x14ac:dyDescent="0.25">
      <c r="A530" s="21">
        <v>34731</v>
      </c>
      <c r="B530" s="1" t="s">
        <v>36</v>
      </c>
      <c r="C530" s="1" t="s">
        <v>33</v>
      </c>
      <c r="D530" s="1">
        <v>371</v>
      </c>
      <c r="E530">
        <f t="shared" si="12"/>
        <v>1995</v>
      </c>
    </row>
    <row r="531" spans="1:5" x14ac:dyDescent="0.25">
      <c r="A531" s="21">
        <v>34731</v>
      </c>
      <c r="B531" s="1" t="s">
        <v>29</v>
      </c>
      <c r="C531" s="1" t="s">
        <v>33</v>
      </c>
      <c r="D531" s="1">
        <v>180</v>
      </c>
      <c r="E531">
        <f t="shared" si="12"/>
        <v>1995</v>
      </c>
    </row>
    <row r="532" spans="1:5" x14ac:dyDescent="0.25">
      <c r="A532" s="21">
        <v>34731</v>
      </c>
      <c r="B532" s="1" t="s">
        <v>36</v>
      </c>
      <c r="C532" s="1" t="s">
        <v>33</v>
      </c>
      <c r="D532" s="1">
        <v>341</v>
      </c>
      <c r="E532">
        <f t="shared" si="12"/>
        <v>1995</v>
      </c>
    </row>
    <row r="533" spans="1:5" x14ac:dyDescent="0.25">
      <c r="A533" s="21">
        <v>34731</v>
      </c>
      <c r="B533" s="1" t="s">
        <v>29</v>
      </c>
      <c r="C533" s="1" t="s">
        <v>33</v>
      </c>
      <c r="D533" s="1">
        <v>998</v>
      </c>
      <c r="E533">
        <f t="shared" si="12"/>
        <v>1995</v>
      </c>
    </row>
    <row r="534" spans="1:5" x14ac:dyDescent="0.25">
      <c r="A534" s="21">
        <v>34731</v>
      </c>
      <c r="B534" s="1" t="s">
        <v>34</v>
      </c>
      <c r="C534" s="1" t="s">
        <v>33</v>
      </c>
      <c r="D534" s="1">
        <v>1338</v>
      </c>
      <c r="E534">
        <f t="shared" si="12"/>
        <v>1995</v>
      </c>
    </row>
    <row r="535" spans="1:5" x14ac:dyDescent="0.25">
      <c r="A535" s="21">
        <v>34731</v>
      </c>
      <c r="B535" s="1" t="s">
        <v>34</v>
      </c>
      <c r="C535" s="1" t="s">
        <v>33</v>
      </c>
      <c r="D535" s="1">
        <v>1080</v>
      </c>
      <c r="E535">
        <f t="shared" si="12"/>
        <v>1995</v>
      </c>
    </row>
    <row r="536" spans="1:5" x14ac:dyDescent="0.25">
      <c r="A536" s="21">
        <v>34731</v>
      </c>
      <c r="B536" s="1" t="s">
        <v>29</v>
      </c>
      <c r="C536" s="1" t="s">
        <v>33</v>
      </c>
      <c r="D536" s="1">
        <v>404</v>
      </c>
      <c r="E536">
        <f t="shared" si="12"/>
        <v>1995</v>
      </c>
    </row>
    <row r="537" spans="1:5" x14ac:dyDescent="0.25">
      <c r="A537" s="21">
        <v>34731</v>
      </c>
      <c r="B537" s="1" t="s">
        <v>29</v>
      </c>
      <c r="C537" s="1" t="s">
        <v>35</v>
      </c>
      <c r="D537" s="1">
        <v>511</v>
      </c>
      <c r="E537">
        <f t="shared" si="12"/>
        <v>1995</v>
      </c>
    </row>
    <row r="538" spans="1:5" x14ac:dyDescent="0.25">
      <c r="A538" s="21">
        <v>34731</v>
      </c>
      <c r="B538" s="1" t="s">
        <v>34</v>
      </c>
      <c r="C538" s="1" t="s">
        <v>35</v>
      </c>
      <c r="D538" s="1">
        <v>497</v>
      </c>
      <c r="E538">
        <f t="shared" si="12"/>
        <v>1995</v>
      </c>
    </row>
    <row r="539" spans="1:5" x14ac:dyDescent="0.25">
      <c r="A539" s="21">
        <v>34731</v>
      </c>
      <c r="B539" s="1" t="s">
        <v>34</v>
      </c>
      <c r="C539" s="1" t="s">
        <v>35</v>
      </c>
      <c r="D539" s="1">
        <v>394</v>
      </c>
      <c r="E539">
        <f t="shared" si="12"/>
        <v>1995</v>
      </c>
    </row>
    <row r="540" spans="1:5" x14ac:dyDescent="0.25">
      <c r="A540" s="21">
        <v>34731</v>
      </c>
      <c r="B540" s="1" t="s">
        <v>34</v>
      </c>
      <c r="C540" s="1" t="s">
        <v>35</v>
      </c>
      <c r="D540" s="1">
        <v>1983</v>
      </c>
      <c r="E540">
        <f t="shared" si="12"/>
        <v>1995</v>
      </c>
    </row>
    <row r="541" spans="1:5" x14ac:dyDescent="0.25">
      <c r="A541" s="21">
        <v>34731</v>
      </c>
      <c r="B541" s="1" t="s">
        <v>36</v>
      </c>
      <c r="C541" s="1" t="s">
        <v>35</v>
      </c>
      <c r="D541" s="1">
        <v>1854</v>
      </c>
      <c r="E541">
        <f t="shared" si="12"/>
        <v>1995</v>
      </c>
    </row>
    <row r="542" spans="1:5" x14ac:dyDescent="0.25">
      <c r="A542" s="21">
        <v>34731</v>
      </c>
      <c r="B542" s="1" t="s">
        <v>29</v>
      </c>
      <c r="C542" s="1" t="s">
        <v>35</v>
      </c>
      <c r="D542" s="1">
        <v>1480</v>
      </c>
      <c r="E542">
        <f t="shared" si="12"/>
        <v>1995</v>
      </c>
    </row>
    <row r="543" spans="1:5" x14ac:dyDescent="0.25">
      <c r="A543" s="21">
        <v>34731</v>
      </c>
      <c r="B543" s="1" t="s">
        <v>36</v>
      </c>
      <c r="C543" s="1" t="s">
        <v>35</v>
      </c>
      <c r="D543" s="1">
        <v>1203</v>
      </c>
      <c r="E543">
        <f t="shared" si="12"/>
        <v>1995</v>
      </c>
    </row>
    <row r="544" spans="1:5" x14ac:dyDescent="0.25">
      <c r="A544" s="21">
        <v>34731</v>
      </c>
      <c r="B544" s="1" t="s">
        <v>29</v>
      </c>
      <c r="C544" s="1" t="s">
        <v>35</v>
      </c>
      <c r="D544" s="1">
        <v>26</v>
      </c>
      <c r="E544">
        <f t="shared" si="12"/>
        <v>1995</v>
      </c>
    </row>
    <row r="545" spans="1:5" x14ac:dyDescent="0.25">
      <c r="A545" s="21">
        <v>34731</v>
      </c>
      <c r="B545" s="1" t="s">
        <v>34</v>
      </c>
      <c r="C545" s="1" t="s">
        <v>35</v>
      </c>
      <c r="D545" s="1">
        <v>172</v>
      </c>
      <c r="E545">
        <f t="shared" si="12"/>
        <v>1995</v>
      </c>
    </row>
    <row r="546" spans="1:5" x14ac:dyDescent="0.25">
      <c r="A546" s="21">
        <v>34731</v>
      </c>
      <c r="B546" s="1" t="s">
        <v>36</v>
      </c>
      <c r="C546" s="1" t="s">
        <v>35</v>
      </c>
      <c r="D546" s="1">
        <v>171</v>
      </c>
      <c r="E546">
        <f t="shared" si="12"/>
        <v>1995</v>
      </c>
    </row>
    <row r="547" spans="1:5" x14ac:dyDescent="0.25">
      <c r="A547" s="21">
        <v>34731</v>
      </c>
      <c r="B547" s="1" t="s">
        <v>36</v>
      </c>
      <c r="C547" s="1" t="s">
        <v>35</v>
      </c>
      <c r="D547" s="1">
        <v>63</v>
      </c>
      <c r="E547">
        <f t="shared" si="12"/>
        <v>1995</v>
      </c>
    </row>
    <row r="548" spans="1:5" x14ac:dyDescent="0.25">
      <c r="A548" s="21">
        <v>34731</v>
      </c>
      <c r="B548" s="1" t="s">
        <v>29</v>
      </c>
      <c r="C548" s="1" t="s">
        <v>35</v>
      </c>
      <c r="D548" s="1">
        <v>56</v>
      </c>
      <c r="E548">
        <f t="shared" si="12"/>
        <v>1995</v>
      </c>
    </row>
    <row r="549" spans="1:5" x14ac:dyDescent="0.25">
      <c r="A549" s="21">
        <v>34759</v>
      </c>
      <c r="B549" s="1" t="s">
        <v>34</v>
      </c>
      <c r="C549" s="1" t="s">
        <v>30</v>
      </c>
      <c r="D549" s="1">
        <v>338</v>
      </c>
      <c r="E549">
        <f t="shared" si="12"/>
        <v>1995</v>
      </c>
    </row>
    <row r="550" spans="1:5" x14ac:dyDescent="0.25">
      <c r="A550" s="21">
        <v>34759</v>
      </c>
      <c r="B550" s="1" t="s">
        <v>36</v>
      </c>
      <c r="C550" s="1" t="s">
        <v>30</v>
      </c>
      <c r="D550" s="1">
        <v>1451</v>
      </c>
      <c r="E550">
        <f t="shared" si="12"/>
        <v>1995</v>
      </c>
    </row>
    <row r="551" spans="1:5" x14ac:dyDescent="0.25">
      <c r="A551" s="21">
        <v>34759</v>
      </c>
      <c r="B551" s="1" t="s">
        <v>34</v>
      </c>
      <c r="C551" s="1" t="s">
        <v>30</v>
      </c>
      <c r="D551" s="1">
        <v>3986</v>
      </c>
      <c r="E551">
        <f t="shared" si="12"/>
        <v>1995</v>
      </c>
    </row>
    <row r="552" spans="1:5" x14ac:dyDescent="0.25">
      <c r="A552" s="21">
        <v>34759</v>
      </c>
      <c r="B552" s="1" t="s">
        <v>36</v>
      </c>
      <c r="C552" s="1" t="s">
        <v>30</v>
      </c>
      <c r="D552" s="1">
        <v>2180</v>
      </c>
      <c r="E552">
        <f t="shared" si="12"/>
        <v>1995</v>
      </c>
    </row>
    <row r="553" spans="1:5" x14ac:dyDescent="0.25">
      <c r="A553" s="21">
        <v>34759</v>
      </c>
      <c r="B553" s="1" t="s">
        <v>34</v>
      </c>
      <c r="C553" s="1" t="s">
        <v>30</v>
      </c>
      <c r="D553" s="1">
        <v>1515</v>
      </c>
      <c r="E553">
        <f t="shared" si="12"/>
        <v>1995</v>
      </c>
    </row>
    <row r="554" spans="1:5" x14ac:dyDescent="0.25">
      <c r="A554" s="21">
        <v>34759</v>
      </c>
      <c r="B554" s="1" t="s">
        <v>29</v>
      </c>
      <c r="C554" s="1" t="s">
        <v>30</v>
      </c>
      <c r="D554" s="1">
        <v>275</v>
      </c>
      <c r="E554">
        <f t="shared" si="12"/>
        <v>1995</v>
      </c>
    </row>
    <row r="555" spans="1:5" x14ac:dyDescent="0.25">
      <c r="A555" s="21">
        <v>34759</v>
      </c>
      <c r="B555" s="1" t="s">
        <v>36</v>
      </c>
      <c r="C555" s="1" t="s">
        <v>30</v>
      </c>
      <c r="D555" s="1">
        <v>1092</v>
      </c>
      <c r="E555">
        <f t="shared" si="12"/>
        <v>1995</v>
      </c>
    </row>
    <row r="556" spans="1:5" x14ac:dyDescent="0.25">
      <c r="A556" s="21">
        <v>34759</v>
      </c>
      <c r="B556" s="1" t="s">
        <v>36</v>
      </c>
      <c r="C556" s="1" t="s">
        <v>30</v>
      </c>
      <c r="D556" s="1">
        <v>601</v>
      </c>
      <c r="E556">
        <f t="shared" si="12"/>
        <v>1995</v>
      </c>
    </row>
    <row r="557" spans="1:5" x14ac:dyDescent="0.25">
      <c r="A557" s="21">
        <v>34759</v>
      </c>
      <c r="B557" s="1" t="s">
        <v>29</v>
      </c>
      <c r="C557" s="1" t="s">
        <v>30</v>
      </c>
      <c r="D557" s="1">
        <v>504</v>
      </c>
      <c r="E557">
        <f t="shared" si="12"/>
        <v>1995</v>
      </c>
    </row>
    <row r="558" spans="1:5" x14ac:dyDescent="0.25">
      <c r="A558" s="21">
        <v>34759</v>
      </c>
      <c r="B558" s="1" t="s">
        <v>34</v>
      </c>
      <c r="C558" s="1" t="s">
        <v>30</v>
      </c>
      <c r="D558" s="1">
        <v>440</v>
      </c>
      <c r="E558">
        <f t="shared" si="12"/>
        <v>1995</v>
      </c>
    </row>
    <row r="559" spans="1:5" x14ac:dyDescent="0.25">
      <c r="A559" s="21">
        <v>34759</v>
      </c>
      <c r="B559" s="1" t="s">
        <v>29</v>
      </c>
      <c r="C559" s="1" t="s">
        <v>30</v>
      </c>
      <c r="D559" s="1">
        <v>415</v>
      </c>
      <c r="E559">
        <f t="shared" si="12"/>
        <v>1995</v>
      </c>
    </row>
    <row r="560" spans="1:5" x14ac:dyDescent="0.25">
      <c r="A560" s="21">
        <v>34759</v>
      </c>
      <c r="B560" s="1" t="s">
        <v>29</v>
      </c>
      <c r="C560" s="1" t="s">
        <v>30</v>
      </c>
      <c r="D560" s="1">
        <v>358</v>
      </c>
      <c r="E560">
        <f t="shared" si="12"/>
        <v>1995</v>
      </c>
    </row>
    <row r="561" spans="1:5" x14ac:dyDescent="0.25">
      <c r="A561" s="21">
        <v>34759</v>
      </c>
      <c r="B561" s="1" t="s">
        <v>36</v>
      </c>
      <c r="C561" s="1" t="s">
        <v>31</v>
      </c>
      <c r="D561" s="1">
        <v>524</v>
      </c>
      <c r="E561">
        <f t="shared" si="12"/>
        <v>1995</v>
      </c>
    </row>
    <row r="562" spans="1:5" x14ac:dyDescent="0.25">
      <c r="A562" s="21">
        <v>34759</v>
      </c>
      <c r="B562" s="1" t="s">
        <v>29</v>
      </c>
      <c r="C562" s="1" t="s">
        <v>31</v>
      </c>
      <c r="D562" s="1">
        <v>655</v>
      </c>
      <c r="E562">
        <f t="shared" si="12"/>
        <v>1995</v>
      </c>
    </row>
    <row r="563" spans="1:5" x14ac:dyDescent="0.25">
      <c r="A563" s="21">
        <v>34759</v>
      </c>
      <c r="B563" s="1" t="s">
        <v>29</v>
      </c>
      <c r="C563" s="1" t="s">
        <v>31</v>
      </c>
      <c r="D563" s="1">
        <v>458</v>
      </c>
      <c r="E563">
        <f t="shared" si="12"/>
        <v>1995</v>
      </c>
    </row>
    <row r="564" spans="1:5" x14ac:dyDescent="0.25">
      <c r="A564" s="21">
        <v>34759</v>
      </c>
      <c r="B564" s="1" t="s">
        <v>36</v>
      </c>
      <c r="C564" s="1" t="s">
        <v>31</v>
      </c>
      <c r="D564" s="1">
        <v>433</v>
      </c>
      <c r="E564">
        <f t="shared" si="12"/>
        <v>1995</v>
      </c>
    </row>
    <row r="565" spans="1:5" x14ac:dyDescent="0.25">
      <c r="A565" s="21">
        <v>34759</v>
      </c>
      <c r="B565" s="1" t="s">
        <v>36</v>
      </c>
      <c r="C565" s="1" t="s">
        <v>31</v>
      </c>
      <c r="D565" s="1">
        <v>411</v>
      </c>
      <c r="E565">
        <f t="shared" si="12"/>
        <v>1995</v>
      </c>
    </row>
    <row r="566" spans="1:5" x14ac:dyDescent="0.25">
      <c r="A566" s="21">
        <v>34759</v>
      </c>
      <c r="B566" s="1" t="s">
        <v>36</v>
      </c>
      <c r="C566" s="1" t="s">
        <v>31</v>
      </c>
      <c r="D566" s="1">
        <v>368</v>
      </c>
      <c r="E566">
        <f t="shared" si="12"/>
        <v>1995</v>
      </c>
    </row>
    <row r="567" spans="1:5" x14ac:dyDescent="0.25">
      <c r="A567" s="21">
        <v>34759</v>
      </c>
      <c r="B567" s="1" t="s">
        <v>34</v>
      </c>
      <c r="C567" s="1" t="s">
        <v>31</v>
      </c>
      <c r="D567" s="1">
        <v>338</v>
      </c>
      <c r="E567">
        <f t="shared" si="12"/>
        <v>1995</v>
      </c>
    </row>
    <row r="568" spans="1:5" x14ac:dyDescent="0.25">
      <c r="A568" s="21">
        <v>34759</v>
      </c>
      <c r="B568" s="1" t="s">
        <v>34</v>
      </c>
      <c r="C568" s="1" t="s">
        <v>31</v>
      </c>
      <c r="D568" s="1">
        <v>193</v>
      </c>
      <c r="E568">
        <f t="shared" si="12"/>
        <v>1995</v>
      </c>
    </row>
    <row r="569" spans="1:5" x14ac:dyDescent="0.25">
      <c r="A569" s="21">
        <v>34759</v>
      </c>
      <c r="B569" s="1" t="s">
        <v>29</v>
      </c>
      <c r="C569" s="1" t="s">
        <v>31</v>
      </c>
      <c r="D569" s="1">
        <v>171</v>
      </c>
      <c r="E569">
        <f t="shared" si="12"/>
        <v>1995</v>
      </c>
    </row>
    <row r="570" spans="1:5" x14ac:dyDescent="0.25">
      <c r="A570" s="21">
        <v>34759</v>
      </c>
      <c r="B570" s="1" t="s">
        <v>34</v>
      </c>
      <c r="C570" s="1" t="s">
        <v>31</v>
      </c>
      <c r="D570" s="1">
        <v>146</v>
      </c>
      <c r="E570">
        <f t="shared" si="12"/>
        <v>1995</v>
      </c>
    </row>
    <row r="571" spans="1:5" x14ac:dyDescent="0.25">
      <c r="A571" s="21">
        <v>34759</v>
      </c>
      <c r="B571" s="1" t="s">
        <v>29</v>
      </c>
      <c r="C571" s="1" t="s">
        <v>31</v>
      </c>
      <c r="D571" s="1">
        <v>263</v>
      </c>
      <c r="E571">
        <f t="shared" si="12"/>
        <v>1995</v>
      </c>
    </row>
    <row r="572" spans="1:5" x14ac:dyDescent="0.25">
      <c r="A572" s="21">
        <v>34759</v>
      </c>
      <c r="B572" s="1" t="s">
        <v>34</v>
      </c>
      <c r="C572" s="1" t="s">
        <v>31</v>
      </c>
      <c r="D572" s="1">
        <v>88</v>
      </c>
      <c r="E572">
        <f t="shared" si="12"/>
        <v>1995</v>
      </c>
    </row>
    <row r="573" spans="1:5" x14ac:dyDescent="0.25">
      <c r="A573" s="21">
        <v>34759</v>
      </c>
      <c r="B573" s="1" t="s">
        <v>29</v>
      </c>
      <c r="C573" s="1" t="s">
        <v>32</v>
      </c>
      <c r="D573" s="1">
        <v>2066</v>
      </c>
      <c r="E573">
        <f t="shared" si="12"/>
        <v>1995</v>
      </c>
    </row>
    <row r="574" spans="1:5" x14ac:dyDescent="0.25">
      <c r="A574" s="21">
        <v>34759</v>
      </c>
      <c r="B574" s="1" t="s">
        <v>34</v>
      </c>
      <c r="C574" s="1" t="s">
        <v>32</v>
      </c>
      <c r="D574" s="1">
        <v>841</v>
      </c>
      <c r="E574">
        <f t="shared" si="12"/>
        <v>1995</v>
      </c>
    </row>
    <row r="575" spans="1:5" x14ac:dyDescent="0.25">
      <c r="A575" s="21">
        <v>34759</v>
      </c>
      <c r="B575" s="1" t="s">
        <v>29</v>
      </c>
      <c r="C575" s="1" t="s">
        <v>32</v>
      </c>
      <c r="D575" s="1">
        <v>1400</v>
      </c>
      <c r="E575">
        <f t="shared" si="12"/>
        <v>1995</v>
      </c>
    </row>
    <row r="576" spans="1:5" x14ac:dyDescent="0.25">
      <c r="A576" s="21">
        <v>34759</v>
      </c>
      <c r="B576" s="1" t="s">
        <v>34</v>
      </c>
      <c r="C576" s="1" t="s">
        <v>32</v>
      </c>
      <c r="D576" s="1">
        <v>90</v>
      </c>
      <c r="E576">
        <f t="shared" si="12"/>
        <v>1995</v>
      </c>
    </row>
    <row r="577" spans="1:5" x14ac:dyDescent="0.25">
      <c r="A577" s="21">
        <v>34759</v>
      </c>
      <c r="B577" s="1" t="s">
        <v>34</v>
      </c>
      <c r="C577" s="1" t="s">
        <v>32</v>
      </c>
      <c r="D577" s="1">
        <v>70</v>
      </c>
      <c r="E577">
        <f t="shared" si="12"/>
        <v>1995</v>
      </c>
    </row>
    <row r="578" spans="1:5" x14ac:dyDescent="0.25">
      <c r="A578" s="21">
        <v>34759</v>
      </c>
      <c r="B578" s="1" t="s">
        <v>29</v>
      </c>
      <c r="C578" s="1" t="s">
        <v>32</v>
      </c>
      <c r="D578" s="1">
        <v>90</v>
      </c>
      <c r="E578">
        <f t="shared" si="12"/>
        <v>1995</v>
      </c>
    </row>
    <row r="579" spans="1:5" x14ac:dyDescent="0.25">
      <c r="A579" s="21">
        <v>34759</v>
      </c>
      <c r="B579" s="1" t="s">
        <v>29</v>
      </c>
      <c r="C579" s="1" t="s">
        <v>32</v>
      </c>
      <c r="D579" s="1">
        <v>55</v>
      </c>
      <c r="E579">
        <f t="shared" si="12"/>
        <v>1995</v>
      </c>
    </row>
    <row r="580" spans="1:5" x14ac:dyDescent="0.25">
      <c r="A580" s="21">
        <v>34759</v>
      </c>
      <c r="B580" s="1" t="s">
        <v>29</v>
      </c>
      <c r="C580" s="1" t="s">
        <v>32</v>
      </c>
      <c r="D580" s="1">
        <v>53</v>
      </c>
      <c r="E580">
        <f t="shared" ref="E580:E643" si="13">YEAR(A580)</f>
        <v>1995</v>
      </c>
    </row>
    <row r="581" spans="1:5" x14ac:dyDescent="0.25">
      <c r="A581" s="21">
        <v>34759</v>
      </c>
      <c r="B581" s="1" t="s">
        <v>29</v>
      </c>
      <c r="C581" s="1" t="s">
        <v>32</v>
      </c>
      <c r="D581" s="1">
        <v>113</v>
      </c>
      <c r="E581">
        <f t="shared" si="13"/>
        <v>1995</v>
      </c>
    </row>
    <row r="582" spans="1:5" x14ac:dyDescent="0.25">
      <c r="A582" s="21">
        <v>34759</v>
      </c>
      <c r="B582" s="1" t="s">
        <v>34</v>
      </c>
      <c r="C582" s="1" t="s">
        <v>32</v>
      </c>
      <c r="D582" s="1">
        <v>124</v>
      </c>
      <c r="E582">
        <f t="shared" si="13"/>
        <v>1995</v>
      </c>
    </row>
    <row r="583" spans="1:5" x14ac:dyDescent="0.25">
      <c r="A583" s="21">
        <v>34759</v>
      </c>
      <c r="B583" s="1" t="s">
        <v>34</v>
      </c>
      <c r="C583" s="1" t="s">
        <v>32</v>
      </c>
      <c r="D583" s="1">
        <v>131</v>
      </c>
      <c r="E583">
        <f t="shared" si="13"/>
        <v>1995</v>
      </c>
    </row>
    <row r="584" spans="1:5" x14ac:dyDescent="0.25">
      <c r="A584" s="21">
        <v>34759</v>
      </c>
      <c r="B584" s="1" t="s">
        <v>34</v>
      </c>
      <c r="C584" s="1" t="s">
        <v>32</v>
      </c>
      <c r="D584" s="1">
        <v>151</v>
      </c>
      <c r="E584">
        <f t="shared" si="13"/>
        <v>1995</v>
      </c>
    </row>
    <row r="585" spans="1:5" x14ac:dyDescent="0.25">
      <c r="A585" s="21">
        <v>34759</v>
      </c>
      <c r="B585" s="1" t="s">
        <v>36</v>
      </c>
      <c r="C585" s="1" t="s">
        <v>33</v>
      </c>
      <c r="D585" s="1">
        <v>270</v>
      </c>
      <c r="E585">
        <f t="shared" si="13"/>
        <v>1995</v>
      </c>
    </row>
    <row r="586" spans="1:5" x14ac:dyDescent="0.25">
      <c r="A586" s="21">
        <v>34759</v>
      </c>
      <c r="B586" s="1" t="s">
        <v>29</v>
      </c>
      <c r="C586" s="1" t="s">
        <v>33</v>
      </c>
      <c r="D586" s="1">
        <v>281</v>
      </c>
      <c r="E586">
        <f t="shared" si="13"/>
        <v>1995</v>
      </c>
    </row>
    <row r="587" spans="1:5" x14ac:dyDescent="0.25">
      <c r="A587" s="21">
        <v>34759</v>
      </c>
      <c r="B587" s="1" t="s">
        <v>36</v>
      </c>
      <c r="C587" s="1" t="s">
        <v>33</v>
      </c>
      <c r="D587" s="1">
        <v>408</v>
      </c>
      <c r="E587">
        <f t="shared" si="13"/>
        <v>1995</v>
      </c>
    </row>
    <row r="588" spans="1:5" x14ac:dyDescent="0.25">
      <c r="A588" s="21">
        <v>34759</v>
      </c>
      <c r="B588" s="1" t="s">
        <v>29</v>
      </c>
      <c r="C588" s="1" t="s">
        <v>33</v>
      </c>
      <c r="D588" s="1">
        <v>823</v>
      </c>
      <c r="E588">
        <f t="shared" si="13"/>
        <v>1995</v>
      </c>
    </row>
    <row r="589" spans="1:5" x14ac:dyDescent="0.25">
      <c r="A589" s="21">
        <v>34759</v>
      </c>
      <c r="B589" s="1" t="s">
        <v>34</v>
      </c>
      <c r="C589" s="1" t="s">
        <v>33</v>
      </c>
      <c r="D589" s="1">
        <v>2302</v>
      </c>
      <c r="E589">
        <f t="shared" si="13"/>
        <v>1995</v>
      </c>
    </row>
    <row r="590" spans="1:5" x14ac:dyDescent="0.25">
      <c r="A590" s="21">
        <v>34759</v>
      </c>
      <c r="B590" s="1" t="s">
        <v>34</v>
      </c>
      <c r="C590" s="1" t="s">
        <v>33</v>
      </c>
      <c r="D590" s="1">
        <v>360</v>
      </c>
      <c r="E590">
        <f t="shared" si="13"/>
        <v>1995</v>
      </c>
    </row>
    <row r="591" spans="1:5" x14ac:dyDescent="0.25">
      <c r="A591" s="21">
        <v>34759</v>
      </c>
      <c r="B591" s="1" t="s">
        <v>36</v>
      </c>
      <c r="C591" s="1" t="s">
        <v>33</v>
      </c>
      <c r="D591" s="1">
        <v>371</v>
      </c>
      <c r="E591">
        <f t="shared" si="13"/>
        <v>1995</v>
      </c>
    </row>
    <row r="592" spans="1:5" x14ac:dyDescent="0.25">
      <c r="A592" s="21">
        <v>34759</v>
      </c>
      <c r="B592" s="1" t="s">
        <v>34</v>
      </c>
      <c r="C592" s="1" t="s">
        <v>33</v>
      </c>
      <c r="D592" s="1">
        <v>149</v>
      </c>
      <c r="E592">
        <f t="shared" si="13"/>
        <v>1995</v>
      </c>
    </row>
    <row r="593" spans="1:5" x14ac:dyDescent="0.25">
      <c r="A593" s="21">
        <v>34759</v>
      </c>
      <c r="B593" s="1" t="s">
        <v>34</v>
      </c>
      <c r="C593" s="1" t="s">
        <v>33</v>
      </c>
      <c r="D593" s="1">
        <v>105</v>
      </c>
      <c r="E593">
        <f t="shared" si="13"/>
        <v>1995</v>
      </c>
    </row>
    <row r="594" spans="1:5" x14ac:dyDescent="0.25">
      <c r="A594" s="21">
        <v>34759</v>
      </c>
      <c r="B594" s="1" t="s">
        <v>29</v>
      </c>
      <c r="C594" s="1" t="s">
        <v>33</v>
      </c>
      <c r="D594" s="1">
        <v>90</v>
      </c>
      <c r="E594">
        <f t="shared" si="13"/>
        <v>1995</v>
      </c>
    </row>
    <row r="595" spans="1:5" x14ac:dyDescent="0.25">
      <c r="A595" s="21">
        <v>34759</v>
      </c>
      <c r="B595" s="1" t="s">
        <v>29</v>
      </c>
      <c r="C595" s="1" t="s">
        <v>33</v>
      </c>
      <c r="D595" s="1">
        <v>193</v>
      </c>
      <c r="E595">
        <f t="shared" si="13"/>
        <v>1995</v>
      </c>
    </row>
    <row r="596" spans="1:5" x14ac:dyDescent="0.25">
      <c r="A596" s="21">
        <v>34759</v>
      </c>
      <c r="B596" s="1" t="s">
        <v>36</v>
      </c>
      <c r="C596" s="1" t="s">
        <v>33</v>
      </c>
      <c r="D596" s="1">
        <v>105</v>
      </c>
      <c r="E596">
        <f t="shared" si="13"/>
        <v>1995</v>
      </c>
    </row>
    <row r="597" spans="1:5" x14ac:dyDescent="0.25">
      <c r="A597" s="21">
        <v>34759</v>
      </c>
      <c r="B597" s="1" t="s">
        <v>29</v>
      </c>
      <c r="C597" s="1" t="s">
        <v>35</v>
      </c>
      <c r="D597" s="1">
        <v>637</v>
      </c>
      <c r="E597">
        <f t="shared" si="13"/>
        <v>1995</v>
      </c>
    </row>
    <row r="598" spans="1:5" x14ac:dyDescent="0.25">
      <c r="A598" s="21">
        <v>34759</v>
      </c>
      <c r="B598" s="1" t="s">
        <v>34</v>
      </c>
      <c r="C598" s="1" t="s">
        <v>35</v>
      </c>
      <c r="D598" s="1">
        <v>394</v>
      </c>
      <c r="E598">
        <f t="shared" si="13"/>
        <v>1995</v>
      </c>
    </row>
    <row r="599" spans="1:5" x14ac:dyDescent="0.25">
      <c r="A599" s="21">
        <v>34759</v>
      </c>
      <c r="B599" s="1" t="s">
        <v>34</v>
      </c>
      <c r="C599" s="1" t="s">
        <v>35</v>
      </c>
      <c r="D599" s="1">
        <v>586</v>
      </c>
      <c r="E599">
        <f t="shared" si="13"/>
        <v>1995</v>
      </c>
    </row>
    <row r="600" spans="1:5" x14ac:dyDescent="0.25">
      <c r="A600" s="21">
        <v>34759</v>
      </c>
      <c r="B600" s="1" t="s">
        <v>36</v>
      </c>
      <c r="C600" s="1" t="s">
        <v>35</v>
      </c>
      <c r="D600" s="1">
        <v>56</v>
      </c>
      <c r="E600">
        <f t="shared" si="13"/>
        <v>1995</v>
      </c>
    </row>
    <row r="601" spans="1:5" x14ac:dyDescent="0.25">
      <c r="A601" s="21">
        <v>34759</v>
      </c>
      <c r="B601" s="1" t="s">
        <v>29</v>
      </c>
      <c r="C601" s="1" t="s">
        <v>35</v>
      </c>
      <c r="D601" s="1">
        <v>56</v>
      </c>
      <c r="E601">
        <f t="shared" si="13"/>
        <v>1995</v>
      </c>
    </row>
    <row r="602" spans="1:5" x14ac:dyDescent="0.25">
      <c r="A602" s="21">
        <v>34759</v>
      </c>
      <c r="B602" s="1" t="s">
        <v>29</v>
      </c>
      <c r="C602" s="1" t="s">
        <v>35</v>
      </c>
      <c r="D602" s="1">
        <v>26</v>
      </c>
      <c r="E602">
        <f t="shared" si="13"/>
        <v>1995</v>
      </c>
    </row>
    <row r="603" spans="1:5" x14ac:dyDescent="0.25">
      <c r="A603" s="21">
        <v>34759</v>
      </c>
      <c r="B603" s="1" t="s">
        <v>36</v>
      </c>
      <c r="C603" s="1" t="s">
        <v>35</v>
      </c>
      <c r="D603" s="1">
        <v>252</v>
      </c>
      <c r="E603">
        <f t="shared" si="13"/>
        <v>1995</v>
      </c>
    </row>
    <row r="604" spans="1:5" x14ac:dyDescent="0.25">
      <c r="A604" s="21">
        <v>34759</v>
      </c>
      <c r="B604" s="1" t="s">
        <v>34</v>
      </c>
      <c r="C604" s="1" t="s">
        <v>35</v>
      </c>
      <c r="D604" s="1">
        <v>249</v>
      </c>
      <c r="E604">
        <f t="shared" si="13"/>
        <v>1995</v>
      </c>
    </row>
    <row r="605" spans="1:5" x14ac:dyDescent="0.25">
      <c r="A605" s="21">
        <v>34759</v>
      </c>
      <c r="B605" s="1" t="s">
        <v>34</v>
      </c>
      <c r="C605" s="1" t="s">
        <v>35</v>
      </c>
      <c r="D605" s="1">
        <v>1811</v>
      </c>
      <c r="E605">
        <f t="shared" si="13"/>
        <v>1995</v>
      </c>
    </row>
    <row r="606" spans="1:5" x14ac:dyDescent="0.25">
      <c r="A606" s="21">
        <v>34759</v>
      </c>
      <c r="B606" s="1" t="s">
        <v>36</v>
      </c>
      <c r="C606" s="1" t="s">
        <v>35</v>
      </c>
      <c r="D606" s="1">
        <v>1621</v>
      </c>
      <c r="E606">
        <f t="shared" si="13"/>
        <v>1995</v>
      </c>
    </row>
    <row r="607" spans="1:5" x14ac:dyDescent="0.25">
      <c r="A607" s="21">
        <v>34759</v>
      </c>
      <c r="B607" s="1" t="s">
        <v>36</v>
      </c>
      <c r="C607" s="1" t="s">
        <v>35</v>
      </c>
      <c r="D607" s="1">
        <v>1130</v>
      </c>
      <c r="E607">
        <f t="shared" si="13"/>
        <v>1995</v>
      </c>
    </row>
    <row r="608" spans="1:5" x14ac:dyDescent="0.25">
      <c r="A608" s="21">
        <v>34759</v>
      </c>
      <c r="B608" s="1" t="s">
        <v>29</v>
      </c>
      <c r="C608" s="1" t="s">
        <v>35</v>
      </c>
      <c r="D608" s="1">
        <v>911</v>
      </c>
      <c r="E608">
        <f t="shared" si="13"/>
        <v>1995</v>
      </c>
    </row>
    <row r="609" spans="1:5" x14ac:dyDescent="0.25">
      <c r="A609" s="21">
        <v>34790</v>
      </c>
      <c r="B609" s="1" t="s">
        <v>37</v>
      </c>
      <c r="C609" s="1" t="s">
        <v>30</v>
      </c>
      <c r="D609" s="1">
        <v>135</v>
      </c>
      <c r="E609">
        <f t="shared" si="13"/>
        <v>1995</v>
      </c>
    </row>
    <row r="610" spans="1:5" x14ac:dyDescent="0.25">
      <c r="A610" s="21">
        <v>34790</v>
      </c>
      <c r="B610" s="1" t="s">
        <v>36</v>
      </c>
      <c r="C610" s="1" t="s">
        <v>30</v>
      </c>
      <c r="D610" s="1">
        <v>521</v>
      </c>
      <c r="E610">
        <f t="shared" si="13"/>
        <v>1995</v>
      </c>
    </row>
    <row r="611" spans="1:5" x14ac:dyDescent="0.25">
      <c r="A611" s="21">
        <v>34790</v>
      </c>
      <c r="B611" s="1" t="s">
        <v>29</v>
      </c>
      <c r="C611" s="1" t="s">
        <v>30</v>
      </c>
      <c r="D611" s="1">
        <v>516</v>
      </c>
      <c r="E611">
        <f t="shared" si="13"/>
        <v>1995</v>
      </c>
    </row>
    <row r="612" spans="1:5" x14ac:dyDescent="0.25">
      <c r="A612" s="21">
        <v>34790</v>
      </c>
      <c r="B612" s="1" t="s">
        <v>29</v>
      </c>
      <c r="C612" s="1" t="s">
        <v>30</v>
      </c>
      <c r="D612" s="1">
        <v>385</v>
      </c>
      <c r="E612">
        <f t="shared" si="13"/>
        <v>1995</v>
      </c>
    </row>
    <row r="613" spans="1:5" x14ac:dyDescent="0.25">
      <c r="A613" s="21">
        <v>34790</v>
      </c>
      <c r="B613" s="1" t="s">
        <v>29</v>
      </c>
      <c r="C613" s="1" t="s">
        <v>30</v>
      </c>
      <c r="D613" s="1">
        <v>330</v>
      </c>
      <c r="E613">
        <f t="shared" si="13"/>
        <v>1995</v>
      </c>
    </row>
    <row r="614" spans="1:5" x14ac:dyDescent="0.25">
      <c r="A614" s="21">
        <v>34790</v>
      </c>
      <c r="B614" s="1" t="s">
        <v>36</v>
      </c>
      <c r="C614" s="1" t="s">
        <v>30</v>
      </c>
      <c r="D614" s="1">
        <v>270</v>
      </c>
      <c r="E614">
        <f t="shared" si="13"/>
        <v>1995</v>
      </c>
    </row>
    <row r="615" spans="1:5" x14ac:dyDescent="0.25">
      <c r="A615" s="21">
        <v>34790</v>
      </c>
      <c r="B615" s="1" t="s">
        <v>34</v>
      </c>
      <c r="C615" s="1" t="s">
        <v>30</v>
      </c>
      <c r="D615" s="1">
        <v>180</v>
      </c>
      <c r="E615">
        <f t="shared" si="13"/>
        <v>1995</v>
      </c>
    </row>
    <row r="616" spans="1:5" x14ac:dyDescent="0.25">
      <c r="A616" s="21">
        <v>34790</v>
      </c>
      <c r="B616" s="1" t="s">
        <v>37</v>
      </c>
      <c r="C616" s="1" t="s">
        <v>30</v>
      </c>
      <c r="D616" s="1">
        <v>151</v>
      </c>
      <c r="E616">
        <f t="shared" si="13"/>
        <v>1995</v>
      </c>
    </row>
    <row r="617" spans="1:5" x14ac:dyDescent="0.25">
      <c r="A617" s="21">
        <v>34790</v>
      </c>
      <c r="B617" s="1" t="s">
        <v>36</v>
      </c>
      <c r="C617" s="1" t="s">
        <v>30</v>
      </c>
      <c r="D617" s="1">
        <v>814</v>
      </c>
      <c r="E617">
        <f t="shared" si="13"/>
        <v>1995</v>
      </c>
    </row>
    <row r="618" spans="1:5" x14ac:dyDescent="0.25">
      <c r="A618" s="21">
        <v>34790</v>
      </c>
      <c r="B618" s="1" t="s">
        <v>34</v>
      </c>
      <c r="C618" s="1" t="s">
        <v>30</v>
      </c>
      <c r="D618" s="1">
        <v>523</v>
      </c>
      <c r="E618">
        <f t="shared" si="13"/>
        <v>1995</v>
      </c>
    </row>
    <row r="619" spans="1:5" x14ac:dyDescent="0.25">
      <c r="A619" s="21">
        <v>34790</v>
      </c>
      <c r="B619" s="1" t="s">
        <v>34</v>
      </c>
      <c r="C619" s="1" t="s">
        <v>30</v>
      </c>
      <c r="D619" s="1">
        <v>2227</v>
      </c>
      <c r="E619">
        <f t="shared" si="13"/>
        <v>1995</v>
      </c>
    </row>
    <row r="620" spans="1:5" x14ac:dyDescent="0.25">
      <c r="A620" s="21">
        <v>34790</v>
      </c>
      <c r="B620" s="1" t="s">
        <v>34</v>
      </c>
      <c r="C620" s="1" t="s">
        <v>30</v>
      </c>
      <c r="D620" s="1">
        <v>1888</v>
      </c>
      <c r="E620">
        <f t="shared" si="13"/>
        <v>1995</v>
      </c>
    </row>
    <row r="621" spans="1:5" x14ac:dyDescent="0.25">
      <c r="A621" s="21">
        <v>34790</v>
      </c>
      <c r="B621" s="1" t="s">
        <v>36</v>
      </c>
      <c r="C621" s="1" t="s">
        <v>30</v>
      </c>
      <c r="D621" s="1">
        <v>1782</v>
      </c>
      <c r="E621">
        <f t="shared" si="13"/>
        <v>1995</v>
      </c>
    </row>
    <row r="622" spans="1:5" x14ac:dyDescent="0.25">
      <c r="A622" s="21">
        <v>34790</v>
      </c>
      <c r="B622" s="1" t="s">
        <v>29</v>
      </c>
      <c r="C622" s="1" t="s">
        <v>30</v>
      </c>
      <c r="D622" s="1">
        <v>525</v>
      </c>
      <c r="E622">
        <f t="shared" si="13"/>
        <v>1995</v>
      </c>
    </row>
    <row r="623" spans="1:5" x14ac:dyDescent="0.25">
      <c r="A623" s="21">
        <v>34790</v>
      </c>
      <c r="B623" s="1" t="s">
        <v>34</v>
      </c>
      <c r="C623" s="1" t="s">
        <v>31</v>
      </c>
      <c r="D623" s="1">
        <v>146</v>
      </c>
      <c r="E623">
        <f t="shared" si="13"/>
        <v>1995</v>
      </c>
    </row>
    <row r="624" spans="1:5" x14ac:dyDescent="0.25">
      <c r="A624" s="21">
        <v>34790</v>
      </c>
      <c r="B624" s="1" t="s">
        <v>37</v>
      </c>
      <c r="C624" s="1" t="s">
        <v>31</v>
      </c>
      <c r="D624" s="1">
        <v>135</v>
      </c>
      <c r="E624">
        <f t="shared" si="13"/>
        <v>1995</v>
      </c>
    </row>
    <row r="625" spans="1:5" x14ac:dyDescent="0.25">
      <c r="A625" s="21">
        <v>34790</v>
      </c>
      <c r="B625" s="1" t="s">
        <v>34</v>
      </c>
      <c r="C625" s="1" t="s">
        <v>31</v>
      </c>
      <c r="D625" s="1">
        <v>88</v>
      </c>
      <c r="E625">
        <f t="shared" si="13"/>
        <v>1995</v>
      </c>
    </row>
    <row r="626" spans="1:5" x14ac:dyDescent="0.25">
      <c r="A626" s="21">
        <v>34790</v>
      </c>
      <c r="B626" s="1" t="s">
        <v>37</v>
      </c>
      <c r="C626" s="1" t="s">
        <v>31</v>
      </c>
      <c r="D626" s="1">
        <v>96</v>
      </c>
      <c r="E626">
        <f t="shared" si="13"/>
        <v>1995</v>
      </c>
    </row>
    <row r="627" spans="1:5" x14ac:dyDescent="0.25">
      <c r="A627" s="21">
        <v>34790</v>
      </c>
      <c r="B627" s="1" t="s">
        <v>36</v>
      </c>
      <c r="C627" s="1" t="s">
        <v>31</v>
      </c>
      <c r="D627" s="1">
        <v>263</v>
      </c>
      <c r="E627">
        <f t="shared" si="13"/>
        <v>1995</v>
      </c>
    </row>
    <row r="628" spans="1:5" x14ac:dyDescent="0.25">
      <c r="A628" s="21">
        <v>34790</v>
      </c>
      <c r="B628" s="1" t="s">
        <v>34</v>
      </c>
      <c r="C628" s="1" t="s">
        <v>31</v>
      </c>
      <c r="D628" s="1">
        <v>175</v>
      </c>
      <c r="E628">
        <f t="shared" si="13"/>
        <v>1995</v>
      </c>
    </row>
    <row r="629" spans="1:5" x14ac:dyDescent="0.25">
      <c r="A629" s="21">
        <v>34790</v>
      </c>
      <c r="B629" s="1" t="s">
        <v>29</v>
      </c>
      <c r="C629" s="1" t="s">
        <v>31</v>
      </c>
      <c r="D629" s="1">
        <v>546</v>
      </c>
      <c r="E629">
        <f t="shared" si="13"/>
        <v>1995</v>
      </c>
    </row>
    <row r="630" spans="1:5" x14ac:dyDescent="0.25">
      <c r="A630" s="21">
        <v>34790</v>
      </c>
      <c r="B630" s="1" t="s">
        <v>36</v>
      </c>
      <c r="C630" s="1" t="s">
        <v>31</v>
      </c>
      <c r="D630" s="1">
        <v>492</v>
      </c>
      <c r="E630">
        <f t="shared" si="13"/>
        <v>1995</v>
      </c>
    </row>
    <row r="631" spans="1:5" x14ac:dyDescent="0.25">
      <c r="A631" s="21">
        <v>34790</v>
      </c>
      <c r="B631" s="1" t="s">
        <v>36</v>
      </c>
      <c r="C631" s="1" t="s">
        <v>31</v>
      </c>
      <c r="D631" s="1">
        <v>408</v>
      </c>
      <c r="E631">
        <f t="shared" si="13"/>
        <v>1995</v>
      </c>
    </row>
    <row r="632" spans="1:5" x14ac:dyDescent="0.25">
      <c r="A632" s="21">
        <v>34790</v>
      </c>
      <c r="B632" s="1" t="s">
        <v>36</v>
      </c>
      <c r="C632" s="1" t="s">
        <v>31</v>
      </c>
      <c r="D632" s="1">
        <v>405</v>
      </c>
      <c r="E632">
        <f t="shared" si="13"/>
        <v>1995</v>
      </c>
    </row>
    <row r="633" spans="1:5" x14ac:dyDescent="0.25">
      <c r="A633" s="21">
        <v>34790</v>
      </c>
      <c r="B633" s="1" t="s">
        <v>34</v>
      </c>
      <c r="C633" s="1" t="s">
        <v>31</v>
      </c>
      <c r="D633" s="1">
        <v>315</v>
      </c>
      <c r="E633">
        <f t="shared" si="13"/>
        <v>1995</v>
      </c>
    </row>
    <row r="634" spans="1:5" x14ac:dyDescent="0.25">
      <c r="A634" s="21">
        <v>34790</v>
      </c>
      <c r="B634" s="1" t="s">
        <v>29</v>
      </c>
      <c r="C634" s="1" t="s">
        <v>31</v>
      </c>
      <c r="D634" s="1">
        <v>280</v>
      </c>
      <c r="E634">
        <f t="shared" si="13"/>
        <v>1995</v>
      </c>
    </row>
    <row r="635" spans="1:5" x14ac:dyDescent="0.25">
      <c r="A635" s="21">
        <v>34790</v>
      </c>
      <c r="B635" s="1" t="s">
        <v>29</v>
      </c>
      <c r="C635" s="1" t="s">
        <v>31</v>
      </c>
      <c r="D635" s="1">
        <v>194</v>
      </c>
      <c r="E635">
        <f t="shared" si="13"/>
        <v>1995</v>
      </c>
    </row>
    <row r="636" spans="1:5" x14ac:dyDescent="0.25">
      <c r="A636" s="21">
        <v>34790</v>
      </c>
      <c r="B636" s="1" t="s">
        <v>29</v>
      </c>
      <c r="C636" s="1" t="s">
        <v>31</v>
      </c>
      <c r="D636" s="1">
        <v>633</v>
      </c>
      <c r="E636">
        <f t="shared" si="13"/>
        <v>1995</v>
      </c>
    </row>
    <row r="637" spans="1:5" x14ac:dyDescent="0.25">
      <c r="A637" s="21">
        <v>34790</v>
      </c>
      <c r="B637" s="1" t="s">
        <v>29</v>
      </c>
      <c r="C637" s="1" t="s">
        <v>32</v>
      </c>
      <c r="D637" s="1">
        <v>66</v>
      </c>
      <c r="E637">
        <f t="shared" si="13"/>
        <v>1995</v>
      </c>
    </row>
    <row r="638" spans="1:5" x14ac:dyDescent="0.25">
      <c r="A638" s="21">
        <v>34790</v>
      </c>
      <c r="B638" s="1" t="s">
        <v>29</v>
      </c>
      <c r="C638" s="1" t="s">
        <v>32</v>
      </c>
      <c r="D638" s="1">
        <v>46</v>
      </c>
      <c r="E638">
        <f t="shared" si="13"/>
        <v>1995</v>
      </c>
    </row>
    <row r="639" spans="1:5" x14ac:dyDescent="0.25">
      <c r="A639" s="21">
        <v>34790</v>
      </c>
      <c r="B639" s="1" t="s">
        <v>34</v>
      </c>
      <c r="C639" s="1" t="s">
        <v>32</v>
      </c>
      <c r="D639" s="1">
        <v>70</v>
      </c>
      <c r="E639">
        <f t="shared" si="13"/>
        <v>1995</v>
      </c>
    </row>
    <row r="640" spans="1:5" x14ac:dyDescent="0.25">
      <c r="A640" s="21">
        <v>34790</v>
      </c>
      <c r="B640" s="1" t="s">
        <v>34</v>
      </c>
      <c r="C640" s="1" t="s">
        <v>32</v>
      </c>
      <c r="D640" s="1">
        <v>921</v>
      </c>
      <c r="E640">
        <f t="shared" si="13"/>
        <v>1995</v>
      </c>
    </row>
    <row r="641" spans="1:5" x14ac:dyDescent="0.25">
      <c r="A641" s="21">
        <v>34790</v>
      </c>
      <c r="B641" s="1" t="s">
        <v>29</v>
      </c>
      <c r="C641" s="1" t="s">
        <v>32</v>
      </c>
      <c r="D641" s="1">
        <v>1916</v>
      </c>
      <c r="E641">
        <f t="shared" si="13"/>
        <v>1995</v>
      </c>
    </row>
    <row r="642" spans="1:5" x14ac:dyDescent="0.25">
      <c r="A642" s="21">
        <v>34790</v>
      </c>
      <c r="B642" s="1" t="s">
        <v>29</v>
      </c>
      <c r="C642" s="1" t="s">
        <v>32</v>
      </c>
      <c r="D642" s="1">
        <v>1519</v>
      </c>
      <c r="E642">
        <f t="shared" si="13"/>
        <v>1995</v>
      </c>
    </row>
    <row r="643" spans="1:5" x14ac:dyDescent="0.25">
      <c r="A643" s="21">
        <v>34790</v>
      </c>
      <c r="B643" s="1" t="s">
        <v>34</v>
      </c>
      <c r="C643" s="1" t="s">
        <v>32</v>
      </c>
      <c r="D643" s="1">
        <v>146</v>
      </c>
      <c r="E643">
        <f t="shared" si="13"/>
        <v>1995</v>
      </c>
    </row>
    <row r="644" spans="1:5" x14ac:dyDescent="0.25">
      <c r="A644" s="21">
        <v>34790</v>
      </c>
      <c r="B644" s="1" t="s">
        <v>34</v>
      </c>
      <c r="C644" s="1" t="s">
        <v>32</v>
      </c>
      <c r="D644" s="1">
        <v>140</v>
      </c>
      <c r="E644">
        <f t="shared" ref="E644:E707" si="14">YEAR(A644)</f>
        <v>1995</v>
      </c>
    </row>
    <row r="645" spans="1:5" x14ac:dyDescent="0.25">
      <c r="A645" s="21">
        <v>34790</v>
      </c>
      <c r="B645" s="1" t="s">
        <v>29</v>
      </c>
      <c r="C645" s="1" t="s">
        <v>32</v>
      </c>
      <c r="D645" s="1">
        <v>126</v>
      </c>
      <c r="E645">
        <f t="shared" si="14"/>
        <v>1995</v>
      </c>
    </row>
    <row r="646" spans="1:5" x14ac:dyDescent="0.25">
      <c r="A646" s="21">
        <v>34790</v>
      </c>
      <c r="B646" s="1" t="s">
        <v>29</v>
      </c>
      <c r="C646" s="1" t="s">
        <v>32</v>
      </c>
      <c r="D646" s="1">
        <v>113</v>
      </c>
      <c r="E646">
        <f t="shared" si="14"/>
        <v>1995</v>
      </c>
    </row>
    <row r="647" spans="1:5" x14ac:dyDescent="0.25">
      <c r="A647" s="21">
        <v>34790</v>
      </c>
      <c r="B647" s="1" t="s">
        <v>34</v>
      </c>
      <c r="C647" s="1" t="s">
        <v>32</v>
      </c>
      <c r="D647" s="1">
        <v>113</v>
      </c>
      <c r="E647">
        <f t="shared" si="14"/>
        <v>1995</v>
      </c>
    </row>
    <row r="648" spans="1:5" x14ac:dyDescent="0.25">
      <c r="A648" s="21">
        <v>34790</v>
      </c>
      <c r="B648" s="1" t="s">
        <v>34</v>
      </c>
      <c r="C648" s="1" t="s">
        <v>32</v>
      </c>
      <c r="D648" s="1">
        <v>165</v>
      </c>
      <c r="E648">
        <f t="shared" si="14"/>
        <v>1995</v>
      </c>
    </row>
    <row r="649" spans="1:5" x14ac:dyDescent="0.25">
      <c r="A649" s="21">
        <v>34790</v>
      </c>
      <c r="B649" s="1" t="s">
        <v>34</v>
      </c>
      <c r="C649" s="1" t="s">
        <v>33</v>
      </c>
      <c r="D649" s="1">
        <v>1345</v>
      </c>
      <c r="E649">
        <f t="shared" si="14"/>
        <v>1995</v>
      </c>
    </row>
    <row r="650" spans="1:5" x14ac:dyDescent="0.25">
      <c r="A650" s="21">
        <v>34790</v>
      </c>
      <c r="B650" s="1" t="s">
        <v>29</v>
      </c>
      <c r="C650" s="1" t="s">
        <v>33</v>
      </c>
      <c r="D650" s="1">
        <v>956</v>
      </c>
      <c r="E650">
        <f t="shared" si="14"/>
        <v>1995</v>
      </c>
    </row>
    <row r="651" spans="1:5" x14ac:dyDescent="0.25">
      <c r="A651" s="21">
        <v>34790</v>
      </c>
      <c r="B651" s="1" t="s">
        <v>34</v>
      </c>
      <c r="C651" s="1" t="s">
        <v>33</v>
      </c>
      <c r="D651" s="1">
        <v>1553</v>
      </c>
      <c r="E651">
        <f t="shared" si="14"/>
        <v>1995</v>
      </c>
    </row>
    <row r="652" spans="1:5" x14ac:dyDescent="0.25">
      <c r="A652" s="21">
        <v>34790</v>
      </c>
      <c r="B652" s="1" t="s">
        <v>37</v>
      </c>
      <c r="C652" s="1" t="s">
        <v>33</v>
      </c>
      <c r="D652" s="1">
        <v>88</v>
      </c>
      <c r="E652">
        <f t="shared" si="14"/>
        <v>1995</v>
      </c>
    </row>
    <row r="653" spans="1:5" x14ac:dyDescent="0.25">
      <c r="A653" s="21">
        <v>34790</v>
      </c>
      <c r="B653" s="1" t="s">
        <v>36</v>
      </c>
      <c r="C653" s="1" t="s">
        <v>33</v>
      </c>
      <c r="D653" s="1">
        <v>210</v>
      </c>
      <c r="E653">
        <f t="shared" si="14"/>
        <v>1995</v>
      </c>
    </row>
    <row r="654" spans="1:5" x14ac:dyDescent="0.25">
      <c r="A654" s="21">
        <v>34790</v>
      </c>
      <c r="B654" s="1" t="s">
        <v>29</v>
      </c>
      <c r="C654" s="1" t="s">
        <v>33</v>
      </c>
      <c r="D654" s="1">
        <v>210</v>
      </c>
      <c r="E654">
        <f t="shared" si="14"/>
        <v>1995</v>
      </c>
    </row>
    <row r="655" spans="1:5" x14ac:dyDescent="0.25">
      <c r="A655" s="21">
        <v>34790</v>
      </c>
      <c r="B655" s="1" t="s">
        <v>29</v>
      </c>
      <c r="C655" s="1" t="s">
        <v>33</v>
      </c>
      <c r="D655" s="1">
        <v>236</v>
      </c>
      <c r="E655">
        <f t="shared" si="14"/>
        <v>1995</v>
      </c>
    </row>
    <row r="656" spans="1:5" x14ac:dyDescent="0.25">
      <c r="A656" s="21">
        <v>34790</v>
      </c>
      <c r="B656" s="1" t="s">
        <v>37</v>
      </c>
      <c r="C656" s="1" t="s">
        <v>33</v>
      </c>
      <c r="D656" s="1">
        <v>124</v>
      </c>
      <c r="E656">
        <f t="shared" si="14"/>
        <v>1995</v>
      </c>
    </row>
    <row r="657" spans="1:5" x14ac:dyDescent="0.25">
      <c r="A657" s="21">
        <v>34790</v>
      </c>
      <c r="B657" s="1" t="s">
        <v>34</v>
      </c>
      <c r="C657" s="1" t="s">
        <v>33</v>
      </c>
      <c r="D657" s="1">
        <v>123</v>
      </c>
      <c r="E657">
        <f t="shared" si="14"/>
        <v>1995</v>
      </c>
    </row>
    <row r="658" spans="1:5" x14ac:dyDescent="0.25">
      <c r="A658" s="21">
        <v>34790</v>
      </c>
      <c r="B658" s="1" t="s">
        <v>29</v>
      </c>
      <c r="C658" s="1" t="s">
        <v>33</v>
      </c>
      <c r="D658" s="1">
        <v>113</v>
      </c>
      <c r="E658">
        <f t="shared" si="14"/>
        <v>1995</v>
      </c>
    </row>
    <row r="659" spans="1:5" x14ac:dyDescent="0.25">
      <c r="A659" s="21">
        <v>34790</v>
      </c>
      <c r="B659" s="1" t="s">
        <v>36</v>
      </c>
      <c r="C659" s="1" t="s">
        <v>33</v>
      </c>
      <c r="D659" s="1">
        <v>270</v>
      </c>
      <c r="E659">
        <f t="shared" si="14"/>
        <v>1995</v>
      </c>
    </row>
    <row r="660" spans="1:5" x14ac:dyDescent="0.25">
      <c r="A660" s="21">
        <v>34790</v>
      </c>
      <c r="B660" s="1" t="s">
        <v>34</v>
      </c>
      <c r="C660" s="1" t="s">
        <v>33</v>
      </c>
      <c r="D660" s="1">
        <v>437</v>
      </c>
      <c r="E660">
        <f t="shared" si="14"/>
        <v>1995</v>
      </c>
    </row>
    <row r="661" spans="1:5" x14ac:dyDescent="0.25">
      <c r="A661" s="21">
        <v>34790</v>
      </c>
      <c r="B661" s="1" t="s">
        <v>36</v>
      </c>
      <c r="C661" s="1" t="s">
        <v>33</v>
      </c>
      <c r="D661" s="1">
        <v>459</v>
      </c>
      <c r="E661">
        <f t="shared" si="14"/>
        <v>1995</v>
      </c>
    </row>
    <row r="662" spans="1:5" x14ac:dyDescent="0.25">
      <c r="A662" s="21">
        <v>34790</v>
      </c>
      <c r="B662" s="1" t="s">
        <v>36</v>
      </c>
      <c r="C662" s="1" t="s">
        <v>33</v>
      </c>
      <c r="D662" s="1">
        <v>341</v>
      </c>
      <c r="E662">
        <f t="shared" si="14"/>
        <v>1995</v>
      </c>
    </row>
    <row r="663" spans="1:5" x14ac:dyDescent="0.25">
      <c r="A663" s="21">
        <v>34790</v>
      </c>
      <c r="B663" s="1" t="s">
        <v>36</v>
      </c>
      <c r="C663" s="1" t="s">
        <v>35</v>
      </c>
      <c r="D663" s="1">
        <v>2370</v>
      </c>
      <c r="E663">
        <f t="shared" si="14"/>
        <v>1995</v>
      </c>
    </row>
    <row r="664" spans="1:5" x14ac:dyDescent="0.25">
      <c r="A664" s="21">
        <v>34790</v>
      </c>
      <c r="B664" s="1" t="s">
        <v>36</v>
      </c>
      <c r="C664" s="1" t="s">
        <v>35</v>
      </c>
      <c r="D664" s="1">
        <v>1006</v>
      </c>
      <c r="E664">
        <f t="shared" si="14"/>
        <v>1995</v>
      </c>
    </row>
    <row r="665" spans="1:5" x14ac:dyDescent="0.25">
      <c r="A665" s="21">
        <v>34790</v>
      </c>
      <c r="B665" s="1" t="s">
        <v>29</v>
      </c>
      <c r="C665" s="1" t="s">
        <v>35</v>
      </c>
      <c r="D665" s="1">
        <v>1204</v>
      </c>
      <c r="E665">
        <f t="shared" si="14"/>
        <v>1995</v>
      </c>
    </row>
    <row r="666" spans="1:5" x14ac:dyDescent="0.25">
      <c r="A666" s="21">
        <v>34790</v>
      </c>
      <c r="B666" s="1" t="s">
        <v>29</v>
      </c>
      <c r="C666" s="1" t="s">
        <v>35</v>
      </c>
      <c r="D666" s="1">
        <v>569</v>
      </c>
      <c r="E666">
        <f t="shared" si="14"/>
        <v>1995</v>
      </c>
    </row>
    <row r="667" spans="1:5" x14ac:dyDescent="0.25">
      <c r="A667" s="21">
        <v>34790</v>
      </c>
      <c r="B667" s="1" t="s">
        <v>34</v>
      </c>
      <c r="C667" s="1" t="s">
        <v>35</v>
      </c>
      <c r="D667" s="1">
        <v>2061</v>
      </c>
      <c r="E667">
        <f t="shared" si="14"/>
        <v>1995</v>
      </c>
    </row>
    <row r="668" spans="1:5" x14ac:dyDescent="0.25">
      <c r="A668" s="21">
        <v>34790</v>
      </c>
      <c r="B668" s="1" t="s">
        <v>37</v>
      </c>
      <c r="C668" s="1" t="s">
        <v>35</v>
      </c>
      <c r="D668" s="1">
        <v>90</v>
      </c>
      <c r="E668">
        <f t="shared" si="14"/>
        <v>1995</v>
      </c>
    </row>
    <row r="669" spans="1:5" x14ac:dyDescent="0.25">
      <c r="A669" s="21">
        <v>34790</v>
      </c>
      <c r="B669" s="1" t="s">
        <v>34</v>
      </c>
      <c r="C669" s="1" t="s">
        <v>35</v>
      </c>
      <c r="D669" s="1">
        <v>117</v>
      </c>
      <c r="E669">
        <f t="shared" si="14"/>
        <v>1995</v>
      </c>
    </row>
    <row r="670" spans="1:5" x14ac:dyDescent="0.25">
      <c r="A670" s="21">
        <v>34790</v>
      </c>
      <c r="B670" s="1" t="s">
        <v>36</v>
      </c>
      <c r="C670" s="1" t="s">
        <v>35</v>
      </c>
      <c r="D670" s="1">
        <v>72</v>
      </c>
      <c r="E670">
        <f t="shared" si="14"/>
        <v>1995</v>
      </c>
    </row>
    <row r="671" spans="1:5" x14ac:dyDescent="0.25">
      <c r="A671" s="21">
        <v>34790</v>
      </c>
      <c r="B671" s="1" t="s">
        <v>36</v>
      </c>
      <c r="C671" s="1" t="s">
        <v>35</v>
      </c>
      <c r="D671" s="1">
        <v>63</v>
      </c>
      <c r="E671">
        <f t="shared" si="14"/>
        <v>1995</v>
      </c>
    </row>
    <row r="672" spans="1:5" x14ac:dyDescent="0.25">
      <c r="A672" s="21">
        <v>34790</v>
      </c>
      <c r="B672" s="1" t="s">
        <v>29</v>
      </c>
      <c r="C672" s="1" t="s">
        <v>35</v>
      </c>
      <c r="D672" s="1">
        <v>35</v>
      </c>
      <c r="E672">
        <f t="shared" si="14"/>
        <v>1995</v>
      </c>
    </row>
    <row r="673" spans="1:5" x14ac:dyDescent="0.25">
      <c r="A673" s="21">
        <v>34790</v>
      </c>
      <c r="B673" s="1" t="s">
        <v>29</v>
      </c>
      <c r="C673" s="1" t="s">
        <v>35</v>
      </c>
      <c r="D673" s="1">
        <v>56</v>
      </c>
      <c r="E673">
        <f t="shared" si="14"/>
        <v>1995</v>
      </c>
    </row>
    <row r="674" spans="1:5" x14ac:dyDescent="0.25">
      <c r="A674" s="21">
        <v>34790</v>
      </c>
      <c r="B674" s="1" t="s">
        <v>37</v>
      </c>
      <c r="C674" s="1" t="s">
        <v>35</v>
      </c>
      <c r="D674" s="1">
        <v>61</v>
      </c>
      <c r="E674">
        <f t="shared" si="14"/>
        <v>1995</v>
      </c>
    </row>
    <row r="675" spans="1:5" x14ac:dyDescent="0.25">
      <c r="A675" s="21">
        <v>34790</v>
      </c>
      <c r="B675" s="1" t="s">
        <v>34</v>
      </c>
      <c r="C675" s="1" t="s">
        <v>35</v>
      </c>
      <c r="D675" s="1">
        <v>437</v>
      </c>
      <c r="E675">
        <f t="shared" si="14"/>
        <v>1995</v>
      </c>
    </row>
    <row r="676" spans="1:5" x14ac:dyDescent="0.25">
      <c r="A676" s="21">
        <v>34790</v>
      </c>
      <c r="B676" s="1" t="s">
        <v>34</v>
      </c>
      <c r="C676" s="1" t="s">
        <v>35</v>
      </c>
      <c r="D676" s="1">
        <v>315</v>
      </c>
      <c r="E676">
        <f t="shared" si="14"/>
        <v>1995</v>
      </c>
    </row>
    <row r="677" spans="1:5" x14ac:dyDescent="0.25">
      <c r="A677" s="21">
        <v>34820</v>
      </c>
      <c r="B677" s="1" t="s">
        <v>36</v>
      </c>
      <c r="C677" s="1" t="s">
        <v>30</v>
      </c>
      <c r="D677" s="1">
        <v>1817</v>
      </c>
      <c r="E677">
        <f t="shared" si="14"/>
        <v>1995</v>
      </c>
    </row>
    <row r="678" spans="1:5" x14ac:dyDescent="0.25">
      <c r="A678" s="21">
        <v>34820</v>
      </c>
      <c r="B678" s="1" t="s">
        <v>34</v>
      </c>
      <c r="C678" s="1" t="s">
        <v>30</v>
      </c>
      <c r="D678" s="1">
        <v>1667</v>
      </c>
      <c r="E678">
        <f t="shared" si="14"/>
        <v>1995</v>
      </c>
    </row>
    <row r="679" spans="1:5" x14ac:dyDescent="0.25">
      <c r="A679" s="21">
        <v>34820</v>
      </c>
      <c r="B679" s="1" t="s">
        <v>36</v>
      </c>
      <c r="C679" s="1" t="s">
        <v>30</v>
      </c>
      <c r="D679" s="1">
        <v>716</v>
      </c>
      <c r="E679">
        <f t="shared" si="14"/>
        <v>1995</v>
      </c>
    </row>
    <row r="680" spans="1:5" x14ac:dyDescent="0.25">
      <c r="A680" s="21">
        <v>34820</v>
      </c>
      <c r="B680" s="1" t="s">
        <v>29</v>
      </c>
      <c r="C680" s="1" t="s">
        <v>30</v>
      </c>
      <c r="D680" s="1">
        <v>608</v>
      </c>
      <c r="E680">
        <f t="shared" si="14"/>
        <v>1995</v>
      </c>
    </row>
    <row r="681" spans="1:5" x14ac:dyDescent="0.25">
      <c r="A681" s="21">
        <v>34820</v>
      </c>
      <c r="B681" s="1" t="s">
        <v>34</v>
      </c>
      <c r="C681" s="1" t="s">
        <v>30</v>
      </c>
      <c r="D681" s="1">
        <v>500</v>
      </c>
      <c r="E681">
        <f t="shared" si="14"/>
        <v>1995</v>
      </c>
    </row>
    <row r="682" spans="1:5" x14ac:dyDescent="0.25">
      <c r="A682" s="21">
        <v>34820</v>
      </c>
      <c r="B682" s="1" t="s">
        <v>36</v>
      </c>
      <c r="C682" s="1" t="s">
        <v>30</v>
      </c>
      <c r="D682" s="1">
        <v>440</v>
      </c>
      <c r="E682">
        <f t="shared" si="14"/>
        <v>1995</v>
      </c>
    </row>
    <row r="683" spans="1:5" x14ac:dyDescent="0.25">
      <c r="A683" s="21">
        <v>34820</v>
      </c>
      <c r="B683" s="1" t="s">
        <v>29</v>
      </c>
      <c r="C683" s="1" t="s">
        <v>30</v>
      </c>
      <c r="D683" s="1">
        <v>429</v>
      </c>
      <c r="E683">
        <f t="shared" si="14"/>
        <v>1995</v>
      </c>
    </row>
    <row r="684" spans="1:5" x14ac:dyDescent="0.25">
      <c r="A684" s="21">
        <v>34820</v>
      </c>
      <c r="B684" s="1" t="s">
        <v>34</v>
      </c>
      <c r="C684" s="1" t="s">
        <v>30</v>
      </c>
      <c r="D684" s="1">
        <v>2159</v>
      </c>
      <c r="E684">
        <f t="shared" si="14"/>
        <v>1995</v>
      </c>
    </row>
    <row r="685" spans="1:5" x14ac:dyDescent="0.25">
      <c r="A685" s="21">
        <v>34820</v>
      </c>
      <c r="B685" s="1" t="s">
        <v>29</v>
      </c>
      <c r="C685" s="1" t="s">
        <v>30</v>
      </c>
      <c r="D685" s="1">
        <v>385</v>
      </c>
      <c r="E685">
        <f t="shared" si="14"/>
        <v>1995</v>
      </c>
    </row>
    <row r="686" spans="1:5" x14ac:dyDescent="0.25">
      <c r="A686" s="21">
        <v>34820</v>
      </c>
      <c r="B686" s="1" t="s">
        <v>29</v>
      </c>
      <c r="C686" s="1" t="s">
        <v>30</v>
      </c>
      <c r="D686" s="1">
        <v>415</v>
      </c>
      <c r="E686">
        <f t="shared" si="14"/>
        <v>1995</v>
      </c>
    </row>
    <row r="687" spans="1:5" x14ac:dyDescent="0.25">
      <c r="A687" s="21">
        <v>34820</v>
      </c>
      <c r="B687" s="1" t="s">
        <v>36</v>
      </c>
      <c r="C687" s="1" t="s">
        <v>30</v>
      </c>
      <c r="D687" s="1">
        <v>270</v>
      </c>
      <c r="E687">
        <f t="shared" si="14"/>
        <v>1995</v>
      </c>
    </row>
    <row r="688" spans="1:5" x14ac:dyDescent="0.25">
      <c r="A688" s="21">
        <v>34820</v>
      </c>
      <c r="B688" s="1" t="s">
        <v>34</v>
      </c>
      <c r="C688" s="1" t="s">
        <v>30</v>
      </c>
      <c r="D688" s="1">
        <v>248</v>
      </c>
      <c r="E688">
        <f t="shared" si="14"/>
        <v>1995</v>
      </c>
    </row>
    <row r="689" spans="1:5" x14ac:dyDescent="0.25">
      <c r="A689" s="21">
        <v>34820</v>
      </c>
      <c r="B689" s="1" t="s">
        <v>37</v>
      </c>
      <c r="C689" s="1" t="s">
        <v>30</v>
      </c>
      <c r="D689" s="1">
        <v>151</v>
      </c>
      <c r="E689">
        <f t="shared" si="14"/>
        <v>1995</v>
      </c>
    </row>
    <row r="690" spans="1:5" x14ac:dyDescent="0.25">
      <c r="A690" s="21">
        <v>34820</v>
      </c>
      <c r="B690" s="1" t="s">
        <v>37</v>
      </c>
      <c r="C690" s="1" t="s">
        <v>30</v>
      </c>
      <c r="D690" s="1">
        <v>113</v>
      </c>
      <c r="E690">
        <f t="shared" si="14"/>
        <v>1995</v>
      </c>
    </row>
    <row r="691" spans="1:5" x14ac:dyDescent="0.25">
      <c r="A691" s="21">
        <v>34820</v>
      </c>
      <c r="B691" s="1" t="s">
        <v>36</v>
      </c>
      <c r="C691" s="1" t="s">
        <v>31</v>
      </c>
      <c r="D691" s="1">
        <v>433</v>
      </c>
      <c r="E691">
        <f t="shared" si="14"/>
        <v>1995</v>
      </c>
    </row>
    <row r="692" spans="1:5" x14ac:dyDescent="0.25">
      <c r="A692" s="21">
        <v>34820</v>
      </c>
      <c r="B692" s="1" t="s">
        <v>29</v>
      </c>
      <c r="C692" s="1" t="s">
        <v>31</v>
      </c>
      <c r="D692" s="1">
        <v>686</v>
      </c>
      <c r="E692">
        <f t="shared" si="14"/>
        <v>1995</v>
      </c>
    </row>
    <row r="693" spans="1:5" x14ac:dyDescent="0.25">
      <c r="A693" s="21">
        <v>34820</v>
      </c>
      <c r="B693" s="1" t="s">
        <v>29</v>
      </c>
      <c r="C693" s="1" t="s">
        <v>31</v>
      </c>
      <c r="D693" s="1">
        <v>535</v>
      </c>
      <c r="E693">
        <f t="shared" si="14"/>
        <v>1995</v>
      </c>
    </row>
    <row r="694" spans="1:5" x14ac:dyDescent="0.25">
      <c r="A694" s="21">
        <v>34820</v>
      </c>
      <c r="B694" s="1" t="s">
        <v>36</v>
      </c>
      <c r="C694" s="1" t="s">
        <v>31</v>
      </c>
      <c r="D694" s="1">
        <v>492</v>
      </c>
      <c r="E694">
        <f t="shared" si="14"/>
        <v>1995</v>
      </c>
    </row>
    <row r="695" spans="1:5" x14ac:dyDescent="0.25">
      <c r="A695" s="21">
        <v>34820</v>
      </c>
      <c r="B695" s="1" t="s">
        <v>34</v>
      </c>
      <c r="C695" s="1" t="s">
        <v>31</v>
      </c>
      <c r="D695" s="1">
        <v>333</v>
      </c>
      <c r="E695">
        <f t="shared" si="14"/>
        <v>1995</v>
      </c>
    </row>
    <row r="696" spans="1:5" x14ac:dyDescent="0.25">
      <c r="A696" s="21">
        <v>34820</v>
      </c>
      <c r="B696" s="1" t="s">
        <v>29</v>
      </c>
      <c r="C696" s="1" t="s">
        <v>31</v>
      </c>
      <c r="D696" s="1">
        <v>289</v>
      </c>
      <c r="E696">
        <f t="shared" si="14"/>
        <v>1995</v>
      </c>
    </row>
    <row r="697" spans="1:5" x14ac:dyDescent="0.25">
      <c r="A697" s="21">
        <v>34820</v>
      </c>
      <c r="B697" s="1" t="s">
        <v>36</v>
      </c>
      <c r="C697" s="1" t="s">
        <v>31</v>
      </c>
      <c r="D697" s="1">
        <v>270</v>
      </c>
      <c r="E697">
        <f t="shared" si="14"/>
        <v>1995</v>
      </c>
    </row>
    <row r="698" spans="1:5" x14ac:dyDescent="0.25">
      <c r="A698" s="21">
        <v>34820</v>
      </c>
      <c r="B698" s="1" t="s">
        <v>34</v>
      </c>
      <c r="C698" s="1" t="s">
        <v>31</v>
      </c>
      <c r="D698" s="1">
        <v>248</v>
      </c>
      <c r="E698">
        <f t="shared" si="14"/>
        <v>1995</v>
      </c>
    </row>
    <row r="699" spans="1:5" x14ac:dyDescent="0.25">
      <c r="A699" s="21">
        <v>34820</v>
      </c>
      <c r="B699" s="1" t="s">
        <v>29</v>
      </c>
      <c r="C699" s="1" t="s">
        <v>31</v>
      </c>
      <c r="D699" s="1">
        <v>203</v>
      </c>
      <c r="E699">
        <f t="shared" si="14"/>
        <v>1995</v>
      </c>
    </row>
    <row r="700" spans="1:5" x14ac:dyDescent="0.25">
      <c r="A700" s="21">
        <v>34820</v>
      </c>
      <c r="B700" s="1" t="s">
        <v>34</v>
      </c>
      <c r="C700" s="1" t="s">
        <v>31</v>
      </c>
      <c r="D700" s="1">
        <v>169</v>
      </c>
      <c r="E700">
        <f t="shared" si="14"/>
        <v>1995</v>
      </c>
    </row>
    <row r="701" spans="1:5" x14ac:dyDescent="0.25">
      <c r="A701" s="21">
        <v>34820</v>
      </c>
      <c r="B701" s="1" t="s">
        <v>36</v>
      </c>
      <c r="C701" s="1" t="s">
        <v>31</v>
      </c>
      <c r="D701" s="1">
        <v>158</v>
      </c>
      <c r="E701">
        <f t="shared" si="14"/>
        <v>1995</v>
      </c>
    </row>
    <row r="702" spans="1:5" x14ac:dyDescent="0.25">
      <c r="A702" s="21">
        <v>34820</v>
      </c>
      <c r="B702" s="1" t="s">
        <v>34</v>
      </c>
      <c r="C702" s="1" t="s">
        <v>31</v>
      </c>
      <c r="D702" s="1">
        <v>96</v>
      </c>
      <c r="E702">
        <f t="shared" si="14"/>
        <v>1995</v>
      </c>
    </row>
    <row r="703" spans="1:5" x14ac:dyDescent="0.25">
      <c r="A703" s="21">
        <v>34820</v>
      </c>
      <c r="B703" s="1" t="s">
        <v>37</v>
      </c>
      <c r="C703" s="1" t="s">
        <v>31</v>
      </c>
      <c r="D703" s="1">
        <v>96</v>
      </c>
      <c r="E703">
        <f t="shared" si="14"/>
        <v>1995</v>
      </c>
    </row>
    <row r="704" spans="1:5" x14ac:dyDescent="0.25">
      <c r="A704" s="21">
        <v>34820</v>
      </c>
      <c r="B704" s="1" t="s">
        <v>37</v>
      </c>
      <c r="C704" s="1" t="s">
        <v>31</v>
      </c>
      <c r="D704" s="1">
        <v>146</v>
      </c>
      <c r="E704">
        <f t="shared" si="14"/>
        <v>1995</v>
      </c>
    </row>
    <row r="705" spans="1:5" x14ac:dyDescent="0.25">
      <c r="A705" s="21">
        <v>34820</v>
      </c>
      <c r="B705" s="1" t="s">
        <v>34</v>
      </c>
      <c r="C705" s="1" t="s">
        <v>32</v>
      </c>
      <c r="D705" s="1">
        <v>950</v>
      </c>
      <c r="E705">
        <f t="shared" si="14"/>
        <v>1995</v>
      </c>
    </row>
    <row r="706" spans="1:5" x14ac:dyDescent="0.25">
      <c r="A706" s="21">
        <v>34820</v>
      </c>
      <c r="B706" s="1" t="s">
        <v>29</v>
      </c>
      <c r="C706" s="1" t="s">
        <v>32</v>
      </c>
      <c r="D706" s="1">
        <v>1424</v>
      </c>
      <c r="E706">
        <f t="shared" si="14"/>
        <v>1995</v>
      </c>
    </row>
    <row r="707" spans="1:5" x14ac:dyDescent="0.25">
      <c r="A707" s="21">
        <v>34820</v>
      </c>
      <c r="B707" s="1" t="s">
        <v>29</v>
      </c>
      <c r="C707" s="1" t="s">
        <v>32</v>
      </c>
      <c r="D707" s="1">
        <v>1672</v>
      </c>
      <c r="E707">
        <f t="shared" si="14"/>
        <v>1995</v>
      </c>
    </row>
    <row r="708" spans="1:5" x14ac:dyDescent="0.25">
      <c r="A708" s="21">
        <v>34820</v>
      </c>
      <c r="B708" s="1" t="s">
        <v>34</v>
      </c>
      <c r="C708" s="1" t="s">
        <v>32</v>
      </c>
      <c r="D708" s="1">
        <v>88</v>
      </c>
      <c r="E708">
        <f t="shared" ref="E708:E771" si="15">YEAR(A708)</f>
        <v>1995</v>
      </c>
    </row>
    <row r="709" spans="1:5" x14ac:dyDescent="0.25">
      <c r="A709" s="21">
        <v>34820</v>
      </c>
      <c r="B709" s="1" t="s">
        <v>29</v>
      </c>
      <c r="C709" s="1" t="s">
        <v>32</v>
      </c>
      <c r="D709" s="1">
        <v>72</v>
      </c>
      <c r="E709">
        <f t="shared" si="15"/>
        <v>1995</v>
      </c>
    </row>
    <row r="710" spans="1:5" x14ac:dyDescent="0.25">
      <c r="A710" s="21">
        <v>34820</v>
      </c>
      <c r="B710" s="1" t="s">
        <v>29</v>
      </c>
      <c r="C710" s="1" t="s">
        <v>32</v>
      </c>
      <c r="D710" s="1">
        <v>46</v>
      </c>
      <c r="E710">
        <f t="shared" si="15"/>
        <v>1995</v>
      </c>
    </row>
    <row r="711" spans="1:5" x14ac:dyDescent="0.25">
      <c r="A711" s="21">
        <v>34820</v>
      </c>
      <c r="B711" s="1" t="s">
        <v>34</v>
      </c>
      <c r="C711" s="1" t="s">
        <v>32</v>
      </c>
      <c r="D711" s="1">
        <v>180</v>
      </c>
      <c r="E711">
        <f t="shared" si="15"/>
        <v>1995</v>
      </c>
    </row>
    <row r="712" spans="1:5" x14ac:dyDescent="0.25">
      <c r="A712" s="21">
        <v>34820</v>
      </c>
      <c r="B712" s="1" t="s">
        <v>34</v>
      </c>
      <c r="C712" s="1" t="s">
        <v>32</v>
      </c>
      <c r="D712" s="1">
        <v>140</v>
      </c>
      <c r="E712">
        <f t="shared" si="15"/>
        <v>1995</v>
      </c>
    </row>
    <row r="713" spans="1:5" x14ac:dyDescent="0.25">
      <c r="A713" s="21">
        <v>34820</v>
      </c>
      <c r="B713" s="1" t="s">
        <v>29</v>
      </c>
      <c r="C713" s="1" t="s">
        <v>32</v>
      </c>
      <c r="D713" s="1">
        <v>113</v>
      </c>
      <c r="E713">
        <f t="shared" si="15"/>
        <v>1995</v>
      </c>
    </row>
    <row r="714" spans="1:5" x14ac:dyDescent="0.25">
      <c r="A714" s="21">
        <v>34820</v>
      </c>
      <c r="B714" s="1" t="s">
        <v>34</v>
      </c>
      <c r="C714" s="1" t="s">
        <v>32</v>
      </c>
      <c r="D714" s="1">
        <v>90</v>
      </c>
      <c r="E714">
        <f t="shared" si="15"/>
        <v>1995</v>
      </c>
    </row>
    <row r="715" spans="1:5" x14ac:dyDescent="0.25">
      <c r="A715" s="21">
        <v>34820</v>
      </c>
      <c r="B715" s="1" t="s">
        <v>29</v>
      </c>
      <c r="C715" s="1" t="s">
        <v>32</v>
      </c>
      <c r="D715" s="1">
        <v>90</v>
      </c>
      <c r="E715">
        <f t="shared" si="15"/>
        <v>1995</v>
      </c>
    </row>
    <row r="716" spans="1:5" x14ac:dyDescent="0.25">
      <c r="A716" s="21">
        <v>34820</v>
      </c>
      <c r="B716" s="1" t="s">
        <v>34</v>
      </c>
      <c r="C716" s="1" t="s">
        <v>32</v>
      </c>
      <c r="D716" s="1">
        <v>193</v>
      </c>
      <c r="E716">
        <f t="shared" si="15"/>
        <v>1995</v>
      </c>
    </row>
    <row r="717" spans="1:5" x14ac:dyDescent="0.25">
      <c r="A717" s="21">
        <v>34820</v>
      </c>
      <c r="B717" s="1" t="s">
        <v>36</v>
      </c>
      <c r="C717" s="1" t="s">
        <v>33</v>
      </c>
      <c r="D717" s="1">
        <v>525</v>
      </c>
      <c r="E717">
        <f t="shared" si="15"/>
        <v>1995</v>
      </c>
    </row>
    <row r="718" spans="1:5" x14ac:dyDescent="0.25">
      <c r="A718" s="21">
        <v>34820</v>
      </c>
      <c r="B718" s="1" t="s">
        <v>34</v>
      </c>
      <c r="C718" s="1" t="s">
        <v>33</v>
      </c>
      <c r="D718" s="1">
        <v>1260</v>
      </c>
      <c r="E718">
        <f t="shared" si="15"/>
        <v>1995</v>
      </c>
    </row>
    <row r="719" spans="1:5" x14ac:dyDescent="0.25">
      <c r="A719" s="21">
        <v>34820</v>
      </c>
      <c r="B719" s="1" t="s">
        <v>34</v>
      </c>
      <c r="C719" s="1" t="s">
        <v>33</v>
      </c>
      <c r="D719" s="1">
        <v>1132</v>
      </c>
      <c r="E719">
        <f t="shared" si="15"/>
        <v>1995</v>
      </c>
    </row>
    <row r="720" spans="1:5" x14ac:dyDescent="0.25">
      <c r="A720" s="21">
        <v>34820</v>
      </c>
      <c r="B720" s="1" t="s">
        <v>29</v>
      </c>
      <c r="C720" s="1" t="s">
        <v>33</v>
      </c>
      <c r="D720" s="1">
        <v>899</v>
      </c>
      <c r="E720">
        <f t="shared" si="15"/>
        <v>1995</v>
      </c>
    </row>
    <row r="721" spans="1:5" x14ac:dyDescent="0.25">
      <c r="A721" s="21">
        <v>34820</v>
      </c>
      <c r="B721" s="1" t="s">
        <v>34</v>
      </c>
      <c r="C721" s="1" t="s">
        <v>33</v>
      </c>
      <c r="D721" s="1">
        <v>437</v>
      </c>
      <c r="E721">
        <f t="shared" si="15"/>
        <v>1995</v>
      </c>
    </row>
    <row r="722" spans="1:5" x14ac:dyDescent="0.25">
      <c r="A722" s="21">
        <v>34820</v>
      </c>
      <c r="B722" s="1" t="s">
        <v>36</v>
      </c>
      <c r="C722" s="1" t="s">
        <v>33</v>
      </c>
      <c r="D722" s="1">
        <v>210</v>
      </c>
      <c r="E722">
        <f t="shared" si="15"/>
        <v>1995</v>
      </c>
    </row>
    <row r="723" spans="1:5" x14ac:dyDescent="0.25">
      <c r="A723" s="21">
        <v>34820</v>
      </c>
      <c r="B723" s="1" t="s">
        <v>29</v>
      </c>
      <c r="C723" s="1" t="s">
        <v>33</v>
      </c>
      <c r="D723" s="1">
        <v>90</v>
      </c>
      <c r="E723">
        <f t="shared" si="15"/>
        <v>1995</v>
      </c>
    </row>
    <row r="724" spans="1:5" x14ac:dyDescent="0.25">
      <c r="A724" s="21">
        <v>34820</v>
      </c>
      <c r="B724" s="1" t="s">
        <v>37</v>
      </c>
      <c r="C724" s="1" t="s">
        <v>33</v>
      </c>
      <c r="D724" s="1">
        <v>88</v>
      </c>
      <c r="E724">
        <f t="shared" si="15"/>
        <v>1995</v>
      </c>
    </row>
    <row r="725" spans="1:5" x14ac:dyDescent="0.25">
      <c r="A725" s="21">
        <v>34820</v>
      </c>
      <c r="B725" s="1" t="s">
        <v>36</v>
      </c>
      <c r="C725" s="1" t="s">
        <v>33</v>
      </c>
      <c r="D725" s="1">
        <v>210</v>
      </c>
      <c r="E725">
        <f t="shared" si="15"/>
        <v>1995</v>
      </c>
    </row>
    <row r="726" spans="1:5" x14ac:dyDescent="0.25">
      <c r="A726" s="21">
        <v>34820</v>
      </c>
      <c r="B726" s="1" t="s">
        <v>29</v>
      </c>
      <c r="C726" s="1" t="s">
        <v>33</v>
      </c>
      <c r="D726" s="1">
        <v>175</v>
      </c>
      <c r="E726">
        <f t="shared" si="15"/>
        <v>1995</v>
      </c>
    </row>
    <row r="727" spans="1:5" x14ac:dyDescent="0.25">
      <c r="A727" s="21">
        <v>34820</v>
      </c>
      <c r="B727" s="1" t="s">
        <v>37</v>
      </c>
      <c r="C727" s="1" t="s">
        <v>33</v>
      </c>
      <c r="D727" s="1">
        <v>124</v>
      </c>
      <c r="E727">
        <f t="shared" si="15"/>
        <v>1995</v>
      </c>
    </row>
    <row r="728" spans="1:5" x14ac:dyDescent="0.25">
      <c r="A728" s="21">
        <v>34820</v>
      </c>
      <c r="B728" s="1" t="s">
        <v>29</v>
      </c>
      <c r="C728" s="1" t="s">
        <v>33</v>
      </c>
      <c r="D728" s="1">
        <v>259</v>
      </c>
      <c r="E728">
        <f t="shared" si="15"/>
        <v>1995</v>
      </c>
    </row>
    <row r="729" spans="1:5" x14ac:dyDescent="0.25">
      <c r="A729" s="21">
        <v>34820</v>
      </c>
      <c r="B729" s="1" t="s">
        <v>36</v>
      </c>
      <c r="C729" s="1" t="s">
        <v>33</v>
      </c>
      <c r="D729" s="1">
        <v>203</v>
      </c>
      <c r="E729">
        <f t="shared" si="15"/>
        <v>1995</v>
      </c>
    </row>
    <row r="730" spans="1:5" x14ac:dyDescent="0.25">
      <c r="A730" s="21">
        <v>34820</v>
      </c>
      <c r="B730" s="1" t="s">
        <v>34</v>
      </c>
      <c r="C730" s="1" t="s">
        <v>33</v>
      </c>
      <c r="D730" s="1">
        <v>263</v>
      </c>
      <c r="E730">
        <f t="shared" si="15"/>
        <v>1995</v>
      </c>
    </row>
    <row r="731" spans="1:5" x14ac:dyDescent="0.25">
      <c r="A731" s="21">
        <v>34820</v>
      </c>
      <c r="B731" s="1" t="s">
        <v>34</v>
      </c>
      <c r="C731" s="1" t="s">
        <v>35</v>
      </c>
      <c r="D731" s="1">
        <v>501</v>
      </c>
      <c r="E731">
        <f t="shared" si="15"/>
        <v>1995</v>
      </c>
    </row>
    <row r="732" spans="1:5" x14ac:dyDescent="0.25">
      <c r="A732" s="21">
        <v>34820</v>
      </c>
      <c r="B732" s="1" t="s">
        <v>34</v>
      </c>
      <c r="C732" s="1" t="s">
        <v>35</v>
      </c>
      <c r="D732" s="1">
        <v>405</v>
      </c>
      <c r="E732">
        <f t="shared" si="15"/>
        <v>1995</v>
      </c>
    </row>
    <row r="733" spans="1:5" x14ac:dyDescent="0.25">
      <c r="A733" s="21">
        <v>34820</v>
      </c>
      <c r="B733" s="1" t="s">
        <v>34</v>
      </c>
      <c r="C733" s="1" t="s">
        <v>35</v>
      </c>
      <c r="D733" s="1">
        <v>2104</v>
      </c>
      <c r="E733">
        <f t="shared" si="15"/>
        <v>1995</v>
      </c>
    </row>
    <row r="734" spans="1:5" x14ac:dyDescent="0.25">
      <c r="A734" s="21">
        <v>34820</v>
      </c>
      <c r="B734" s="1" t="s">
        <v>36</v>
      </c>
      <c r="C734" s="1" t="s">
        <v>35</v>
      </c>
      <c r="D734" s="1">
        <v>1470</v>
      </c>
      <c r="E734">
        <f t="shared" si="15"/>
        <v>1995</v>
      </c>
    </row>
    <row r="735" spans="1:5" x14ac:dyDescent="0.25">
      <c r="A735" s="21">
        <v>34820</v>
      </c>
      <c r="B735" s="1" t="s">
        <v>36</v>
      </c>
      <c r="C735" s="1" t="s">
        <v>35</v>
      </c>
      <c r="D735" s="1">
        <v>1431</v>
      </c>
      <c r="E735">
        <f t="shared" si="15"/>
        <v>1995</v>
      </c>
    </row>
    <row r="736" spans="1:5" x14ac:dyDescent="0.25">
      <c r="A736" s="21">
        <v>34820</v>
      </c>
      <c r="B736" s="1" t="s">
        <v>29</v>
      </c>
      <c r="C736" s="1" t="s">
        <v>35</v>
      </c>
      <c r="D736" s="1">
        <v>778</v>
      </c>
      <c r="E736">
        <f t="shared" si="15"/>
        <v>1995</v>
      </c>
    </row>
    <row r="737" spans="1:5" x14ac:dyDescent="0.25">
      <c r="A737" s="21">
        <v>34820</v>
      </c>
      <c r="B737" s="1" t="s">
        <v>29</v>
      </c>
      <c r="C737" s="1" t="s">
        <v>35</v>
      </c>
      <c r="D737" s="1">
        <v>1785</v>
      </c>
      <c r="E737">
        <f t="shared" si="15"/>
        <v>1995</v>
      </c>
    </row>
    <row r="738" spans="1:5" x14ac:dyDescent="0.25">
      <c r="A738" s="21">
        <v>34820</v>
      </c>
      <c r="B738" s="1" t="s">
        <v>37</v>
      </c>
      <c r="C738" s="1" t="s">
        <v>35</v>
      </c>
      <c r="D738" s="1">
        <v>61</v>
      </c>
      <c r="E738">
        <f t="shared" si="15"/>
        <v>1995</v>
      </c>
    </row>
    <row r="739" spans="1:5" x14ac:dyDescent="0.25">
      <c r="A739" s="21">
        <v>34820</v>
      </c>
      <c r="B739" s="1" t="s">
        <v>36</v>
      </c>
      <c r="C739" s="1" t="s">
        <v>35</v>
      </c>
      <c r="D739" s="1">
        <v>50</v>
      </c>
      <c r="E739">
        <f t="shared" si="15"/>
        <v>1995</v>
      </c>
    </row>
    <row r="740" spans="1:5" x14ac:dyDescent="0.25">
      <c r="A740" s="21">
        <v>34820</v>
      </c>
      <c r="B740" s="1" t="s">
        <v>36</v>
      </c>
      <c r="C740" s="1" t="s">
        <v>35</v>
      </c>
      <c r="D740" s="1">
        <v>39</v>
      </c>
      <c r="E740">
        <f t="shared" si="15"/>
        <v>1995</v>
      </c>
    </row>
    <row r="741" spans="1:5" x14ac:dyDescent="0.25">
      <c r="A741" s="21">
        <v>34820</v>
      </c>
      <c r="B741" s="1" t="s">
        <v>29</v>
      </c>
      <c r="C741" s="1" t="s">
        <v>35</v>
      </c>
      <c r="D741" s="1">
        <v>35</v>
      </c>
      <c r="E741">
        <f t="shared" si="15"/>
        <v>1995</v>
      </c>
    </row>
    <row r="742" spans="1:5" x14ac:dyDescent="0.25">
      <c r="A742" s="21">
        <v>34820</v>
      </c>
      <c r="B742" s="1" t="s">
        <v>29</v>
      </c>
      <c r="C742" s="1" t="s">
        <v>35</v>
      </c>
      <c r="D742" s="1">
        <v>68</v>
      </c>
      <c r="E742">
        <f t="shared" si="15"/>
        <v>1995</v>
      </c>
    </row>
    <row r="743" spans="1:5" x14ac:dyDescent="0.25">
      <c r="A743" s="21">
        <v>34820</v>
      </c>
      <c r="B743" s="1" t="s">
        <v>37</v>
      </c>
      <c r="C743" s="1" t="s">
        <v>35</v>
      </c>
      <c r="D743" s="1">
        <v>90</v>
      </c>
      <c r="E743">
        <f t="shared" si="15"/>
        <v>1995</v>
      </c>
    </row>
    <row r="744" spans="1:5" x14ac:dyDescent="0.25">
      <c r="A744" s="21">
        <v>34820</v>
      </c>
      <c r="B744" s="1" t="s">
        <v>34</v>
      </c>
      <c r="C744" s="1" t="s">
        <v>35</v>
      </c>
      <c r="D744" s="1">
        <v>153</v>
      </c>
      <c r="E744">
        <f t="shared" si="15"/>
        <v>1995</v>
      </c>
    </row>
    <row r="745" spans="1:5" x14ac:dyDescent="0.25">
      <c r="A745" s="21">
        <v>34820</v>
      </c>
      <c r="B745" s="1" t="s">
        <v>34</v>
      </c>
      <c r="C745" s="1" t="s">
        <v>38</v>
      </c>
      <c r="D745" s="1">
        <v>158</v>
      </c>
      <c r="E745">
        <f t="shared" si="15"/>
        <v>1995</v>
      </c>
    </row>
    <row r="746" spans="1:5" x14ac:dyDescent="0.25">
      <c r="A746" s="21">
        <v>34820</v>
      </c>
      <c r="B746" s="1" t="s">
        <v>29</v>
      </c>
      <c r="C746" s="1" t="s">
        <v>38</v>
      </c>
      <c r="D746" s="1">
        <v>179</v>
      </c>
      <c r="E746">
        <f t="shared" si="15"/>
        <v>1995</v>
      </c>
    </row>
    <row r="747" spans="1:5" x14ac:dyDescent="0.25">
      <c r="A747" s="21">
        <v>34820</v>
      </c>
      <c r="B747" s="1" t="s">
        <v>34</v>
      </c>
      <c r="C747" s="1" t="s">
        <v>38</v>
      </c>
      <c r="D747" s="1">
        <v>180</v>
      </c>
      <c r="E747">
        <f t="shared" si="15"/>
        <v>1995</v>
      </c>
    </row>
    <row r="748" spans="1:5" x14ac:dyDescent="0.25">
      <c r="A748" s="21">
        <v>34820</v>
      </c>
      <c r="B748" s="1" t="s">
        <v>34</v>
      </c>
      <c r="C748" s="1" t="s">
        <v>38</v>
      </c>
      <c r="D748" s="1">
        <v>180</v>
      </c>
      <c r="E748">
        <f t="shared" si="15"/>
        <v>1995</v>
      </c>
    </row>
    <row r="749" spans="1:5" x14ac:dyDescent="0.25">
      <c r="A749" s="21">
        <v>34820</v>
      </c>
      <c r="B749" s="1" t="s">
        <v>34</v>
      </c>
      <c r="C749" s="1" t="s">
        <v>38</v>
      </c>
      <c r="D749" s="1">
        <v>193</v>
      </c>
      <c r="E749">
        <f t="shared" si="15"/>
        <v>1995</v>
      </c>
    </row>
    <row r="750" spans="1:5" x14ac:dyDescent="0.25">
      <c r="A750" s="21">
        <v>34820</v>
      </c>
      <c r="B750" s="1" t="s">
        <v>34</v>
      </c>
      <c r="C750" s="1" t="s">
        <v>38</v>
      </c>
      <c r="D750" s="1">
        <v>140</v>
      </c>
      <c r="E750">
        <f t="shared" si="15"/>
        <v>1995</v>
      </c>
    </row>
    <row r="751" spans="1:5" x14ac:dyDescent="0.25">
      <c r="A751" s="21">
        <v>34820</v>
      </c>
      <c r="B751" s="1" t="s">
        <v>37</v>
      </c>
      <c r="C751" s="1" t="s">
        <v>38</v>
      </c>
      <c r="D751" s="1">
        <v>124</v>
      </c>
      <c r="E751">
        <f t="shared" si="15"/>
        <v>1995</v>
      </c>
    </row>
    <row r="752" spans="1:5" x14ac:dyDescent="0.25">
      <c r="A752" s="21">
        <v>34820</v>
      </c>
      <c r="B752" s="1" t="s">
        <v>29</v>
      </c>
      <c r="C752" s="1" t="s">
        <v>38</v>
      </c>
      <c r="D752" s="1">
        <v>124</v>
      </c>
      <c r="E752">
        <f t="shared" si="15"/>
        <v>1995</v>
      </c>
    </row>
    <row r="753" spans="1:5" x14ac:dyDescent="0.25">
      <c r="A753" s="21">
        <v>34820</v>
      </c>
      <c r="B753" s="1" t="s">
        <v>37</v>
      </c>
      <c r="C753" s="1" t="s">
        <v>38</v>
      </c>
      <c r="D753" s="1">
        <v>138</v>
      </c>
      <c r="E753">
        <f t="shared" si="15"/>
        <v>1995</v>
      </c>
    </row>
    <row r="754" spans="1:5" x14ac:dyDescent="0.25">
      <c r="A754" s="21">
        <v>34820</v>
      </c>
      <c r="B754" s="1" t="s">
        <v>36</v>
      </c>
      <c r="C754" s="1" t="s">
        <v>38</v>
      </c>
      <c r="D754" s="1">
        <v>304</v>
      </c>
      <c r="E754">
        <f t="shared" si="15"/>
        <v>1995</v>
      </c>
    </row>
    <row r="755" spans="1:5" x14ac:dyDescent="0.25">
      <c r="A755" s="21">
        <v>34820</v>
      </c>
      <c r="B755" s="1" t="s">
        <v>36</v>
      </c>
      <c r="C755" s="1" t="s">
        <v>38</v>
      </c>
      <c r="D755" s="1">
        <v>400</v>
      </c>
      <c r="E755">
        <f t="shared" si="15"/>
        <v>1995</v>
      </c>
    </row>
    <row r="756" spans="1:5" x14ac:dyDescent="0.25">
      <c r="A756" s="21">
        <v>34820</v>
      </c>
      <c r="B756" s="1" t="s">
        <v>36</v>
      </c>
      <c r="C756" s="1" t="s">
        <v>38</v>
      </c>
      <c r="D756" s="1">
        <v>413</v>
      </c>
      <c r="E756">
        <f t="shared" si="15"/>
        <v>1995</v>
      </c>
    </row>
    <row r="757" spans="1:5" x14ac:dyDescent="0.25">
      <c r="A757" s="21">
        <v>34820</v>
      </c>
      <c r="B757" s="1" t="s">
        <v>36</v>
      </c>
      <c r="C757" s="1" t="s">
        <v>38</v>
      </c>
      <c r="D757" s="1">
        <v>210</v>
      </c>
      <c r="E757">
        <f t="shared" si="15"/>
        <v>1995</v>
      </c>
    </row>
    <row r="758" spans="1:5" x14ac:dyDescent="0.25">
      <c r="A758" s="21">
        <v>34820</v>
      </c>
      <c r="B758" s="1" t="s">
        <v>34</v>
      </c>
      <c r="C758" s="1" t="s">
        <v>38</v>
      </c>
      <c r="D758" s="1">
        <v>220</v>
      </c>
      <c r="E758">
        <f t="shared" si="15"/>
        <v>1995</v>
      </c>
    </row>
    <row r="759" spans="1:5" x14ac:dyDescent="0.25">
      <c r="A759" s="21">
        <v>34820</v>
      </c>
      <c r="B759" s="1" t="s">
        <v>29</v>
      </c>
      <c r="C759" s="1" t="s">
        <v>38</v>
      </c>
      <c r="D759" s="1">
        <v>28</v>
      </c>
      <c r="E759">
        <f t="shared" si="15"/>
        <v>1995</v>
      </c>
    </row>
    <row r="760" spans="1:5" x14ac:dyDescent="0.25">
      <c r="A760" s="21">
        <v>34820</v>
      </c>
      <c r="B760" s="1" t="s">
        <v>37</v>
      </c>
      <c r="C760" s="1" t="s">
        <v>38</v>
      </c>
      <c r="D760" s="1">
        <v>79</v>
      </c>
      <c r="E760">
        <f t="shared" si="15"/>
        <v>1995</v>
      </c>
    </row>
    <row r="761" spans="1:5" x14ac:dyDescent="0.25">
      <c r="A761" s="21">
        <v>34820</v>
      </c>
      <c r="B761" s="1" t="s">
        <v>29</v>
      </c>
      <c r="C761" s="1" t="s">
        <v>38</v>
      </c>
      <c r="D761" s="1">
        <v>105</v>
      </c>
      <c r="E761">
        <f t="shared" si="15"/>
        <v>1995</v>
      </c>
    </row>
    <row r="762" spans="1:5" x14ac:dyDescent="0.25">
      <c r="A762" s="21">
        <v>34820</v>
      </c>
      <c r="B762" s="1" t="s">
        <v>29</v>
      </c>
      <c r="C762" s="1" t="s">
        <v>38</v>
      </c>
      <c r="D762" s="1">
        <v>36</v>
      </c>
      <c r="E762">
        <f t="shared" si="15"/>
        <v>1995</v>
      </c>
    </row>
    <row r="763" spans="1:5" x14ac:dyDescent="0.25">
      <c r="A763" s="21">
        <v>34820</v>
      </c>
      <c r="B763" s="1" t="s">
        <v>29</v>
      </c>
      <c r="C763" s="1" t="s">
        <v>38</v>
      </c>
      <c r="D763" s="1">
        <v>44</v>
      </c>
      <c r="E763">
        <f t="shared" si="15"/>
        <v>1995</v>
      </c>
    </row>
    <row r="764" spans="1:5" x14ac:dyDescent="0.25">
      <c r="A764" s="21">
        <v>34820</v>
      </c>
      <c r="B764" s="1" t="s">
        <v>36</v>
      </c>
      <c r="C764" s="1" t="s">
        <v>38</v>
      </c>
      <c r="D764" s="1">
        <v>68</v>
      </c>
      <c r="E764">
        <f t="shared" si="15"/>
        <v>1995</v>
      </c>
    </row>
    <row r="765" spans="1:5" x14ac:dyDescent="0.25">
      <c r="A765" s="21">
        <v>34851</v>
      </c>
      <c r="B765" s="1" t="s">
        <v>34</v>
      </c>
      <c r="C765" s="1" t="s">
        <v>30</v>
      </c>
      <c r="D765" s="1">
        <v>1280</v>
      </c>
      <c r="E765">
        <f t="shared" si="15"/>
        <v>1995</v>
      </c>
    </row>
    <row r="766" spans="1:5" x14ac:dyDescent="0.25">
      <c r="A766" s="21">
        <v>34851</v>
      </c>
      <c r="B766" s="1" t="s">
        <v>34</v>
      </c>
      <c r="C766" s="1" t="s">
        <v>30</v>
      </c>
      <c r="D766" s="1">
        <v>896</v>
      </c>
      <c r="E766">
        <f t="shared" si="15"/>
        <v>1995</v>
      </c>
    </row>
    <row r="767" spans="1:5" x14ac:dyDescent="0.25">
      <c r="A767" s="21">
        <v>34851</v>
      </c>
      <c r="B767" s="1" t="s">
        <v>34</v>
      </c>
      <c r="C767" s="1" t="s">
        <v>30</v>
      </c>
      <c r="D767" s="1">
        <v>2131</v>
      </c>
      <c r="E767">
        <f t="shared" si="15"/>
        <v>1995</v>
      </c>
    </row>
    <row r="768" spans="1:5" x14ac:dyDescent="0.25">
      <c r="A768" s="21">
        <v>34851</v>
      </c>
      <c r="B768" s="1" t="s">
        <v>36</v>
      </c>
      <c r="C768" s="1" t="s">
        <v>30</v>
      </c>
      <c r="D768" s="1">
        <v>717</v>
      </c>
      <c r="E768">
        <f t="shared" si="15"/>
        <v>1995</v>
      </c>
    </row>
    <row r="769" spans="1:5" x14ac:dyDescent="0.25">
      <c r="A769" s="21">
        <v>34851</v>
      </c>
      <c r="B769" s="1" t="s">
        <v>29</v>
      </c>
      <c r="C769" s="1" t="s">
        <v>30</v>
      </c>
      <c r="D769" s="1">
        <v>525</v>
      </c>
      <c r="E769">
        <f t="shared" si="15"/>
        <v>1995</v>
      </c>
    </row>
    <row r="770" spans="1:5" x14ac:dyDescent="0.25">
      <c r="A770" s="21">
        <v>34851</v>
      </c>
      <c r="B770" s="1" t="s">
        <v>29</v>
      </c>
      <c r="C770" s="1" t="s">
        <v>30</v>
      </c>
      <c r="D770" s="1">
        <v>513</v>
      </c>
      <c r="E770">
        <f t="shared" si="15"/>
        <v>1995</v>
      </c>
    </row>
    <row r="771" spans="1:5" x14ac:dyDescent="0.25">
      <c r="A771" s="21">
        <v>34851</v>
      </c>
      <c r="B771" s="1" t="s">
        <v>29</v>
      </c>
      <c r="C771" s="1" t="s">
        <v>30</v>
      </c>
      <c r="D771" s="1">
        <v>495</v>
      </c>
      <c r="E771">
        <f t="shared" si="15"/>
        <v>1995</v>
      </c>
    </row>
    <row r="772" spans="1:5" x14ac:dyDescent="0.25">
      <c r="A772" s="21">
        <v>34851</v>
      </c>
      <c r="B772" s="1" t="s">
        <v>36</v>
      </c>
      <c r="C772" s="1" t="s">
        <v>30</v>
      </c>
      <c r="D772" s="1">
        <v>441</v>
      </c>
      <c r="E772">
        <f t="shared" ref="E772:E835" si="16">YEAR(A772)</f>
        <v>1995</v>
      </c>
    </row>
    <row r="773" spans="1:5" x14ac:dyDescent="0.25">
      <c r="A773" s="21">
        <v>34851</v>
      </c>
      <c r="B773" s="1" t="s">
        <v>29</v>
      </c>
      <c r="C773" s="1" t="s">
        <v>30</v>
      </c>
      <c r="D773" s="1">
        <v>427</v>
      </c>
      <c r="E773">
        <f t="shared" si="16"/>
        <v>1995</v>
      </c>
    </row>
    <row r="774" spans="1:5" x14ac:dyDescent="0.25">
      <c r="A774" s="21">
        <v>34851</v>
      </c>
      <c r="B774" s="1" t="s">
        <v>37</v>
      </c>
      <c r="C774" s="1" t="s">
        <v>30</v>
      </c>
      <c r="D774" s="1">
        <v>113</v>
      </c>
      <c r="E774">
        <f t="shared" si="16"/>
        <v>1995</v>
      </c>
    </row>
    <row r="775" spans="1:5" x14ac:dyDescent="0.25">
      <c r="A775" s="21">
        <v>34851</v>
      </c>
      <c r="B775" s="1" t="s">
        <v>36</v>
      </c>
      <c r="C775" s="1" t="s">
        <v>30</v>
      </c>
      <c r="D775" s="1">
        <v>338</v>
      </c>
      <c r="E775">
        <f t="shared" si="16"/>
        <v>1995</v>
      </c>
    </row>
    <row r="776" spans="1:5" x14ac:dyDescent="0.25">
      <c r="A776" s="21">
        <v>34851</v>
      </c>
      <c r="B776" s="1" t="s">
        <v>37</v>
      </c>
      <c r="C776" s="1" t="s">
        <v>30</v>
      </c>
      <c r="D776" s="1">
        <v>151</v>
      </c>
      <c r="E776">
        <f t="shared" si="16"/>
        <v>1995</v>
      </c>
    </row>
    <row r="777" spans="1:5" x14ac:dyDescent="0.25">
      <c r="A777" s="21">
        <v>34851</v>
      </c>
      <c r="B777" s="1" t="s">
        <v>34</v>
      </c>
      <c r="C777" s="1" t="s">
        <v>30</v>
      </c>
      <c r="D777" s="1">
        <v>225</v>
      </c>
      <c r="E777">
        <f t="shared" si="16"/>
        <v>1995</v>
      </c>
    </row>
    <row r="778" spans="1:5" x14ac:dyDescent="0.25">
      <c r="A778" s="21">
        <v>34851</v>
      </c>
      <c r="B778" s="1" t="s">
        <v>36</v>
      </c>
      <c r="C778" s="1" t="s">
        <v>30</v>
      </c>
      <c r="D778" s="1">
        <v>1916</v>
      </c>
      <c r="E778">
        <f t="shared" si="16"/>
        <v>1995</v>
      </c>
    </row>
    <row r="779" spans="1:5" x14ac:dyDescent="0.25">
      <c r="A779" s="21">
        <v>34851</v>
      </c>
      <c r="B779" s="1" t="s">
        <v>29</v>
      </c>
      <c r="C779" s="1" t="s">
        <v>31</v>
      </c>
      <c r="D779" s="1">
        <v>736</v>
      </c>
      <c r="E779">
        <f t="shared" si="16"/>
        <v>1995</v>
      </c>
    </row>
    <row r="780" spans="1:5" x14ac:dyDescent="0.25">
      <c r="A780" s="21">
        <v>34851</v>
      </c>
      <c r="B780" s="1" t="s">
        <v>29</v>
      </c>
      <c r="C780" s="1" t="s">
        <v>31</v>
      </c>
      <c r="D780" s="1">
        <v>721</v>
      </c>
      <c r="E780">
        <f t="shared" si="16"/>
        <v>1995</v>
      </c>
    </row>
    <row r="781" spans="1:5" x14ac:dyDescent="0.25">
      <c r="A781" s="21">
        <v>34851</v>
      </c>
      <c r="B781" s="1" t="s">
        <v>36</v>
      </c>
      <c r="C781" s="1" t="s">
        <v>31</v>
      </c>
      <c r="D781" s="1">
        <v>459</v>
      </c>
      <c r="E781">
        <f t="shared" si="16"/>
        <v>1995</v>
      </c>
    </row>
    <row r="782" spans="1:5" x14ac:dyDescent="0.25">
      <c r="A782" s="21">
        <v>34851</v>
      </c>
      <c r="B782" s="1" t="s">
        <v>34</v>
      </c>
      <c r="C782" s="1" t="s">
        <v>31</v>
      </c>
      <c r="D782" s="1">
        <v>96</v>
      </c>
      <c r="E782">
        <f t="shared" si="16"/>
        <v>1995</v>
      </c>
    </row>
    <row r="783" spans="1:5" x14ac:dyDescent="0.25">
      <c r="A783" s="21">
        <v>34851</v>
      </c>
      <c r="B783" s="1" t="s">
        <v>37</v>
      </c>
      <c r="C783" s="1" t="s">
        <v>31</v>
      </c>
      <c r="D783" s="1">
        <v>105</v>
      </c>
      <c r="E783">
        <f t="shared" si="16"/>
        <v>1995</v>
      </c>
    </row>
    <row r="784" spans="1:5" x14ac:dyDescent="0.25">
      <c r="A784" s="21">
        <v>34851</v>
      </c>
      <c r="B784" s="1" t="s">
        <v>29</v>
      </c>
      <c r="C784" s="1" t="s">
        <v>31</v>
      </c>
      <c r="D784" s="1">
        <v>359</v>
      </c>
      <c r="E784">
        <f t="shared" si="16"/>
        <v>1995</v>
      </c>
    </row>
    <row r="785" spans="1:5" x14ac:dyDescent="0.25">
      <c r="A785" s="21">
        <v>34851</v>
      </c>
      <c r="B785" s="1" t="s">
        <v>34</v>
      </c>
      <c r="C785" s="1" t="s">
        <v>31</v>
      </c>
      <c r="D785" s="1">
        <v>315</v>
      </c>
      <c r="E785">
        <f t="shared" si="16"/>
        <v>1995</v>
      </c>
    </row>
    <row r="786" spans="1:5" x14ac:dyDescent="0.25">
      <c r="A786" s="21">
        <v>34851</v>
      </c>
      <c r="B786" s="1" t="s">
        <v>36</v>
      </c>
      <c r="C786" s="1" t="s">
        <v>31</v>
      </c>
      <c r="D786" s="1">
        <v>315</v>
      </c>
      <c r="E786">
        <f t="shared" si="16"/>
        <v>1995</v>
      </c>
    </row>
    <row r="787" spans="1:5" x14ac:dyDescent="0.25">
      <c r="A787" s="21">
        <v>34851</v>
      </c>
      <c r="B787" s="1" t="s">
        <v>34</v>
      </c>
      <c r="C787" s="1" t="s">
        <v>31</v>
      </c>
      <c r="D787" s="1">
        <v>293</v>
      </c>
      <c r="E787">
        <f t="shared" si="16"/>
        <v>1995</v>
      </c>
    </row>
    <row r="788" spans="1:5" x14ac:dyDescent="0.25">
      <c r="A788" s="21">
        <v>34851</v>
      </c>
      <c r="B788" s="1" t="s">
        <v>37</v>
      </c>
      <c r="C788" s="1" t="s">
        <v>31</v>
      </c>
      <c r="D788" s="1">
        <v>169</v>
      </c>
      <c r="E788">
        <f t="shared" si="16"/>
        <v>1995</v>
      </c>
    </row>
    <row r="789" spans="1:5" x14ac:dyDescent="0.25">
      <c r="A789" s="21">
        <v>34851</v>
      </c>
      <c r="B789" s="1" t="s">
        <v>34</v>
      </c>
      <c r="C789" s="1" t="s">
        <v>31</v>
      </c>
      <c r="D789" s="1">
        <v>169</v>
      </c>
      <c r="E789">
        <f t="shared" si="16"/>
        <v>1995</v>
      </c>
    </row>
    <row r="790" spans="1:5" x14ac:dyDescent="0.25">
      <c r="A790" s="21">
        <v>34851</v>
      </c>
      <c r="B790" s="1" t="s">
        <v>36</v>
      </c>
      <c r="C790" s="1" t="s">
        <v>31</v>
      </c>
      <c r="D790" s="1">
        <v>270</v>
      </c>
      <c r="E790">
        <f t="shared" si="16"/>
        <v>1995</v>
      </c>
    </row>
    <row r="791" spans="1:5" x14ac:dyDescent="0.25">
      <c r="A791" s="21">
        <v>34851</v>
      </c>
      <c r="B791" s="1" t="s">
        <v>29</v>
      </c>
      <c r="C791" s="1" t="s">
        <v>31</v>
      </c>
      <c r="D791" s="1">
        <v>216</v>
      </c>
      <c r="E791">
        <f t="shared" si="16"/>
        <v>1995</v>
      </c>
    </row>
    <row r="792" spans="1:5" x14ac:dyDescent="0.25">
      <c r="A792" s="21">
        <v>34851</v>
      </c>
      <c r="B792" s="1" t="s">
        <v>36</v>
      </c>
      <c r="C792" s="1" t="s">
        <v>31</v>
      </c>
      <c r="D792" s="1">
        <v>524</v>
      </c>
      <c r="E792">
        <f t="shared" si="16"/>
        <v>1995</v>
      </c>
    </row>
    <row r="793" spans="1:5" x14ac:dyDescent="0.25">
      <c r="A793" s="21">
        <v>34851</v>
      </c>
      <c r="B793" s="1" t="s">
        <v>34</v>
      </c>
      <c r="C793" s="1" t="s">
        <v>32</v>
      </c>
      <c r="D793" s="1">
        <v>220</v>
      </c>
      <c r="E793">
        <f t="shared" si="16"/>
        <v>1995</v>
      </c>
    </row>
    <row r="794" spans="1:5" x14ac:dyDescent="0.25">
      <c r="A794" s="21">
        <v>34851</v>
      </c>
      <c r="B794" s="1" t="s">
        <v>29</v>
      </c>
      <c r="C794" s="1" t="s">
        <v>32</v>
      </c>
      <c r="D794" s="1">
        <v>2443</v>
      </c>
      <c r="E794">
        <f t="shared" si="16"/>
        <v>1995</v>
      </c>
    </row>
    <row r="795" spans="1:5" x14ac:dyDescent="0.25">
      <c r="A795" s="21">
        <v>34851</v>
      </c>
      <c r="B795" s="1" t="s">
        <v>34</v>
      </c>
      <c r="C795" s="1" t="s">
        <v>32</v>
      </c>
      <c r="D795" s="1">
        <v>123</v>
      </c>
      <c r="E795">
        <f t="shared" si="16"/>
        <v>1995</v>
      </c>
    </row>
    <row r="796" spans="1:5" x14ac:dyDescent="0.25">
      <c r="A796" s="21">
        <v>34851</v>
      </c>
      <c r="B796" s="1" t="s">
        <v>34</v>
      </c>
      <c r="C796" s="1" t="s">
        <v>32</v>
      </c>
      <c r="D796" s="1">
        <v>45</v>
      </c>
      <c r="E796">
        <f t="shared" si="16"/>
        <v>1995</v>
      </c>
    </row>
    <row r="797" spans="1:5" x14ac:dyDescent="0.25">
      <c r="A797" s="21">
        <v>34851</v>
      </c>
      <c r="B797" s="1" t="s">
        <v>29</v>
      </c>
      <c r="C797" s="1" t="s">
        <v>32</v>
      </c>
      <c r="D797" s="1">
        <v>53</v>
      </c>
      <c r="E797">
        <f t="shared" si="16"/>
        <v>1995</v>
      </c>
    </row>
    <row r="798" spans="1:5" x14ac:dyDescent="0.25">
      <c r="A798" s="21">
        <v>34851</v>
      </c>
      <c r="B798" s="1" t="s">
        <v>29</v>
      </c>
      <c r="C798" s="1" t="s">
        <v>32</v>
      </c>
      <c r="D798" s="1">
        <v>79</v>
      </c>
      <c r="E798">
        <f t="shared" si="16"/>
        <v>1995</v>
      </c>
    </row>
    <row r="799" spans="1:5" x14ac:dyDescent="0.25">
      <c r="A799" s="21">
        <v>34851</v>
      </c>
      <c r="B799" s="1" t="s">
        <v>29</v>
      </c>
      <c r="C799" s="1" t="s">
        <v>32</v>
      </c>
      <c r="D799" s="1">
        <v>94</v>
      </c>
      <c r="E799">
        <f t="shared" si="16"/>
        <v>1995</v>
      </c>
    </row>
    <row r="800" spans="1:5" x14ac:dyDescent="0.25">
      <c r="A800" s="21">
        <v>34851</v>
      </c>
      <c r="B800" s="1" t="s">
        <v>29</v>
      </c>
      <c r="C800" s="1" t="s">
        <v>32</v>
      </c>
      <c r="D800" s="1">
        <v>104</v>
      </c>
      <c r="E800">
        <f t="shared" si="16"/>
        <v>1995</v>
      </c>
    </row>
    <row r="801" spans="1:5" x14ac:dyDescent="0.25">
      <c r="A801" s="21">
        <v>34851</v>
      </c>
      <c r="B801" s="1" t="s">
        <v>34</v>
      </c>
      <c r="C801" s="1" t="s">
        <v>32</v>
      </c>
      <c r="D801" s="1">
        <v>149</v>
      </c>
      <c r="E801">
        <f t="shared" si="16"/>
        <v>1995</v>
      </c>
    </row>
    <row r="802" spans="1:5" x14ac:dyDescent="0.25">
      <c r="A802" s="21">
        <v>34851</v>
      </c>
      <c r="B802" s="1" t="s">
        <v>34</v>
      </c>
      <c r="C802" s="1" t="s">
        <v>32</v>
      </c>
      <c r="D802" s="1">
        <v>146</v>
      </c>
      <c r="E802">
        <f t="shared" si="16"/>
        <v>1995</v>
      </c>
    </row>
    <row r="803" spans="1:5" x14ac:dyDescent="0.25">
      <c r="A803" s="21">
        <v>34851</v>
      </c>
      <c r="B803" s="1" t="s">
        <v>29</v>
      </c>
      <c r="C803" s="1" t="s">
        <v>32</v>
      </c>
      <c r="D803" s="1">
        <v>1554</v>
      </c>
      <c r="E803">
        <f t="shared" si="16"/>
        <v>1995</v>
      </c>
    </row>
    <row r="804" spans="1:5" x14ac:dyDescent="0.25">
      <c r="A804" s="21">
        <v>34851</v>
      </c>
      <c r="B804" s="1" t="s">
        <v>34</v>
      </c>
      <c r="C804" s="1" t="s">
        <v>32</v>
      </c>
      <c r="D804" s="1">
        <v>549</v>
      </c>
      <c r="E804">
        <f t="shared" si="16"/>
        <v>1995</v>
      </c>
    </row>
    <row r="805" spans="1:5" x14ac:dyDescent="0.25">
      <c r="A805" s="21">
        <v>34851</v>
      </c>
      <c r="B805" s="1" t="s">
        <v>29</v>
      </c>
      <c r="C805" s="1" t="s">
        <v>33</v>
      </c>
      <c r="D805" s="1">
        <v>45</v>
      </c>
      <c r="E805">
        <f t="shared" si="16"/>
        <v>1995</v>
      </c>
    </row>
    <row r="806" spans="1:5" x14ac:dyDescent="0.25">
      <c r="A806" s="21">
        <v>34851</v>
      </c>
      <c r="B806" s="1" t="s">
        <v>29</v>
      </c>
      <c r="C806" s="1" t="s">
        <v>33</v>
      </c>
      <c r="D806" s="1">
        <v>980</v>
      </c>
      <c r="E806">
        <f t="shared" si="16"/>
        <v>1995</v>
      </c>
    </row>
    <row r="807" spans="1:5" x14ac:dyDescent="0.25">
      <c r="A807" s="21">
        <v>34851</v>
      </c>
      <c r="B807" s="1" t="s">
        <v>37</v>
      </c>
      <c r="C807" s="1" t="s">
        <v>33</v>
      </c>
      <c r="D807" s="1">
        <v>135</v>
      </c>
      <c r="E807">
        <f t="shared" si="16"/>
        <v>1995</v>
      </c>
    </row>
    <row r="808" spans="1:5" x14ac:dyDescent="0.25">
      <c r="A808" s="21">
        <v>34851</v>
      </c>
      <c r="B808" s="1" t="s">
        <v>29</v>
      </c>
      <c r="C808" s="1" t="s">
        <v>33</v>
      </c>
      <c r="D808" s="1">
        <v>140</v>
      </c>
      <c r="E808">
        <f t="shared" si="16"/>
        <v>1995</v>
      </c>
    </row>
    <row r="809" spans="1:5" x14ac:dyDescent="0.25">
      <c r="A809" s="21">
        <v>34851</v>
      </c>
      <c r="B809" s="1" t="s">
        <v>29</v>
      </c>
      <c r="C809" s="1" t="s">
        <v>33</v>
      </c>
      <c r="D809" s="1">
        <v>270</v>
      </c>
      <c r="E809">
        <f t="shared" si="16"/>
        <v>1995</v>
      </c>
    </row>
    <row r="810" spans="1:5" x14ac:dyDescent="0.25">
      <c r="A810" s="21">
        <v>34851</v>
      </c>
      <c r="B810" s="1" t="s">
        <v>36</v>
      </c>
      <c r="C810" s="1" t="s">
        <v>33</v>
      </c>
      <c r="D810" s="1">
        <v>263</v>
      </c>
      <c r="E810">
        <f t="shared" si="16"/>
        <v>1995</v>
      </c>
    </row>
    <row r="811" spans="1:5" x14ac:dyDescent="0.25">
      <c r="A811" s="21">
        <v>34851</v>
      </c>
      <c r="B811" s="1" t="s">
        <v>36</v>
      </c>
      <c r="C811" s="1" t="s">
        <v>33</v>
      </c>
      <c r="D811" s="1">
        <v>203</v>
      </c>
      <c r="E811">
        <f t="shared" si="16"/>
        <v>1995</v>
      </c>
    </row>
    <row r="812" spans="1:5" x14ac:dyDescent="0.25">
      <c r="A812" s="21">
        <v>34851</v>
      </c>
      <c r="B812" s="1" t="s">
        <v>34</v>
      </c>
      <c r="C812" s="1" t="s">
        <v>33</v>
      </c>
      <c r="D812" s="1">
        <v>245</v>
      </c>
      <c r="E812">
        <f t="shared" si="16"/>
        <v>1995</v>
      </c>
    </row>
    <row r="813" spans="1:5" x14ac:dyDescent="0.25">
      <c r="A813" s="21">
        <v>34851</v>
      </c>
      <c r="B813" s="1" t="s">
        <v>36</v>
      </c>
      <c r="C813" s="1" t="s">
        <v>33</v>
      </c>
      <c r="D813" s="1">
        <v>210</v>
      </c>
      <c r="E813">
        <f t="shared" si="16"/>
        <v>1995</v>
      </c>
    </row>
    <row r="814" spans="1:5" x14ac:dyDescent="0.25">
      <c r="A814" s="21">
        <v>34851</v>
      </c>
      <c r="B814" s="1" t="s">
        <v>36</v>
      </c>
      <c r="C814" s="1" t="s">
        <v>33</v>
      </c>
      <c r="D814" s="1">
        <v>622</v>
      </c>
      <c r="E814">
        <f t="shared" si="16"/>
        <v>1995</v>
      </c>
    </row>
    <row r="815" spans="1:5" x14ac:dyDescent="0.25">
      <c r="A815" s="21">
        <v>34851</v>
      </c>
      <c r="B815" s="1" t="s">
        <v>37</v>
      </c>
      <c r="C815" s="1" t="s">
        <v>33</v>
      </c>
      <c r="D815" s="1">
        <v>96</v>
      </c>
      <c r="E815">
        <f t="shared" si="16"/>
        <v>1995</v>
      </c>
    </row>
    <row r="816" spans="1:5" x14ac:dyDescent="0.25">
      <c r="A816" s="21">
        <v>34851</v>
      </c>
      <c r="B816" s="1" t="s">
        <v>34</v>
      </c>
      <c r="C816" s="1" t="s">
        <v>33</v>
      </c>
      <c r="D816" s="1">
        <v>416</v>
      </c>
      <c r="E816">
        <f t="shared" si="16"/>
        <v>1995</v>
      </c>
    </row>
    <row r="817" spans="1:5" x14ac:dyDescent="0.25">
      <c r="A817" s="21">
        <v>34851</v>
      </c>
      <c r="B817" s="1" t="s">
        <v>34</v>
      </c>
      <c r="C817" s="1" t="s">
        <v>33</v>
      </c>
      <c r="D817" s="1">
        <v>1318</v>
      </c>
      <c r="E817">
        <f t="shared" si="16"/>
        <v>1995</v>
      </c>
    </row>
    <row r="818" spans="1:5" x14ac:dyDescent="0.25">
      <c r="A818" s="21">
        <v>34851</v>
      </c>
      <c r="B818" s="1" t="s">
        <v>34</v>
      </c>
      <c r="C818" s="1" t="s">
        <v>33</v>
      </c>
      <c r="D818" s="1">
        <v>1286</v>
      </c>
      <c r="E818">
        <f t="shared" si="16"/>
        <v>1995</v>
      </c>
    </row>
    <row r="819" spans="1:5" x14ac:dyDescent="0.25">
      <c r="A819" s="21">
        <v>34851</v>
      </c>
      <c r="B819" s="1" t="s">
        <v>36</v>
      </c>
      <c r="C819" s="1" t="s">
        <v>35</v>
      </c>
      <c r="D819" s="1">
        <v>2134</v>
      </c>
      <c r="E819">
        <f t="shared" si="16"/>
        <v>1995</v>
      </c>
    </row>
    <row r="820" spans="1:5" x14ac:dyDescent="0.25">
      <c r="A820" s="21">
        <v>34851</v>
      </c>
      <c r="B820" s="1" t="s">
        <v>34</v>
      </c>
      <c r="C820" s="1" t="s">
        <v>35</v>
      </c>
      <c r="D820" s="1">
        <v>697</v>
      </c>
      <c r="E820">
        <f t="shared" si="16"/>
        <v>1995</v>
      </c>
    </row>
    <row r="821" spans="1:5" x14ac:dyDescent="0.25">
      <c r="A821" s="21">
        <v>34851</v>
      </c>
      <c r="B821" s="1" t="s">
        <v>29</v>
      </c>
      <c r="C821" s="1" t="s">
        <v>35</v>
      </c>
      <c r="D821" s="1">
        <v>947</v>
      </c>
      <c r="E821">
        <f t="shared" si="16"/>
        <v>1995</v>
      </c>
    </row>
    <row r="822" spans="1:5" x14ac:dyDescent="0.25">
      <c r="A822" s="21">
        <v>34851</v>
      </c>
      <c r="B822" s="1" t="s">
        <v>29</v>
      </c>
      <c r="C822" s="1" t="s">
        <v>35</v>
      </c>
      <c r="D822" s="1">
        <v>737</v>
      </c>
      <c r="E822">
        <f t="shared" si="16"/>
        <v>1995</v>
      </c>
    </row>
    <row r="823" spans="1:5" x14ac:dyDescent="0.25">
      <c r="A823" s="21">
        <v>34851</v>
      </c>
      <c r="B823" s="1" t="s">
        <v>34</v>
      </c>
      <c r="C823" s="1" t="s">
        <v>35</v>
      </c>
      <c r="D823" s="1">
        <v>394</v>
      </c>
      <c r="E823">
        <f t="shared" si="16"/>
        <v>1995</v>
      </c>
    </row>
    <row r="824" spans="1:5" x14ac:dyDescent="0.25">
      <c r="A824" s="21">
        <v>34851</v>
      </c>
      <c r="B824" s="1" t="s">
        <v>36</v>
      </c>
      <c r="C824" s="1" t="s">
        <v>35</v>
      </c>
      <c r="D824" s="1">
        <v>1188</v>
      </c>
      <c r="E824">
        <f t="shared" si="16"/>
        <v>1995</v>
      </c>
    </row>
    <row r="825" spans="1:5" x14ac:dyDescent="0.25">
      <c r="A825" s="21">
        <v>34851</v>
      </c>
      <c r="B825" s="1" t="s">
        <v>34</v>
      </c>
      <c r="C825" s="1" t="s">
        <v>35</v>
      </c>
      <c r="D825" s="1">
        <v>2279</v>
      </c>
      <c r="E825">
        <f t="shared" si="16"/>
        <v>1995</v>
      </c>
    </row>
    <row r="826" spans="1:5" x14ac:dyDescent="0.25">
      <c r="A826" s="21">
        <v>34851</v>
      </c>
      <c r="B826" s="1" t="s">
        <v>36</v>
      </c>
      <c r="C826" s="1" t="s">
        <v>35</v>
      </c>
      <c r="D826" s="1">
        <v>32</v>
      </c>
      <c r="E826">
        <f t="shared" si="16"/>
        <v>1995</v>
      </c>
    </row>
    <row r="827" spans="1:5" x14ac:dyDescent="0.25">
      <c r="A827" s="21">
        <v>34851</v>
      </c>
      <c r="B827" s="1" t="s">
        <v>29</v>
      </c>
      <c r="C827" s="1" t="s">
        <v>35</v>
      </c>
      <c r="D827" s="1">
        <v>44</v>
      </c>
      <c r="E827">
        <f t="shared" si="16"/>
        <v>1995</v>
      </c>
    </row>
    <row r="828" spans="1:5" x14ac:dyDescent="0.25">
      <c r="A828" s="21">
        <v>34851</v>
      </c>
      <c r="B828" s="1" t="s">
        <v>29</v>
      </c>
      <c r="C828" s="1" t="s">
        <v>35</v>
      </c>
      <c r="D828" s="1">
        <v>68</v>
      </c>
      <c r="E828">
        <f t="shared" si="16"/>
        <v>1995</v>
      </c>
    </row>
    <row r="829" spans="1:5" x14ac:dyDescent="0.25">
      <c r="A829" s="21">
        <v>34851</v>
      </c>
      <c r="B829" s="1" t="s">
        <v>36</v>
      </c>
      <c r="C829" s="1" t="s">
        <v>35</v>
      </c>
      <c r="D829" s="1">
        <v>56</v>
      </c>
      <c r="E829">
        <f t="shared" si="16"/>
        <v>1995</v>
      </c>
    </row>
    <row r="830" spans="1:5" x14ac:dyDescent="0.25">
      <c r="A830" s="21">
        <v>34851</v>
      </c>
      <c r="B830" s="1" t="s">
        <v>37</v>
      </c>
      <c r="C830" s="1" t="s">
        <v>35</v>
      </c>
      <c r="D830" s="1">
        <v>70</v>
      </c>
      <c r="E830">
        <f t="shared" si="16"/>
        <v>1995</v>
      </c>
    </row>
    <row r="831" spans="1:5" x14ac:dyDescent="0.25">
      <c r="A831" s="21">
        <v>34851</v>
      </c>
      <c r="B831" s="1" t="s">
        <v>37</v>
      </c>
      <c r="C831" s="1" t="s">
        <v>35</v>
      </c>
      <c r="D831" s="1">
        <v>90</v>
      </c>
      <c r="E831">
        <f t="shared" si="16"/>
        <v>1995</v>
      </c>
    </row>
    <row r="832" spans="1:5" x14ac:dyDescent="0.25">
      <c r="A832" s="21">
        <v>34851</v>
      </c>
      <c r="B832" s="1" t="s">
        <v>34</v>
      </c>
      <c r="C832" s="1" t="s">
        <v>35</v>
      </c>
      <c r="D832" s="1">
        <v>171</v>
      </c>
      <c r="E832">
        <f t="shared" si="16"/>
        <v>1995</v>
      </c>
    </row>
    <row r="833" spans="1:5" x14ac:dyDescent="0.25">
      <c r="A833" s="21">
        <v>34851</v>
      </c>
      <c r="B833" s="1" t="s">
        <v>34</v>
      </c>
      <c r="C833" s="1" t="s">
        <v>38</v>
      </c>
      <c r="D833" s="1">
        <v>293</v>
      </c>
      <c r="E833">
        <f t="shared" si="16"/>
        <v>1995</v>
      </c>
    </row>
    <row r="834" spans="1:5" x14ac:dyDescent="0.25">
      <c r="A834" s="21">
        <v>34851</v>
      </c>
      <c r="B834" s="1" t="s">
        <v>34</v>
      </c>
      <c r="C834" s="1" t="s">
        <v>38</v>
      </c>
      <c r="D834" s="1">
        <v>149</v>
      </c>
      <c r="E834">
        <f t="shared" si="16"/>
        <v>1995</v>
      </c>
    </row>
    <row r="835" spans="1:5" x14ac:dyDescent="0.25">
      <c r="A835" s="21">
        <v>34851</v>
      </c>
      <c r="B835" s="1" t="s">
        <v>37</v>
      </c>
      <c r="C835" s="1" t="s">
        <v>38</v>
      </c>
      <c r="D835" s="1">
        <v>151</v>
      </c>
      <c r="E835">
        <f t="shared" si="16"/>
        <v>1995</v>
      </c>
    </row>
    <row r="836" spans="1:5" x14ac:dyDescent="0.25">
      <c r="A836" s="21">
        <v>34851</v>
      </c>
      <c r="B836" s="1" t="s">
        <v>29</v>
      </c>
      <c r="C836" s="1" t="s">
        <v>38</v>
      </c>
      <c r="D836" s="1">
        <v>165</v>
      </c>
      <c r="E836">
        <f t="shared" ref="E836:E899" si="17">YEAR(A836)</f>
        <v>1995</v>
      </c>
    </row>
    <row r="837" spans="1:5" x14ac:dyDescent="0.25">
      <c r="A837" s="21">
        <v>34851</v>
      </c>
      <c r="B837" s="1" t="s">
        <v>36</v>
      </c>
      <c r="C837" s="1" t="s">
        <v>38</v>
      </c>
      <c r="D837" s="1">
        <v>289</v>
      </c>
      <c r="E837">
        <f t="shared" si="17"/>
        <v>1995</v>
      </c>
    </row>
    <row r="838" spans="1:5" x14ac:dyDescent="0.25">
      <c r="A838" s="21">
        <v>34851</v>
      </c>
      <c r="B838" s="1" t="s">
        <v>34</v>
      </c>
      <c r="C838" s="1" t="s">
        <v>38</v>
      </c>
      <c r="D838" s="1">
        <v>140</v>
      </c>
      <c r="E838">
        <f t="shared" si="17"/>
        <v>1995</v>
      </c>
    </row>
    <row r="839" spans="1:5" x14ac:dyDescent="0.25">
      <c r="A839" s="21">
        <v>34851</v>
      </c>
      <c r="B839" s="1" t="s">
        <v>29</v>
      </c>
      <c r="C839" s="1" t="s">
        <v>38</v>
      </c>
      <c r="D839" s="1">
        <v>146</v>
      </c>
      <c r="E839">
        <f t="shared" si="17"/>
        <v>1995</v>
      </c>
    </row>
    <row r="840" spans="1:5" x14ac:dyDescent="0.25">
      <c r="A840" s="21">
        <v>34851</v>
      </c>
      <c r="B840" s="1" t="s">
        <v>34</v>
      </c>
      <c r="C840" s="1" t="s">
        <v>38</v>
      </c>
      <c r="D840" s="1">
        <v>193</v>
      </c>
      <c r="E840">
        <f t="shared" si="17"/>
        <v>1995</v>
      </c>
    </row>
    <row r="841" spans="1:5" x14ac:dyDescent="0.25">
      <c r="A841" s="21">
        <v>34851</v>
      </c>
      <c r="B841" s="1" t="s">
        <v>34</v>
      </c>
      <c r="C841" s="1" t="s">
        <v>38</v>
      </c>
      <c r="D841" s="1">
        <v>206</v>
      </c>
      <c r="E841">
        <f t="shared" si="17"/>
        <v>1995</v>
      </c>
    </row>
    <row r="842" spans="1:5" x14ac:dyDescent="0.25">
      <c r="A842" s="21">
        <v>34851</v>
      </c>
      <c r="B842" s="1" t="s">
        <v>34</v>
      </c>
      <c r="C842" s="1" t="s">
        <v>38</v>
      </c>
      <c r="D842" s="1">
        <v>225</v>
      </c>
      <c r="E842">
        <f t="shared" si="17"/>
        <v>1995</v>
      </c>
    </row>
    <row r="843" spans="1:5" x14ac:dyDescent="0.25">
      <c r="A843" s="21">
        <v>34851</v>
      </c>
      <c r="B843" s="1" t="s">
        <v>36</v>
      </c>
      <c r="C843" s="1" t="s">
        <v>38</v>
      </c>
      <c r="D843" s="1">
        <v>338</v>
      </c>
      <c r="E843">
        <f t="shared" si="17"/>
        <v>1995</v>
      </c>
    </row>
    <row r="844" spans="1:5" x14ac:dyDescent="0.25">
      <c r="A844" s="21">
        <v>34851</v>
      </c>
      <c r="B844" s="1" t="s">
        <v>36</v>
      </c>
      <c r="C844" s="1" t="s">
        <v>38</v>
      </c>
      <c r="D844" s="1">
        <v>540</v>
      </c>
      <c r="E844">
        <f t="shared" si="17"/>
        <v>1995</v>
      </c>
    </row>
    <row r="845" spans="1:5" x14ac:dyDescent="0.25">
      <c r="A845" s="21">
        <v>34851</v>
      </c>
      <c r="B845" s="1" t="s">
        <v>29</v>
      </c>
      <c r="C845" s="1" t="s">
        <v>38</v>
      </c>
      <c r="D845" s="1">
        <v>39</v>
      </c>
      <c r="E845">
        <f t="shared" si="17"/>
        <v>1995</v>
      </c>
    </row>
    <row r="846" spans="1:5" x14ac:dyDescent="0.25">
      <c r="A846" s="21">
        <v>34851</v>
      </c>
      <c r="B846" s="1" t="s">
        <v>29</v>
      </c>
      <c r="C846" s="1" t="s">
        <v>38</v>
      </c>
      <c r="D846" s="1">
        <v>28</v>
      </c>
      <c r="E846">
        <f t="shared" si="17"/>
        <v>1995</v>
      </c>
    </row>
    <row r="847" spans="1:5" x14ac:dyDescent="0.25">
      <c r="A847" s="21">
        <v>34851</v>
      </c>
      <c r="B847" s="1" t="s">
        <v>36</v>
      </c>
      <c r="C847" s="1" t="s">
        <v>38</v>
      </c>
      <c r="D847" s="1">
        <v>53</v>
      </c>
      <c r="E847">
        <f t="shared" si="17"/>
        <v>1995</v>
      </c>
    </row>
    <row r="848" spans="1:5" x14ac:dyDescent="0.25">
      <c r="A848" s="21">
        <v>34851</v>
      </c>
      <c r="B848" s="1" t="s">
        <v>36</v>
      </c>
      <c r="C848" s="1" t="s">
        <v>38</v>
      </c>
      <c r="D848" s="1">
        <v>413</v>
      </c>
      <c r="E848">
        <f t="shared" si="17"/>
        <v>1995</v>
      </c>
    </row>
    <row r="849" spans="1:5" x14ac:dyDescent="0.25">
      <c r="A849" s="21">
        <v>34851</v>
      </c>
      <c r="B849" s="1" t="s">
        <v>37</v>
      </c>
      <c r="C849" s="1" t="s">
        <v>38</v>
      </c>
      <c r="D849" s="1">
        <v>88</v>
      </c>
      <c r="E849">
        <f t="shared" si="17"/>
        <v>1995</v>
      </c>
    </row>
    <row r="850" spans="1:5" x14ac:dyDescent="0.25">
      <c r="A850" s="21">
        <v>34851</v>
      </c>
      <c r="B850" s="1" t="s">
        <v>29</v>
      </c>
      <c r="C850" s="1" t="s">
        <v>38</v>
      </c>
      <c r="D850" s="1">
        <v>96</v>
      </c>
      <c r="E850">
        <f t="shared" si="17"/>
        <v>1995</v>
      </c>
    </row>
    <row r="851" spans="1:5" x14ac:dyDescent="0.25">
      <c r="A851" s="21">
        <v>34851</v>
      </c>
      <c r="B851" s="1" t="s">
        <v>37</v>
      </c>
      <c r="C851" s="1" t="s">
        <v>38</v>
      </c>
      <c r="D851" s="1">
        <v>135</v>
      </c>
      <c r="E851">
        <f t="shared" si="17"/>
        <v>1995</v>
      </c>
    </row>
    <row r="852" spans="1:5" x14ac:dyDescent="0.25">
      <c r="A852" s="21">
        <v>34851</v>
      </c>
      <c r="B852" s="1" t="s">
        <v>29</v>
      </c>
      <c r="C852" s="1" t="s">
        <v>38</v>
      </c>
      <c r="D852" s="1">
        <v>41</v>
      </c>
      <c r="E852">
        <f t="shared" si="17"/>
        <v>1995</v>
      </c>
    </row>
    <row r="853" spans="1:5" x14ac:dyDescent="0.25">
      <c r="A853" s="21">
        <v>34851</v>
      </c>
      <c r="B853" s="1" t="s">
        <v>36</v>
      </c>
      <c r="C853" s="1" t="s">
        <v>38</v>
      </c>
      <c r="D853" s="1">
        <v>210</v>
      </c>
      <c r="E853">
        <f t="shared" si="17"/>
        <v>1995</v>
      </c>
    </row>
    <row r="854" spans="1:5" x14ac:dyDescent="0.25">
      <c r="A854" s="21">
        <v>34881</v>
      </c>
      <c r="B854" s="1" t="s">
        <v>36</v>
      </c>
      <c r="C854" s="1" t="s">
        <v>30</v>
      </c>
      <c r="D854" s="1">
        <v>1758</v>
      </c>
      <c r="E854">
        <f t="shared" si="17"/>
        <v>1995</v>
      </c>
    </row>
    <row r="855" spans="1:5" x14ac:dyDescent="0.25">
      <c r="A855" s="21">
        <v>34881</v>
      </c>
      <c r="B855" s="1" t="s">
        <v>36</v>
      </c>
      <c r="C855" s="1" t="s">
        <v>30</v>
      </c>
      <c r="D855" s="1">
        <v>338</v>
      </c>
      <c r="E855">
        <f t="shared" si="17"/>
        <v>1995</v>
      </c>
    </row>
    <row r="856" spans="1:5" x14ac:dyDescent="0.25">
      <c r="A856" s="21">
        <v>34881</v>
      </c>
      <c r="B856" s="1" t="s">
        <v>34</v>
      </c>
      <c r="C856" s="1" t="s">
        <v>30</v>
      </c>
      <c r="D856" s="1">
        <v>338</v>
      </c>
      <c r="E856">
        <f t="shared" si="17"/>
        <v>1995</v>
      </c>
    </row>
    <row r="857" spans="1:5" x14ac:dyDescent="0.25">
      <c r="A857" s="21">
        <v>34881</v>
      </c>
      <c r="B857" s="1" t="s">
        <v>36</v>
      </c>
      <c r="C857" s="1" t="s">
        <v>30</v>
      </c>
      <c r="D857" s="1">
        <v>441</v>
      </c>
      <c r="E857">
        <f t="shared" si="17"/>
        <v>1995</v>
      </c>
    </row>
    <row r="858" spans="1:5" x14ac:dyDescent="0.25">
      <c r="A858" s="21">
        <v>34881</v>
      </c>
      <c r="B858" s="1" t="s">
        <v>29</v>
      </c>
      <c r="C858" s="1" t="s">
        <v>30</v>
      </c>
      <c r="D858" s="1">
        <v>546</v>
      </c>
      <c r="E858">
        <f t="shared" si="17"/>
        <v>1995</v>
      </c>
    </row>
    <row r="859" spans="1:5" x14ac:dyDescent="0.25">
      <c r="A859" s="21">
        <v>34881</v>
      </c>
      <c r="B859" s="1" t="s">
        <v>36</v>
      </c>
      <c r="C859" s="1" t="s">
        <v>30</v>
      </c>
      <c r="D859" s="1">
        <v>570</v>
      </c>
      <c r="E859">
        <f t="shared" si="17"/>
        <v>1995</v>
      </c>
    </row>
    <row r="860" spans="1:5" x14ac:dyDescent="0.25">
      <c r="A860" s="21">
        <v>34881</v>
      </c>
      <c r="B860" s="1" t="s">
        <v>29</v>
      </c>
      <c r="C860" s="1" t="s">
        <v>30</v>
      </c>
      <c r="D860" s="1">
        <v>581</v>
      </c>
      <c r="E860">
        <f t="shared" si="17"/>
        <v>1995</v>
      </c>
    </row>
    <row r="861" spans="1:5" x14ac:dyDescent="0.25">
      <c r="A861" s="21">
        <v>34881</v>
      </c>
      <c r="B861" s="1" t="s">
        <v>29</v>
      </c>
      <c r="C861" s="1" t="s">
        <v>30</v>
      </c>
      <c r="D861" s="1">
        <v>730</v>
      </c>
      <c r="E861">
        <f t="shared" si="17"/>
        <v>1995</v>
      </c>
    </row>
    <row r="862" spans="1:5" x14ac:dyDescent="0.25">
      <c r="A862" s="21">
        <v>34881</v>
      </c>
      <c r="B862" s="1" t="s">
        <v>34</v>
      </c>
      <c r="C862" s="1" t="s">
        <v>30</v>
      </c>
      <c r="D862" s="1">
        <v>1040</v>
      </c>
      <c r="E862">
        <f t="shared" si="17"/>
        <v>1995</v>
      </c>
    </row>
    <row r="863" spans="1:5" x14ac:dyDescent="0.25">
      <c r="A863" s="21">
        <v>34881</v>
      </c>
      <c r="B863" s="1" t="s">
        <v>34</v>
      </c>
      <c r="C863" s="1" t="s">
        <v>30</v>
      </c>
      <c r="D863" s="1">
        <v>995</v>
      </c>
      <c r="E863">
        <f t="shared" si="17"/>
        <v>1995</v>
      </c>
    </row>
    <row r="864" spans="1:5" x14ac:dyDescent="0.25">
      <c r="A864" s="21">
        <v>34881</v>
      </c>
      <c r="B864" s="1" t="s">
        <v>29</v>
      </c>
      <c r="C864" s="1" t="s">
        <v>30</v>
      </c>
      <c r="D864" s="1">
        <v>303</v>
      </c>
      <c r="E864">
        <f t="shared" si="17"/>
        <v>1995</v>
      </c>
    </row>
    <row r="865" spans="1:5" x14ac:dyDescent="0.25">
      <c r="A865" s="21">
        <v>34881</v>
      </c>
      <c r="B865" s="1" t="s">
        <v>37</v>
      </c>
      <c r="C865" s="1" t="s">
        <v>30</v>
      </c>
      <c r="D865" s="1">
        <v>72</v>
      </c>
      <c r="E865">
        <f t="shared" si="17"/>
        <v>1995</v>
      </c>
    </row>
    <row r="866" spans="1:5" x14ac:dyDescent="0.25">
      <c r="A866" s="21">
        <v>34881</v>
      </c>
      <c r="B866" s="1" t="s">
        <v>34</v>
      </c>
      <c r="C866" s="1" t="s">
        <v>30</v>
      </c>
      <c r="D866" s="1">
        <v>96</v>
      </c>
      <c r="E866">
        <f t="shared" si="17"/>
        <v>1995</v>
      </c>
    </row>
    <row r="867" spans="1:5" x14ac:dyDescent="0.25">
      <c r="A867" s="21">
        <v>34881</v>
      </c>
      <c r="B867" s="1" t="s">
        <v>37</v>
      </c>
      <c r="C867" s="1" t="s">
        <v>30</v>
      </c>
      <c r="D867" s="1">
        <v>101</v>
      </c>
      <c r="E867">
        <f t="shared" si="17"/>
        <v>1995</v>
      </c>
    </row>
    <row r="868" spans="1:5" x14ac:dyDescent="0.25">
      <c r="A868" s="21">
        <v>34881</v>
      </c>
      <c r="B868" s="1" t="s">
        <v>37</v>
      </c>
      <c r="C868" s="1" t="s">
        <v>30</v>
      </c>
      <c r="D868" s="1">
        <v>122</v>
      </c>
      <c r="E868">
        <f t="shared" si="17"/>
        <v>1995</v>
      </c>
    </row>
    <row r="869" spans="1:5" x14ac:dyDescent="0.25">
      <c r="A869" s="21">
        <v>34881</v>
      </c>
      <c r="B869" s="1" t="s">
        <v>37</v>
      </c>
      <c r="C869" s="1" t="s">
        <v>30</v>
      </c>
      <c r="D869" s="1">
        <v>151</v>
      </c>
      <c r="E869">
        <f t="shared" si="17"/>
        <v>1995</v>
      </c>
    </row>
    <row r="870" spans="1:5" x14ac:dyDescent="0.25">
      <c r="A870" s="21">
        <v>34881</v>
      </c>
      <c r="B870" s="1" t="s">
        <v>34</v>
      </c>
      <c r="C870" s="1" t="s">
        <v>31</v>
      </c>
      <c r="D870" s="1">
        <v>477</v>
      </c>
      <c r="E870">
        <f t="shared" si="17"/>
        <v>1995</v>
      </c>
    </row>
    <row r="871" spans="1:5" x14ac:dyDescent="0.25">
      <c r="A871" s="21">
        <v>34881</v>
      </c>
      <c r="B871" s="1" t="s">
        <v>34</v>
      </c>
      <c r="C871" s="1" t="s">
        <v>31</v>
      </c>
      <c r="D871" s="1">
        <v>640</v>
      </c>
      <c r="E871">
        <f t="shared" si="17"/>
        <v>1995</v>
      </c>
    </row>
    <row r="872" spans="1:5" x14ac:dyDescent="0.25">
      <c r="A872" s="21">
        <v>34881</v>
      </c>
      <c r="B872" s="1" t="s">
        <v>29</v>
      </c>
      <c r="C872" s="1" t="s">
        <v>31</v>
      </c>
      <c r="D872" s="1">
        <v>732</v>
      </c>
      <c r="E872">
        <f t="shared" si="17"/>
        <v>1995</v>
      </c>
    </row>
    <row r="873" spans="1:5" x14ac:dyDescent="0.25">
      <c r="A873" s="21">
        <v>34881</v>
      </c>
      <c r="B873" s="1" t="s">
        <v>29</v>
      </c>
      <c r="C873" s="1" t="s">
        <v>31</v>
      </c>
      <c r="D873" s="1">
        <v>945</v>
      </c>
      <c r="E873">
        <f t="shared" si="17"/>
        <v>1995</v>
      </c>
    </row>
    <row r="874" spans="1:5" x14ac:dyDescent="0.25">
      <c r="A874" s="21">
        <v>34881</v>
      </c>
      <c r="B874" s="1" t="s">
        <v>36</v>
      </c>
      <c r="C874" s="1" t="s">
        <v>31</v>
      </c>
      <c r="D874" s="1">
        <v>407</v>
      </c>
      <c r="E874">
        <f t="shared" si="17"/>
        <v>1995</v>
      </c>
    </row>
    <row r="875" spans="1:5" x14ac:dyDescent="0.25">
      <c r="A875" s="21">
        <v>34881</v>
      </c>
      <c r="B875" s="1" t="s">
        <v>34</v>
      </c>
      <c r="C875" s="1" t="s">
        <v>31</v>
      </c>
      <c r="D875" s="1">
        <v>53</v>
      </c>
      <c r="E875">
        <f t="shared" si="17"/>
        <v>1995</v>
      </c>
    </row>
    <row r="876" spans="1:5" x14ac:dyDescent="0.25">
      <c r="A876" s="21">
        <v>34881</v>
      </c>
      <c r="B876" s="1" t="s">
        <v>36</v>
      </c>
      <c r="C876" s="1" t="s">
        <v>31</v>
      </c>
      <c r="D876" s="1">
        <v>459</v>
      </c>
      <c r="E876">
        <f t="shared" si="17"/>
        <v>1995</v>
      </c>
    </row>
    <row r="877" spans="1:5" x14ac:dyDescent="0.25">
      <c r="A877" s="21">
        <v>34881</v>
      </c>
      <c r="B877" s="1" t="s">
        <v>36</v>
      </c>
      <c r="C877" s="1" t="s">
        <v>31</v>
      </c>
      <c r="D877" s="1">
        <v>420</v>
      </c>
      <c r="E877">
        <f t="shared" si="17"/>
        <v>1995</v>
      </c>
    </row>
    <row r="878" spans="1:5" x14ac:dyDescent="0.25">
      <c r="A878" s="21">
        <v>34881</v>
      </c>
      <c r="B878" s="1" t="s">
        <v>37</v>
      </c>
      <c r="C878" s="1" t="s">
        <v>31</v>
      </c>
      <c r="D878" s="1">
        <v>54</v>
      </c>
      <c r="E878">
        <f t="shared" si="17"/>
        <v>1995</v>
      </c>
    </row>
    <row r="879" spans="1:5" x14ac:dyDescent="0.25">
      <c r="A879" s="21">
        <v>34881</v>
      </c>
      <c r="B879" s="1" t="s">
        <v>37</v>
      </c>
      <c r="C879" s="1" t="s">
        <v>31</v>
      </c>
      <c r="D879" s="1">
        <v>67</v>
      </c>
      <c r="E879">
        <f t="shared" si="17"/>
        <v>1995</v>
      </c>
    </row>
    <row r="880" spans="1:5" x14ac:dyDescent="0.25">
      <c r="A880" s="21">
        <v>34881</v>
      </c>
      <c r="B880" s="1" t="s">
        <v>37</v>
      </c>
      <c r="C880" s="1" t="s">
        <v>31</v>
      </c>
      <c r="D880" s="1">
        <v>105</v>
      </c>
      <c r="E880">
        <f t="shared" si="17"/>
        <v>1995</v>
      </c>
    </row>
    <row r="881" spans="1:5" x14ac:dyDescent="0.25">
      <c r="A881" s="21">
        <v>34881</v>
      </c>
      <c r="B881" s="1" t="s">
        <v>37</v>
      </c>
      <c r="C881" s="1" t="s">
        <v>31</v>
      </c>
      <c r="D881" s="1">
        <v>146</v>
      </c>
      <c r="E881">
        <f t="shared" si="17"/>
        <v>1995</v>
      </c>
    </row>
    <row r="882" spans="1:5" x14ac:dyDescent="0.25">
      <c r="A882" s="21">
        <v>34881</v>
      </c>
      <c r="B882" s="1" t="s">
        <v>34</v>
      </c>
      <c r="C882" s="1" t="s">
        <v>31</v>
      </c>
      <c r="D882" s="1">
        <v>169</v>
      </c>
      <c r="E882">
        <f t="shared" si="17"/>
        <v>1995</v>
      </c>
    </row>
    <row r="883" spans="1:5" x14ac:dyDescent="0.25">
      <c r="A883" s="21">
        <v>34881</v>
      </c>
      <c r="B883" s="1" t="s">
        <v>29</v>
      </c>
      <c r="C883" s="1" t="s">
        <v>31</v>
      </c>
      <c r="D883" s="1">
        <v>261</v>
      </c>
      <c r="E883">
        <f t="shared" si="17"/>
        <v>1995</v>
      </c>
    </row>
    <row r="884" spans="1:5" x14ac:dyDescent="0.25">
      <c r="A884" s="21">
        <v>34881</v>
      </c>
      <c r="B884" s="1" t="s">
        <v>36</v>
      </c>
      <c r="C884" s="1" t="s">
        <v>31</v>
      </c>
      <c r="D884" s="1">
        <v>338</v>
      </c>
      <c r="E884">
        <f t="shared" si="17"/>
        <v>1995</v>
      </c>
    </row>
    <row r="885" spans="1:5" x14ac:dyDescent="0.25">
      <c r="A885" s="21">
        <v>34881</v>
      </c>
      <c r="B885" s="1" t="s">
        <v>29</v>
      </c>
      <c r="C885" s="1" t="s">
        <v>31</v>
      </c>
      <c r="D885" s="1">
        <v>341</v>
      </c>
      <c r="E885">
        <f t="shared" si="17"/>
        <v>1995</v>
      </c>
    </row>
    <row r="886" spans="1:5" x14ac:dyDescent="0.25">
      <c r="A886" s="21">
        <v>34881</v>
      </c>
      <c r="B886" s="1" t="s">
        <v>29</v>
      </c>
      <c r="C886" s="1" t="s">
        <v>32</v>
      </c>
      <c r="D886" s="1">
        <v>99</v>
      </c>
      <c r="E886">
        <f t="shared" si="17"/>
        <v>1995</v>
      </c>
    </row>
    <row r="887" spans="1:5" x14ac:dyDescent="0.25">
      <c r="A887" s="21">
        <v>34881</v>
      </c>
      <c r="B887" s="1" t="s">
        <v>34</v>
      </c>
      <c r="C887" s="1" t="s">
        <v>32</v>
      </c>
      <c r="D887" s="1">
        <v>113</v>
      </c>
      <c r="E887">
        <f t="shared" si="17"/>
        <v>1995</v>
      </c>
    </row>
    <row r="888" spans="1:5" x14ac:dyDescent="0.25">
      <c r="A888" s="21">
        <v>34881</v>
      </c>
      <c r="B888" s="1" t="s">
        <v>34</v>
      </c>
      <c r="C888" s="1" t="s">
        <v>32</v>
      </c>
      <c r="D888" s="1">
        <v>193</v>
      </c>
      <c r="E888">
        <f t="shared" si="17"/>
        <v>1995</v>
      </c>
    </row>
    <row r="889" spans="1:5" x14ac:dyDescent="0.25">
      <c r="A889" s="21">
        <v>34881</v>
      </c>
      <c r="B889" s="1" t="s">
        <v>34</v>
      </c>
      <c r="C889" s="1" t="s">
        <v>32</v>
      </c>
      <c r="D889" s="1">
        <v>175</v>
      </c>
      <c r="E889">
        <f t="shared" si="17"/>
        <v>1995</v>
      </c>
    </row>
    <row r="890" spans="1:5" x14ac:dyDescent="0.25">
      <c r="A890" s="21">
        <v>34881</v>
      </c>
      <c r="B890" s="1" t="s">
        <v>34</v>
      </c>
      <c r="C890" s="1" t="s">
        <v>32</v>
      </c>
      <c r="D890" s="1">
        <v>140</v>
      </c>
      <c r="E890">
        <f t="shared" si="17"/>
        <v>1995</v>
      </c>
    </row>
    <row r="891" spans="1:5" x14ac:dyDescent="0.25">
      <c r="A891" s="21">
        <v>34881</v>
      </c>
      <c r="B891" s="1" t="s">
        <v>34</v>
      </c>
      <c r="C891" s="1" t="s">
        <v>32</v>
      </c>
      <c r="D891" s="1">
        <v>90</v>
      </c>
      <c r="E891">
        <f t="shared" si="17"/>
        <v>1995</v>
      </c>
    </row>
    <row r="892" spans="1:5" x14ac:dyDescent="0.25">
      <c r="A892" s="21">
        <v>34881</v>
      </c>
      <c r="B892" s="1" t="s">
        <v>29</v>
      </c>
      <c r="C892" s="1" t="s">
        <v>32</v>
      </c>
      <c r="D892" s="1">
        <v>60</v>
      </c>
      <c r="E892">
        <f t="shared" si="17"/>
        <v>1995</v>
      </c>
    </row>
    <row r="893" spans="1:5" x14ac:dyDescent="0.25">
      <c r="A893" s="21">
        <v>34881</v>
      </c>
      <c r="B893" s="1" t="s">
        <v>29</v>
      </c>
      <c r="C893" s="1" t="s">
        <v>32</v>
      </c>
      <c r="D893" s="1">
        <v>56</v>
      </c>
      <c r="E893">
        <f t="shared" si="17"/>
        <v>1995</v>
      </c>
    </row>
    <row r="894" spans="1:5" x14ac:dyDescent="0.25">
      <c r="A894" s="21">
        <v>34881</v>
      </c>
      <c r="B894" s="1" t="s">
        <v>29</v>
      </c>
      <c r="C894" s="1" t="s">
        <v>32</v>
      </c>
      <c r="D894" s="1">
        <v>72</v>
      </c>
      <c r="E894">
        <f t="shared" si="17"/>
        <v>1995</v>
      </c>
    </row>
    <row r="895" spans="1:5" x14ac:dyDescent="0.25">
      <c r="A895" s="21">
        <v>34881</v>
      </c>
      <c r="B895" s="1" t="s">
        <v>29</v>
      </c>
      <c r="C895" s="1" t="s">
        <v>32</v>
      </c>
      <c r="D895" s="1">
        <v>1483</v>
      </c>
      <c r="E895">
        <f t="shared" si="17"/>
        <v>1995</v>
      </c>
    </row>
    <row r="896" spans="1:5" x14ac:dyDescent="0.25">
      <c r="A896" s="21">
        <v>34881</v>
      </c>
      <c r="B896" s="1" t="s">
        <v>29</v>
      </c>
      <c r="C896" s="1" t="s">
        <v>32</v>
      </c>
      <c r="D896" s="1">
        <v>1567</v>
      </c>
      <c r="E896">
        <f t="shared" si="17"/>
        <v>1995</v>
      </c>
    </row>
    <row r="897" spans="1:5" x14ac:dyDescent="0.25">
      <c r="A897" s="21">
        <v>34881</v>
      </c>
      <c r="B897" s="1" t="s">
        <v>34</v>
      </c>
      <c r="C897" s="1" t="s">
        <v>32</v>
      </c>
      <c r="D897" s="1">
        <v>766</v>
      </c>
      <c r="E897">
        <f t="shared" si="17"/>
        <v>1995</v>
      </c>
    </row>
    <row r="898" spans="1:5" x14ac:dyDescent="0.25">
      <c r="A898" s="21">
        <v>34881</v>
      </c>
      <c r="B898" s="1" t="s">
        <v>34</v>
      </c>
      <c r="C898" s="1" t="s">
        <v>33</v>
      </c>
      <c r="D898" s="1">
        <v>383</v>
      </c>
      <c r="E898">
        <f t="shared" si="17"/>
        <v>1995</v>
      </c>
    </row>
    <row r="899" spans="1:5" x14ac:dyDescent="0.25">
      <c r="A899" s="21">
        <v>34881</v>
      </c>
      <c r="B899" s="1" t="s">
        <v>34</v>
      </c>
      <c r="C899" s="1" t="s">
        <v>33</v>
      </c>
      <c r="D899" s="1">
        <v>1740</v>
      </c>
      <c r="E899">
        <f t="shared" si="17"/>
        <v>1995</v>
      </c>
    </row>
    <row r="900" spans="1:5" x14ac:dyDescent="0.25">
      <c r="A900" s="21">
        <v>34881</v>
      </c>
      <c r="B900" s="1" t="s">
        <v>36</v>
      </c>
      <c r="C900" s="1" t="s">
        <v>33</v>
      </c>
      <c r="D900" s="1">
        <v>826</v>
      </c>
      <c r="E900">
        <f t="shared" ref="E900:E963" si="18">YEAR(A900)</f>
        <v>1995</v>
      </c>
    </row>
    <row r="901" spans="1:5" x14ac:dyDescent="0.25">
      <c r="A901" s="21">
        <v>34881</v>
      </c>
      <c r="B901" s="1" t="s">
        <v>29</v>
      </c>
      <c r="C901" s="1" t="s">
        <v>33</v>
      </c>
      <c r="D901" s="1">
        <v>922</v>
      </c>
      <c r="E901">
        <f t="shared" si="18"/>
        <v>1995</v>
      </c>
    </row>
    <row r="902" spans="1:5" x14ac:dyDescent="0.25">
      <c r="A902" s="21">
        <v>34881</v>
      </c>
      <c r="B902" s="1" t="s">
        <v>34</v>
      </c>
      <c r="C902" s="1" t="s">
        <v>33</v>
      </c>
      <c r="D902" s="1">
        <v>1138</v>
      </c>
      <c r="E902">
        <f t="shared" si="18"/>
        <v>1995</v>
      </c>
    </row>
    <row r="903" spans="1:5" x14ac:dyDescent="0.25">
      <c r="A903" s="21">
        <v>34881</v>
      </c>
      <c r="B903" s="1" t="s">
        <v>34</v>
      </c>
      <c r="C903" s="1" t="s">
        <v>33</v>
      </c>
      <c r="D903" s="1">
        <v>403</v>
      </c>
      <c r="E903">
        <f t="shared" si="18"/>
        <v>1995</v>
      </c>
    </row>
    <row r="904" spans="1:5" x14ac:dyDescent="0.25">
      <c r="A904" s="21">
        <v>34881</v>
      </c>
      <c r="B904" s="1" t="s">
        <v>37</v>
      </c>
      <c r="C904" s="1" t="s">
        <v>33</v>
      </c>
      <c r="D904" s="1">
        <v>86</v>
      </c>
      <c r="E904">
        <f t="shared" si="18"/>
        <v>1995</v>
      </c>
    </row>
    <row r="905" spans="1:5" x14ac:dyDescent="0.25">
      <c r="A905" s="21">
        <v>34881</v>
      </c>
      <c r="B905" s="1" t="s">
        <v>37</v>
      </c>
      <c r="C905" s="1" t="s">
        <v>33</v>
      </c>
      <c r="D905" s="1">
        <v>53</v>
      </c>
      <c r="E905">
        <f t="shared" si="18"/>
        <v>1995</v>
      </c>
    </row>
    <row r="906" spans="1:5" x14ac:dyDescent="0.25">
      <c r="A906" s="21">
        <v>34881</v>
      </c>
      <c r="B906" s="1" t="s">
        <v>29</v>
      </c>
      <c r="C906" s="1" t="s">
        <v>33</v>
      </c>
      <c r="D906" s="1">
        <v>259</v>
      </c>
      <c r="E906">
        <f t="shared" si="18"/>
        <v>1995</v>
      </c>
    </row>
    <row r="907" spans="1:5" x14ac:dyDescent="0.25">
      <c r="A907" s="21">
        <v>34881</v>
      </c>
      <c r="B907" s="1" t="s">
        <v>36</v>
      </c>
      <c r="C907" s="1" t="s">
        <v>33</v>
      </c>
      <c r="D907" s="1">
        <v>270</v>
      </c>
      <c r="E907">
        <f t="shared" si="18"/>
        <v>1995</v>
      </c>
    </row>
    <row r="908" spans="1:5" x14ac:dyDescent="0.25">
      <c r="A908" s="21">
        <v>34881</v>
      </c>
      <c r="B908" s="1" t="s">
        <v>36</v>
      </c>
      <c r="C908" s="1" t="s">
        <v>33</v>
      </c>
      <c r="D908" s="1">
        <v>184</v>
      </c>
      <c r="E908">
        <f t="shared" si="18"/>
        <v>1995</v>
      </c>
    </row>
    <row r="909" spans="1:5" x14ac:dyDescent="0.25">
      <c r="A909" s="21">
        <v>34881</v>
      </c>
      <c r="B909" s="1" t="s">
        <v>36</v>
      </c>
      <c r="C909" s="1" t="s">
        <v>33</v>
      </c>
      <c r="D909" s="1">
        <v>315</v>
      </c>
      <c r="E909">
        <f t="shared" si="18"/>
        <v>1995</v>
      </c>
    </row>
    <row r="910" spans="1:5" x14ac:dyDescent="0.25">
      <c r="A910" s="21">
        <v>34881</v>
      </c>
      <c r="B910" s="1" t="s">
        <v>37</v>
      </c>
      <c r="C910" s="1" t="s">
        <v>33</v>
      </c>
      <c r="D910" s="1">
        <v>96</v>
      </c>
      <c r="E910">
        <f t="shared" si="18"/>
        <v>1995</v>
      </c>
    </row>
    <row r="911" spans="1:5" x14ac:dyDescent="0.25">
      <c r="A911" s="21">
        <v>34881</v>
      </c>
      <c r="B911" s="1" t="s">
        <v>29</v>
      </c>
      <c r="C911" s="1" t="s">
        <v>33</v>
      </c>
      <c r="D911" s="1">
        <v>140</v>
      </c>
      <c r="E911">
        <f t="shared" si="18"/>
        <v>1995</v>
      </c>
    </row>
    <row r="912" spans="1:5" x14ac:dyDescent="0.25">
      <c r="A912" s="21">
        <v>34881</v>
      </c>
      <c r="B912" s="1" t="s">
        <v>29</v>
      </c>
      <c r="C912" s="1" t="s">
        <v>33</v>
      </c>
      <c r="D912" s="1">
        <v>113</v>
      </c>
      <c r="E912">
        <f t="shared" si="18"/>
        <v>1995</v>
      </c>
    </row>
    <row r="913" spans="1:5" x14ac:dyDescent="0.25">
      <c r="A913" s="21">
        <v>34881</v>
      </c>
      <c r="B913" s="1" t="s">
        <v>37</v>
      </c>
      <c r="C913" s="1" t="s">
        <v>33</v>
      </c>
      <c r="D913" s="1">
        <v>124</v>
      </c>
      <c r="E913">
        <f t="shared" si="18"/>
        <v>1995</v>
      </c>
    </row>
    <row r="914" spans="1:5" x14ac:dyDescent="0.25">
      <c r="A914" s="21">
        <v>34881</v>
      </c>
      <c r="B914" s="1" t="s">
        <v>34</v>
      </c>
      <c r="C914" s="1" t="s">
        <v>35</v>
      </c>
      <c r="D914" s="1">
        <v>326</v>
      </c>
      <c r="E914">
        <f t="shared" si="18"/>
        <v>1995</v>
      </c>
    </row>
    <row r="915" spans="1:5" x14ac:dyDescent="0.25">
      <c r="A915" s="21">
        <v>34881</v>
      </c>
      <c r="B915" s="1" t="s">
        <v>37</v>
      </c>
      <c r="C915" s="1" t="s">
        <v>35</v>
      </c>
      <c r="D915" s="1">
        <v>90</v>
      </c>
      <c r="E915">
        <f t="shared" si="18"/>
        <v>1995</v>
      </c>
    </row>
    <row r="916" spans="1:5" x14ac:dyDescent="0.25">
      <c r="A916" s="21">
        <v>34881</v>
      </c>
      <c r="B916" s="1" t="s">
        <v>36</v>
      </c>
      <c r="C916" s="1" t="s">
        <v>35</v>
      </c>
      <c r="D916" s="1">
        <v>81</v>
      </c>
      <c r="E916">
        <f t="shared" si="18"/>
        <v>1995</v>
      </c>
    </row>
    <row r="917" spans="1:5" x14ac:dyDescent="0.25">
      <c r="A917" s="21">
        <v>34881</v>
      </c>
      <c r="B917" s="1" t="s">
        <v>29</v>
      </c>
      <c r="C917" s="1" t="s">
        <v>35</v>
      </c>
      <c r="D917" s="1">
        <v>68</v>
      </c>
      <c r="E917">
        <f t="shared" si="18"/>
        <v>1995</v>
      </c>
    </row>
    <row r="918" spans="1:5" x14ac:dyDescent="0.25">
      <c r="A918" s="21">
        <v>34881</v>
      </c>
      <c r="B918" s="1" t="s">
        <v>36</v>
      </c>
      <c r="C918" s="1" t="s">
        <v>35</v>
      </c>
      <c r="D918" s="1">
        <v>2892</v>
      </c>
      <c r="E918">
        <f t="shared" si="18"/>
        <v>1995</v>
      </c>
    </row>
    <row r="919" spans="1:5" x14ac:dyDescent="0.25">
      <c r="A919" s="21">
        <v>34881</v>
      </c>
      <c r="B919" s="1" t="s">
        <v>34</v>
      </c>
      <c r="C919" s="1" t="s">
        <v>35</v>
      </c>
      <c r="D919" s="1">
        <v>1999</v>
      </c>
      <c r="E919">
        <f t="shared" si="18"/>
        <v>1995</v>
      </c>
    </row>
    <row r="920" spans="1:5" x14ac:dyDescent="0.25">
      <c r="A920" s="21">
        <v>34881</v>
      </c>
      <c r="B920" s="1" t="s">
        <v>29</v>
      </c>
      <c r="C920" s="1" t="s">
        <v>35</v>
      </c>
      <c r="D920" s="1">
        <v>1220</v>
      </c>
      <c r="E920">
        <f t="shared" si="18"/>
        <v>1995</v>
      </c>
    </row>
    <row r="921" spans="1:5" x14ac:dyDescent="0.25">
      <c r="A921" s="21">
        <v>34881</v>
      </c>
      <c r="B921" s="1" t="s">
        <v>36</v>
      </c>
      <c r="C921" s="1" t="s">
        <v>35</v>
      </c>
      <c r="D921" s="1">
        <v>1079</v>
      </c>
      <c r="E921">
        <f t="shared" si="18"/>
        <v>1995</v>
      </c>
    </row>
    <row r="922" spans="1:5" x14ac:dyDescent="0.25">
      <c r="A922" s="21">
        <v>34881</v>
      </c>
      <c r="B922" s="1" t="s">
        <v>34</v>
      </c>
      <c r="C922" s="1" t="s">
        <v>35</v>
      </c>
      <c r="D922" s="1">
        <v>793</v>
      </c>
      <c r="E922">
        <f t="shared" si="18"/>
        <v>1995</v>
      </c>
    </row>
    <row r="923" spans="1:5" x14ac:dyDescent="0.25">
      <c r="A923" s="21">
        <v>34881</v>
      </c>
      <c r="B923" s="1" t="s">
        <v>34</v>
      </c>
      <c r="C923" s="1" t="s">
        <v>35</v>
      </c>
      <c r="D923" s="1">
        <v>221</v>
      </c>
      <c r="E923">
        <f t="shared" si="18"/>
        <v>1995</v>
      </c>
    </row>
    <row r="924" spans="1:5" x14ac:dyDescent="0.25">
      <c r="A924" s="21">
        <v>34881</v>
      </c>
      <c r="B924" s="1" t="s">
        <v>29</v>
      </c>
      <c r="C924" s="1" t="s">
        <v>35</v>
      </c>
      <c r="D924" s="1">
        <v>650</v>
      </c>
      <c r="E924">
        <f t="shared" si="18"/>
        <v>1995</v>
      </c>
    </row>
    <row r="925" spans="1:5" x14ac:dyDescent="0.25">
      <c r="A925" s="21">
        <v>34881</v>
      </c>
      <c r="B925" s="1" t="s">
        <v>37</v>
      </c>
      <c r="C925" s="1" t="s">
        <v>35</v>
      </c>
      <c r="D925" s="1">
        <v>61</v>
      </c>
      <c r="E925">
        <f t="shared" si="18"/>
        <v>1995</v>
      </c>
    </row>
    <row r="926" spans="1:5" x14ac:dyDescent="0.25">
      <c r="A926" s="21">
        <v>34881</v>
      </c>
      <c r="B926" s="1" t="s">
        <v>36</v>
      </c>
      <c r="C926" s="1" t="s">
        <v>35</v>
      </c>
      <c r="D926" s="1">
        <v>50</v>
      </c>
      <c r="E926">
        <f t="shared" si="18"/>
        <v>1995</v>
      </c>
    </row>
    <row r="927" spans="1:5" x14ac:dyDescent="0.25">
      <c r="A927" s="21">
        <v>34881</v>
      </c>
      <c r="B927" s="1" t="s">
        <v>37</v>
      </c>
      <c r="C927" s="1" t="s">
        <v>35</v>
      </c>
      <c r="D927" s="1">
        <v>49</v>
      </c>
      <c r="E927">
        <f t="shared" si="18"/>
        <v>1995</v>
      </c>
    </row>
    <row r="928" spans="1:5" x14ac:dyDescent="0.25">
      <c r="A928" s="21">
        <v>34881</v>
      </c>
      <c r="B928" s="1" t="s">
        <v>29</v>
      </c>
      <c r="C928" s="1" t="s">
        <v>35</v>
      </c>
      <c r="D928" s="1">
        <v>44</v>
      </c>
      <c r="E928">
        <f t="shared" si="18"/>
        <v>1995</v>
      </c>
    </row>
    <row r="929" spans="1:5" x14ac:dyDescent="0.25">
      <c r="A929" s="21">
        <v>34881</v>
      </c>
      <c r="B929" s="1" t="s">
        <v>37</v>
      </c>
      <c r="C929" s="1" t="s">
        <v>35</v>
      </c>
      <c r="D929" s="1">
        <v>27</v>
      </c>
      <c r="E929">
        <f t="shared" si="18"/>
        <v>1995</v>
      </c>
    </row>
    <row r="930" spans="1:5" x14ac:dyDescent="0.25">
      <c r="A930" s="21">
        <v>34881</v>
      </c>
      <c r="B930" s="1" t="s">
        <v>29</v>
      </c>
      <c r="C930" s="1" t="s">
        <v>38</v>
      </c>
      <c r="D930" s="1">
        <v>39</v>
      </c>
      <c r="E930">
        <f t="shared" si="18"/>
        <v>1995</v>
      </c>
    </row>
    <row r="931" spans="1:5" x14ac:dyDescent="0.25">
      <c r="A931" s="21">
        <v>34881</v>
      </c>
      <c r="B931" s="1" t="s">
        <v>29</v>
      </c>
      <c r="C931" s="1" t="s">
        <v>38</v>
      </c>
      <c r="D931" s="1">
        <v>32</v>
      </c>
      <c r="E931">
        <f t="shared" si="18"/>
        <v>1995</v>
      </c>
    </row>
    <row r="932" spans="1:5" x14ac:dyDescent="0.25">
      <c r="A932" s="21">
        <v>34881</v>
      </c>
      <c r="B932" s="1" t="s">
        <v>29</v>
      </c>
      <c r="C932" s="1" t="s">
        <v>38</v>
      </c>
      <c r="D932" s="1">
        <v>28</v>
      </c>
      <c r="E932">
        <f t="shared" si="18"/>
        <v>1995</v>
      </c>
    </row>
    <row r="933" spans="1:5" x14ac:dyDescent="0.25">
      <c r="A933" s="21">
        <v>34881</v>
      </c>
      <c r="B933" s="1" t="s">
        <v>34</v>
      </c>
      <c r="C933" s="1" t="s">
        <v>38</v>
      </c>
      <c r="D933" s="1">
        <v>140</v>
      </c>
      <c r="E933">
        <f t="shared" si="18"/>
        <v>1995</v>
      </c>
    </row>
    <row r="934" spans="1:5" x14ac:dyDescent="0.25">
      <c r="A934" s="21">
        <v>34881</v>
      </c>
      <c r="B934" s="1" t="s">
        <v>36</v>
      </c>
      <c r="C934" s="1" t="s">
        <v>38</v>
      </c>
      <c r="D934" s="1">
        <v>236</v>
      </c>
      <c r="E934">
        <f t="shared" si="18"/>
        <v>1995</v>
      </c>
    </row>
    <row r="935" spans="1:5" x14ac:dyDescent="0.25">
      <c r="A935" s="21">
        <v>34881</v>
      </c>
      <c r="B935" s="1" t="s">
        <v>34</v>
      </c>
      <c r="C935" s="1" t="s">
        <v>38</v>
      </c>
      <c r="D935" s="1">
        <v>214</v>
      </c>
      <c r="E935">
        <f t="shared" si="18"/>
        <v>1995</v>
      </c>
    </row>
    <row r="936" spans="1:5" x14ac:dyDescent="0.25">
      <c r="A936" s="21">
        <v>34881</v>
      </c>
      <c r="B936" s="1" t="s">
        <v>34</v>
      </c>
      <c r="C936" s="1" t="s">
        <v>38</v>
      </c>
      <c r="D936" s="1">
        <v>179</v>
      </c>
      <c r="E936">
        <f t="shared" si="18"/>
        <v>1995</v>
      </c>
    </row>
    <row r="937" spans="1:5" x14ac:dyDescent="0.25">
      <c r="A937" s="21">
        <v>34881</v>
      </c>
      <c r="B937" s="1" t="s">
        <v>36</v>
      </c>
      <c r="C937" s="1" t="s">
        <v>38</v>
      </c>
      <c r="D937" s="1">
        <v>330</v>
      </c>
      <c r="E937">
        <f t="shared" si="18"/>
        <v>1995</v>
      </c>
    </row>
    <row r="938" spans="1:5" x14ac:dyDescent="0.25">
      <c r="A938" s="21">
        <v>34881</v>
      </c>
      <c r="B938" s="1" t="s">
        <v>34</v>
      </c>
      <c r="C938" s="1" t="s">
        <v>38</v>
      </c>
      <c r="D938" s="1">
        <v>165</v>
      </c>
      <c r="E938">
        <f t="shared" si="18"/>
        <v>1995</v>
      </c>
    </row>
    <row r="939" spans="1:5" x14ac:dyDescent="0.25">
      <c r="A939" s="21">
        <v>34881</v>
      </c>
      <c r="B939" s="1" t="s">
        <v>34</v>
      </c>
      <c r="C939" s="1" t="s">
        <v>38</v>
      </c>
      <c r="D939" s="1">
        <v>293</v>
      </c>
      <c r="E939">
        <f t="shared" si="18"/>
        <v>1995</v>
      </c>
    </row>
    <row r="940" spans="1:5" x14ac:dyDescent="0.25">
      <c r="A940" s="21">
        <v>34881</v>
      </c>
      <c r="B940" s="1" t="s">
        <v>36</v>
      </c>
      <c r="C940" s="1" t="s">
        <v>38</v>
      </c>
      <c r="D940" s="1">
        <v>657</v>
      </c>
      <c r="E940">
        <f t="shared" si="18"/>
        <v>1995</v>
      </c>
    </row>
    <row r="941" spans="1:5" x14ac:dyDescent="0.25">
      <c r="A941" s="21">
        <v>34881</v>
      </c>
      <c r="B941" s="1" t="s">
        <v>36</v>
      </c>
      <c r="C941" s="1" t="s">
        <v>38</v>
      </c>
      <c r="D941" s="1">
        <v>426</v>
      </c>
      <c r="E941">
        <f t="shared" si="18"/>
        <v>1995</v>
      </c>
    </row>
    <row r="942" spans="1:5" x14ac:dyDescent="0.25">
      <c r="A942" s="21">
        <v>34881</v>
      </c>
      <c r="B942" s="1" t="s">
        <v>36</v>
      </c>
      <c r="C942" s="1" t="s">
        <v>38</v>
      </c>
      <c r="D942" s="1">
        <v>413</v>
      </c>
      <c r="E942">
        <f t="shared" si="18"/>
        <v>1995</v>
      </c>
    </row>
    <row r="943" spans="1:5" x14ac:dyDescent="0.25">
      <c r="A943" s="21">
        <v>34881</v>
      </c>
      <c r="B943" s="1" t="s">
        <v>29</v>
      </c>
      <c r="C943" s="1" t="s">
        <v>38</v>
      </c>
      <c r="D943" s="1">
        <v>88</v>
      </c>
      <c r="E943">
        <f t="shared" si="18"/>
        <v>1995</v>
      </c>
    </row>
    <row r="944" spans="1:5" x14ac:dyDescent="0.25">
      <c r="A944" s="21">
        <v>34881</v>
      </c>
      <c r="B944" s="1" t="s">
        <v>37</v>
      </c>
      <c r="C944" s="1" t="s">
        <v>38</v>
      </c>
      <c r="D944" s="1">
        <v>79</v>
      </c>
      <c r="E944">
        <f t="shared" si="18"/>
        <v>1995</v>
      </c>
    </row>
    <row r="945" spans="1:5" x14ac:dyDescent="0.25">
      <c r="A945" s="21">
        <v>34881</v>
      </c>
      <c r="B945" s="1" t="s">
        <v>37</v>
      </c>
      <c r="C945" s="1" t="s">
        <v>38</v>
      </c>
      <c r="D945" s="1">
        <v>67</v>
      </c>
      <c r="E945">
        <f t="shared" si="18"/>
        <v>1995</v>
      </c>
    </row>
    <row r="946" spans="1:5" x14ac:dyDescent="0.25">
      <c r="A946" s="21">
        <v>34881</v>
      </c>
      <c r="B946" s="1" t="s">
        <v>37</v>
      </c>
      <c r="C946" s="1" t="s">
        <v>38</v>
      </c>
      <c r="D946" s="1">
        <v>122</v>
      </c>
      <c r="E946">
        <f t="shared" si="18"/>
        <v>1995</v>
      </c>
    </row>
    <row r="947" spans="1:5" x14ac:dyDescent="0.25">
      <c r="A947" s="21">
        <v>34881</v>
      </c>
      <c r="B947" s="1" t="s">
        <v>36</v>
      </c>
      <c r="C947" s="1" t="s">
        <v>38</v>
      </c>
      <c r="D947" s="1">
        <v>53</v>
      </c>
      <c r="E947">
        <f t="shared" si="18"/>
        <v>1995</v>
      </c>
    </row>
    <row r="948" spans="1:5" x14ac:dyDescent="0.25">
      <c r="A948" s="21">
        <v>34881</v>
      </c>
      <c r="B948" s="1" t="s">
        <v>29</v>
      </c>
      <c r="C948" s="1" t="s">
        <v>38</v>
      </c>
      <c r="D948" s="1">
        <v>124</v>
      </c>
      <c r="E948">
        <f t="shared" si="18"/>
        <v>1995</v>
      </c>
    </row>
    <row r="949" spans="1:5" x14ac:dyDescent="0.25">
      <c r="A949" s="21">
        <v>34881</v>
      </c>
      <c r="B949" s="1" t="s">
        <v>37</v>
      </c>
      <c r="C949" s="1" t="s">
        <v>38</v>
      </c>
      <c r="D949" s="1">
        <v>138</v>
      </c>
      <c r="E949">
        <f t="shared" si="18"/>
        <v>1995</v>
      </c>
    </row>
    <row r="950" spans="1:5" x14ac:dyDescent="0.25">
      <c r="A950" s="21">
        <v>34881</v>
      </c>
      <c r="B950" s="1" t="s">
        <v>29</v>
      </c>
      <c r="C950" s="1" t="s">
        <v>38</v>
      </c>
      <c r="D950" s="1">
        <v>124</v>
      </c>
      <c r="E950">
        <f t="shared" si="18"/>
        <v>1995</v>
      </c>
    </row>
    <row r="951" spans="1:5" x14ac:dyDescent="0.25">
      <c r="A951" s="21">
        <v>34881</v>
      </c>
      <c r="B951" s="1" t="s">
        <v>37</v>
      </c>
      <c r="C951" s="1" t="s">
        <v>38</v>
      </c>
      <c r="D951" s="1">
        <v>124</v>
      </c>
      <c r="E951">
        <f t="shared" si="18"/>
        <v>1995</v>
      </c>
    </row>
    <row r="952" spans="1:5" x14ac:dyDescent="0.25">
      <c r="A952" s="21">
        <v>34881</v>
      </c>
      <c r="B952" s="1" t="s">
        <v>34</v>
      </c>
      <c r="C952" s="1" t="s">
        <v>38</v>
      </c>
      <c r="D952" s="1">
        <v>123</v>
      </c>
      <c r="E952">
        <f t="shared" si="18"/>
        <v>1995</v>
      </c>
    </row>
    <row r="953" spans="1:5" x14ac:dyDescent="0.25">
      <c r="A953" s="21">
        <v>34881</v>
      </c>
      <c r="B953" s="1" t="s">
        <v>37</v>
      </c>
      <c r="C953" s="1" t="s">
        <v>38</v>
      </c>
      <c r="D953" s="1">
        <v>127</v>
      </c>
      <c r="E953">
        <f t="shared" si="18"/>
        <v>1995</v>
      </c>
    </row>
    <row r="954" spans="1:5" x14ac:dyDescent="0.25">
      <c r="A954" s="21">
        <v>34912</v>
      </c>
      <c r="B954" s="1" t="s">
        <v>37</v>
      </c>
      <c r="C954" s="1" t="s">
        <v>30</v>
      </c>
      <c r="D954" s="1">
        <v>61</v>
      </c>
      <c r="E954">
        <f t="shared" si="18"/>
        <v>1995</v>
      </c>
    </row>
    <row r="955" spans="1:5" x14ac:dyDescent="0.25">
      <c r="A955" s="21">
        <v>34912</v>
      </c>
      <c r="B955" s="1" t="s">
        <v>37</v>
      </c>
      <c r="C955" s="1" t="s">
        <v>30</v>
      </c>
      <c r="D955" s="1">
        <v>101</v>
      </c>
      <c r="E955">
        <f t="shared" si="18"/>
        <v>1995</v>
      </c>
    </row>
    <row r="956" spans="1:5" x14ac:dyDescent="0.25">
      <c r="A956" s="21">
        <v>34912</v>
      </c>
      <c r="B956" s="1" t="s">
        <v>37</v>
      </c>
      <c r="C956" s="1" t="s">
        <v>30</v>
      </c>
      <c r="D956" s="1">
        <v>117</v>
      </c>
      <c r="E956">
        <f t="shared" si="18"/>
        <v>1995</v>
      </c>
    </row>
    <row r="957" spans="1:5" x14ac:dyDescent="0.25">
      <c r="A957" s="21">
        <v>34912</v>
      </c>
      <c r="B957" s="1" t="s">
        <v>34</v>
      </c>
      <c r="C957" s="1" t="s">
        <v>30</v>
      </c>
      <c r="D957" s="1">
        <v>860</v>
      </c>
      <c r="E957">
        <f t="shared" si="18"/>
        <v>1995</v>
      </c>
    </row>
    <row r="958" spans="1:5" x14ac:dyDescent="0.25">
      <c r="A958" s="21">
        <v>34912</v>
      </c>
      <c r="B958" s="1" t="s">
        <v>37</v>
      </c>
      <c r="C958" s="1" t="s">
        <v>30</v>
      </c>
      <c r="D958" s="1">
        <v>151</v>
      </c>
      <c r="E958">
        <f t="shared" si="18"/>
        <v>1995</v>
      </c>
    </row>
    <row r="959" spans="1:5" x14ac:dyDescent="0.25">
      <c r="A959" s="21">
        <v>34912</v>
      </c>
      <c r="B959" s="1" t="s">
        <v>36</v>
      </c>
      <c r="C959" s="1" t="s">
        <v>30</v>
      </c>
      <c r="D959" s="1">
        <v>203</v>
      </c>
      <c r="E959">
        <f t="shared" si="18"/>
        <v>1995</v>
      </c>
    </row>
    <row r="960" spans="1:5" x14ac:dyDescent="0.25">
      <c r="A960" s="21">
        <v>34912</v>
      </c>
      <c r="B960" s="1" t="s">
        <v>34</v>
      </c>
      <c r="C960" s="1" t="s">
        <v>30</v>
      </c>
      <c r="D960" s="1">
        <v>293</v>
      </c>
      <c r="E960">
        <f t="shared" si="18"/>
        <v>1995</v>
      </c>
    </row>
    <row r="961" spans="1:5" x14ac:dyDescent="0.25">
      <c r="A961" s="21">
        <v>34912</v>
      </c>
      <c r="B961" s="1" t="s">
        <v>29</v>
      </c>
      <c r="C961" s="1" t="s">
        <v>30</v>
      </c>
      <c r="D961" s="1">
        <v>303</v>
      </c>
      <c r="E961">
        <f t="shared" si="18"/>
        <v>1995</v>
      </c>
    </row>
    <row r="962" spans="1:5" x14ac:dyDescent="0.25">
      <c r="A962" s="21">
        <v>34912</v>
      </c>
      <c r="B962" s="1" t="s">
        <v>36</v>
      </c>
      <c r="C962" s="1" t="s">
        <v>30</v>
      </c>
      <c r="D962" s="1">
        <v>440</v>
      </c>
      <c r="E962">
        <f t="shared" si="18"/>
        <v>1995</v>
      </c>
    </row>
    <row r="963" spans="1:5" x14ac:dyDescent="0.25">
      <c r="A963" s="21">
        <v>34912</v>
      </c>
      <c r="B963" s="1" t="s">
        <v>29</v>
      </c>
      <c r="C963" s="1" t="s">
        <v>30</v>
      </c>
      <c r="D963" s="1">
        <v>594</v>
      </c>
      <c r="E963">
        <f t="shared" si="18"/>
        <v>1995</v>
      </c>
    </row>
    <row r="964" spans="1:5" x14ac:dyDescent="0.25">
      <c r="A964" s="21">
        <v>34912</v>
      </c>
      <c r="B964" s="1" t="s">
        <v>29</v>
      </c>
      <c r="C964" s="1" t="s">
        <v>30</v>
      </c>
      <c r="D964" s="1">
        <v>618</v>
      </c>
      <c r="E964">
        <f t="shared" ref="E964:E1027" si="19">YEAR(A964)</f>
        <v>1995</v>
      </c>
    </row>
    <row r="965" spans="1:5" x14ac:dyDescent="0.25">
      <c r="A965" s="21">
        <v>34912</v>
      </c>
      <c r="B965" s="1" t="s">
        <v>36</v>
      </c>
      <c r="C965" s="1" t="s">
        <v>30</v>
      </c>
      <c r="D965" s="1">
        <v>813</v>
      </c>
      <c r="E965">
        <f t="shared" si="19"/>
        <v>1995</v>
      </c>
    </row>
    <row r="966" spans="1:5" x14ac:dyDescent="0.25">
      <c r="A966" s="21">
        <v>34912</v>
      </c>
      <c r="B966" s="1" t="s">
        <v>34</v>
      </c>
      <c r="C966" s="1" t="s">
        <v>30</v>
      </c>
      <c r="D966" s="1">
        <v>1202</v>
      </c>
      <c r="E966">
        <f t="shared" si="19"/>
        <v>1995</v>
      </c>
    </row>
    <row r="967" spans="1:5" x14ac:dyDescent="0.25">
      <c r="A967" s="21">
        <v>34912</v>
      </c>
      <c r="B967" s="1" t="s">
        <v>36</v>
      </c>
      <c r="C967" s="1" t="s">
        <v>30</v>
      </c>
      <c r="D967" s="1">
        <v>1943</v>
      </c>
      <c r="E967">
        <f t="shared" si="19"/>
        <v>1995</v>
      </c>
    </row>
    <row r="968" spans="1:5" x14ac:dyDescent="0.25">
      <c r="A968" s="21">
        <v>34912</v>
      </c>
      <c r="B968" s="1" t="s">
        <v>34</v>
      </c>
      <c r="C968" s="1" t="s">
        <v>30</v>
      </c>
      <c r="D968" s="1">
        <v>138</v>
      </c>
      <c r="E968">
        <f t="shared" si="19"/>
        <v>1995</v>
      </c>
    </row>
    <row r="969" spans="1:5" x14ac:dyDescent="0.25">
      <c r="A969" s="21">
        <v>34912</v>
      </c>
      <c r="B969" s="1" t="s">
        <v>29</v>
      </c>
      <c r="C969" s="1" t="s">
        <v>30</v>
      </c>
      <c r="D969" s="1">
        <v>689</v>
      </c>
      <c r="E969">
        <f t="shared" si="19"/>
        <v>1995</v>
      </c>
    </row>
    <row r="970" spans="1:5" x14ac:dyDescent="0.25">
      <c r="A970" s="21">
        <v>34912</v>
      </c>
      <c r="B970" s="1" t="s">
        <v>37</v>
      </c>
      <c r="C970" s="1" t="s">
        <v>31</v>
      </c>
      <c r="D970" s="1">
        <v>50</v>
      </c>
      <c r="E970">
        <f t="shared" si="19"/>
        <v>1995</v>
      </c>
    </row>
    <row r="971" spans="1:5" x14ac:dyDescent="0.25">
      <c r="A971" s="21">
        <v>34912</v>
      </c>
      <c r="B971" s="1" t="s">
        <v>37</v>
      </c>
      <c r="C971" s="1" t="s">
        <v>31</v>
      </c>
      <c r="D971" s="1">
        <v>67</v>
      </c>
      <c r="E971">
        <f t="shared" si="19"/>
        <v>1995</v>
      </c>
    </row>
    <row r="972" spans="1:5" x14ac:dyDescent="0.25">
      <c r="A972" s="21">
        <v>34912</v>
      </c>
      <c r="B972" s="1" t="s">
        <v>34</v>
      </c>
      <c r="C972" s="1" t="s">
        <v>31</v>
      </c>
      <c r="D972" s="1">
        <v>70</v>
      </c>
      <c r="E972">
        <f t="shared" si="19"/>
        <v>1995</v>
      </c>
    </row>
    <row r="973" spans="1:5" x14ac:dyDescent="0.25">
      <c r="A973" s="21">
        <v>34912</v>
      </c>
      <c r="B973" s="1" t="s">
        <v>29</v>
      </c>
      <c r="C973" s="1" t="s">
        <v>31</v>
      </c>
      <c r="D973" s="1">
        <v>368</v>
      </c>
      <c r="E973">
        <f t="shared" si="19"/>
        <v>1995</v>
      </c>
    </row>
    <row r="974" spans="1:5" x14ac:dyDescent="0.25">
      <c r="A974" s="21">
        <v>34912</v>
      </c>
      <c r="B974" s="1" t="s">
        <v>37</v>
      </c>
      <c r="C974" s="1" t="s">
        <v>31</v>
      </c>
      <c r="D974" s="1">
        <v>146</v>
      </c>
      <c r="E974">
        <f t="shared" si="19"/>
        <v>1995</v>
      </c>
    </row>
    <row r="975" spans="1:5" x14ac:dyDescent="0.25">
      <c r="A975" s="21">
        <v>34912</v>
      </c>
      <c r="B975" s="1" t="s">
        <v>34</v>
      </c>
      <c r="C975" s="1" t="s">
        <v>31</v>
      </c>
      <c r="D975" s="1">
        <v>180</v>
      </c>
      <c r="E975">
        <f t="shared" si="19"/>
        <v>1995</v>
      </c>
    </row>
    <row r="976" spans="1:5" x14ac:dyDescent="0.25">
      <c r="A976" s="21">
        <v>34912</v>
      </c>
      <c r="B976" s="1" t="s">
        <v>36</v>
      </c>
      <c r="C976" s="1" t="s">
        <v>31</v>
      </c>
      <c r="D976" s="1">
        <v>270</v>
      </c>
      <c r="E976">
        <f t="shared" si="19"/>
        <v>1995</v>
      </c>
    </row>
    <row r="977" spans="1:5" x14ac:dyDescent="0.25">
      <c r="A977" s="21">
        <v>34912</v>
      </c>
      <c r="B977" s="1" t="s">
        <v>29</v>
      </c>
      <c r="C977" s="1" t="s">
        <v>31</v>
      </c>
      <c r="D977" s="1">
        <v>279</v>
      </c>
      <c r="E977">
        <f t="shared" si="19"/>
        <v>1995</v>
      </c>
    </row>
    <row r="978" spans="1:5" x14ac:dyDescent="0.25">
      <c r="A978" s="21">
        <v>34912</v>
      </c>
      <c r="B978" s="1" t="s">
        <v>37</v>
      </c>
      <c r="C978" s="1" t="s">
        <v>31</v>
      </c>
      <c r="D978" s="1">
        <v>114</v>
      </c>
      <c r="E978">
        <f t="shared" si="19"/>
        <v>1995</v>
      </c>
    </row>
    <row r="979" spans="1:5" x14ac:dyDescent="0.25">
      <c r="A979" s="21">
        <v>34912</v>
      </c>
      <c r="B979" s="1" t="s">
        <v>36</v>
      </c>
      <c r="C979" s="1" t="s">
        <v>31</v>
      </c>
      <c r="D979" s="1">
        <v>420</v>
      </c>
      <c r="E979">
        <f t="shared" si="19"/>
        <v>1995</v>
      </c>
    </row>
    <row r="980" spans="1:5" x14ac:dyDescent="0.25">
      <c r="A980" s="21">
        <v>34912</v>
      </c>
      <c r="B980" s="1" t="s">
        <v>36</v>
      </c>
      <c r="C980" s="1" t="s">
        <v>31</v>
      </c>
      <c r="D980" s="1">
        <v>459</v>
      </c>
      <c r="E980">
        <f t="shared" si="19"/>
        <v>1995</v>
      </c>
    </row>
    <row r="981" spans="1:5" x14ac:dyDescent="0.25">
      <c r="A981" s="21">
        <v>34912</v>
      </c>
      <c r="B981" s="1" t="s">
        <v>36</v>
      </c>
      <c r="C981" s="1" t="s">
        <v>31</v>
      </c>
      <c r="D981" s="1">
        <v>557</v>
      </c>
      <c r="E981">
        <f t="shared" si="19"/>
        <v>1995</v>
      </c>
    </row>
    <row r="982" spans="1:5" x14ac:dyDescent="0.25">
      <c r="A982" s="21">
        <v>34912</v>
      </c>
      <c r="B982" s="1" t="s">
        <v>34</v>
      </c>
      <c r="C982" s="1" t="s">
        <v>31</v>
      </c>
      <c r="D982" s="1">
        <v>604</v>
      </c>
      <c r="E982">
        <f t="shared" si="19"/>
        <v>1995</v>
      </c>
    </row>
    <row r="983" spans="1:5" x14ac:dyDescent="0.25">
      <c r="A983" s="21">
        <v>34912</v>
      </c>
      <c r="B983" s="1" t="s">
        <v>34</v>
      </c>
      <c r="C983" s="1" t="s">
        <v>31</v>
      </c>
      <c r="D983" s="1">
        <v>834</v>
      </c>
      <c r="E983">
        <f t="shared" si="19"/>
        <v>1995</v>
      </c>
    </row>
    <row r="984" spans="1:5" x14ac:dyDescent="0.25">
      <c r="A984" s="21">
        <v>34912</v>
      </c>
      <c r="B984" s="1" t="s">
        <v>29</v>
      </c>
      <c r="C984" s="1" t="s">
        <v>31</v>
      </c>
      <c r="D984" s="1">
        <v>836</v>
      </c>
      <c r="E984">
        <f t="shared" si="19"/>
        <v>1995</v>
      </c>
    </row>
    <row r="985" spans="1:5" x14ac:dyDescent="0.25">
      <c r="A985" s="21">
        <v>34912</v>
      </c>
      <c r="B985" s="1" t="s">
        <v>29</v>
      </c>
      <c r="C985" s="1" t="s">
        <v>31</v>
      </c>
      <c r="D985" s="1">
        <v>862</v>
      </c>
      <c r="E985">
        <f t="shared" si="19"/>
        <v>1995</v>
      </c>
    </row>
    <row r="986" spans="1:5" x14ac:dyDescent="0.25">
      <c r="A986" s="21">
        <v>34912</v>
      </c>
      <c r="B986" s="1" t="s">
        <v>34</v>
      </c>
      <c r="C986" s="1" t="s">
        <v>32</v>
      </c>
      <c r="D986" s="1">
        <v>45</v>
      </c>
      <c r="E986">
        <f t="shared" si="19"/>
        <v>1995</v>
      </c>
    </row>
    <row r="987" spans="1:5" x14ac:dyDescent="0.25">
      <c r="A987" s="21">
        <v>34912</v>
      </c>
      <c r="B987" s="1" t="s">
        <v>29</v>
      </c>
      <c r="C987" s="1" t="s">
        <v>32</v>
      </c>
      <c r="D987" s="1">
        <v>42</v>
      </c>
      <c r="E987">
        <f t="shared" si="19"/>
        <v>1995</v>
      </c>
    </row>
    <row r="988" spans="1:5" x14ac:dyDescent="0.25">
      <c r="A988" s="21">
        <v>34912</v>
      </c>
      <c r="B988" s="1" t="s">
        <v>34</v>
      </c>
      <c r="C988" s="1" t="s">
        <v>32</v>
      </c>
      <c r="D988" s="1">
        <v>140</v>
      </c>
      <c r="E988">
        <f t="shared" si="19"/>
        <v>1995</v>
      </c>
    </row>
    <row r="989" spans="1:5" x14ac:dyDescent="0.25">
      <c r="A989" s="21">
        <v>34912</v>
      </c>
      <c r="B989" s="1" t="s">
        <v>29</v>
      </c>
      <c r="C989" s="1" t="s">
        <v>32</v>
      </c>
      <c r="D989" s="1">
        <v>1477</v>
      </c>
      <c r="E989">
        <f t="shared" si="19"/>
        <v>1995</v>
      </c>
    </row>
    <row r="990" spans="1:5" x14ac:dyDescent="0.25">
      <c r="A990" s="21">
        <v>34912</v>
      </c>
      <c r="B990" s="1" t="s">
        <v>29</v>
      </c>
      <c r="C990" s="1" t="s">
        <v>32</v>
      </c>
      <c r="D990" s="1">
        <v>2207</v>
      </c>
      <c r="E990">
        <f t="shared" si="19"/>
        <v>1995</v>
      </c>
    </row>
    <row r="991" spans="1:5" x14ac:dyDescent="0.25">
      <c r="A991" s="21">
        <v>34912</v>
      </c>
      <c r="B991" s="1" t="s">
        <v>34</v>
      </c>
      <c r="C991" s="1" t="s">
        <v>32</v>
      </c>
      <c r="D991" s="1">
        <v>90</v>
      </c>
      <c r="E991">
        <f t="shared" si="19"/>
        <v>1995</v>
      </c>
    </row>
    <row r="992" spans="1:5" x14ac:dyDescent="0.25">
      <c r="A992" s="21">
        <v>34912</v>
      </c>
      <c r="B992" s="1" t="s">
        <v>29</v>
      </c>
      <c r="C992" s="1" t="s">
        <v>32</v>
      </c>
      <c r="D992" s="1">
        <v>126</v>
      </c>
      <c r="E992">
        <f t="shared" si="19"/>
        <v>1995</v>
      </c>
    </row>
    <row r="993" spans="1:5" x14ac:dyDescent="0.25">
      <c r="A993" s="21">
        <v>34912</v>
      </c>
      <c r="B993" s="1" t="s">
        <v>34</v>
      </c>
      <c r="C993" s="1" t="s">
        <v>32</v>
      </c>
      <c r="D993" s="1">
        <v>206</v>
      </c>
      <c r="E993">
        <f t="shared" si="19"/>
        <v>1995</v>
      </c>
    </row>
    <row r="994" spans="1:5" x14ac:dyDescent="0.25">
      <c r="A994" s="21">
        <v>34912</v>
      </c>
      <c r="B994" s="1" t="s">
        <v>29</v>
      </c>
      <c r="C994" s="1" t="s">
        <v>32</v>
      </c>
      <c r="D994" s="1">
        <v>68</v>
      </c>
      <c r="E994">
        <f t="shared" si="19"/>
        <v>1995</v>
      </c>
    </row>
    <row r="995" spans="1:5" x14ac:dyDescent="0.25">
      <c r="A995" s="21">
        <v>34912</v>
      </c>
      <c r="B995" s="1" t="s">
        <v>29</v>
      </c>
      <c r="C995" s="1" t="s">
        <v>32</v>
      </c>
      <c r="D995" s="1">
        <v>66</v>
      </c>
      <c r="E995">
        <f t="shared" si="19"/>
        <v>1995</v>
      </c>
    </row>
    <row r="996" spans="1:5" x14ac:dyDescent="0.25">
      <c r="A996" s="21">
        <v>34912</v>
      </c>
      <c r="B996" s="1" t="s">
        <v>34</v>
      </c>
      <c r="C996" s="1" t="s">
        <v>32</v>
      </c>
      <c r="D996" s="1">
        <v>158</v>
      </c>
      <c r="E996">
        <f t="shared" si="19"/>
        <v>1995</v>
      </c>
    </row>
    <row r="997" spans="1:5" x14ac:dyDescent="0.25">
      <c r="A997" s="21">
        <v>34912</v>
      </c>
      <c r="B997" s="1" t="s">
        <v>34</v>
      </c>
      <c r="C997" s="1" t="s">
        <v>32</v>
      </c>
      <c r="D997" s="1">
        <v>832</v>
      </c>
      <c r="E997">
        <f t="shared" si="19"/>
        <v>1995</v>
      </c>
    </row>
    <row r="998" spans="1:5" x14ac:dyDescent="0.25">
      <c r="A998" s="21">
        <v>34912</v>
      </c>
      <c r="B998" s="1" t="s">
        <v>36</v>
      </c>
      <c r="C998" s="1" t="s">
        <v>33</v>
      </c>
      <c r="D998" s="1">
        <v>184</v>
      </c>
      <c r="E998">
        <f t="shared" si="19"/>
        <v>1995</v>
      </c>
    </row>
    <row r="999" spans="1:5" x14ac:dyDescent="0.25">
      <c r="A999" s="21">
        <v>34912</v>
      </c>
      <c r="B999" s="1" t="s">
        <v>29</v>
      </c>
      <c r="C999" s="1" t="s">
        <v>33</v>
      </c>
      <c r="D999" s="1">
        <v>88</v>
      </c>
      <c r="E999">
        <f t="shared" si="19"/>
        <v>1995</v>
      </c>
    </row>
    <row r="1000" spans="1:5" x14ac:dyDescent="0.25">
      <c r="A1000" s="21">
        <v>34912</v>
      </c>
      <c r="B1000" s="1" t="s">
        <v>29</v>
      </c>
      <c r="C1000" s="1" t="s">
        <v>33</v>
      </c>
      <c r="D1000" s="1">
        <v>45</v>
      </c>
      <c r="E1000">
        <f t="shared" si="19"/>
        <v>1995</v>
      </c>
    </row>
    <row r="1001" spans="1:5" x14ac:dyDescent="0.25">
      <c r="A1001" s="21">
        <v>34912</v>
      </c>
      <c r="B1001" s="1" t="s">
        <v>37</v>
      </c>
      <c r="C1001" s="1" t="s">
        <v>33</v>
      </c>
      <c r="D1001" s="1">
        <v>53</v>
      </c>
      <c r="E1001">
        <f t="shared" si="19"/>
        <v>1995</v>
      </c>
    </row>
    <row r="1002" spans="1:5" x14ac:dyDescent="0.25">
      <c r="A1002" s="21">
        <v>34912</v>
      </c>
      <c r="B1002" s="1" t="s">
        <v>37</v>
      </c>
      <c r="C1002" s="1" t="s">
        <v>33</v>
      </c>
      <c r="D1002" s="1">
        <v>86</v>
      </c>
      <c r="E1002">
        <f t="shared" si="19"/>
        <v>1995</v>
      </c>
    </row>
    <row r="1003" spans="1:5" x14ac:dyDescent="0.25">
      <c r="A1003" s="21">
        <v>34912</v>
      </c>
      <c r="B1003" s="1" t="s">
        <v>37</v>
      </c>
      <c r="C1003" s="1" t="s">
        <v>33</v>
      </c>
      <c r="D1003" s="1">
        <v>113</v>
      </c>
      <c r="E1003">
        <f t="shared" si="19"/>
        <v>1995</v>
      </c>
    </row>
    <row r="1004" spans="1:5" x14ac:dyDescent="0.25">
      <c r="A1004" s="21">
        <v>34912</v>
      </c>
      <c r="B1004" s="1" t="s">
        <v>37</v>
      </c>
      <c r="C1004" s="1" t="s">
        <v>33</v>
      </c>
      <c r="D1004" s="1">
        <v>96</v>
      </c>
      <c r="E1004">
        <f t="shared" si="19"/>
        <v>1995</v>
      </c>
    </row>
    <row r="1005" spans="1:5" x14ac:dyDescent="0.25">
      <c r="A1005" s="21">
        <v>34912</v>
      </c>
      <c r="B1005" s="1" t="s">
        <v>36</v>
      </c>
      <c r="C1005" s="1" t="s">
        <v>33</v>
      </c>
      <c r="D1005" s="1">
        <v>688</v>
      </c>
      <c r="E1005">
        <f t="shared" si="19"/>
        <v>1995</v>
      </c>
    </row>
    <row r="1006" spans="1:5" x14ac:dyDescent="0.25">
      <c r="A1006" s="21">
        <v>34912</v>
      </c>
      <c r="B1006" s="1" t="s">
        <v>34</v>
      </c>
      <c r="C1006" s="1" t="s">
        <v>33</v>
      </c>
      <c r="D1006" s="1">
        <v>525</v>
      </c>
      <c r="E1006">
        <f t="shared" si="19"/>
        <v>1995</v>
      </c>
    </row>
    <row r="1007" spans="1:5" x14ac:dyDescent="0.25">
      <c r="A1007" s="21">
        <v>34912</v>
      </c>
      <c r="B1007" s="1" t="s">
        <v>34</v>
      </c>
      <c r="C1007" s="1" t="s">
        <v>33</v>
      </c>
      <c r="D1007" s="1">
        <v>349</v>
      </c>
      <c r="E1007">
        <f t="shared" si="19"/>
        <v>1995</v>
      </c>
    </row>
    <row r="1008" spans="1:5" x14ac:dyDescent="0.25">
      <c r="A1008" s="21">
        <v>34912</v>
      </c>
      <c r="B1008" s="1" t="s">
        <v>34</v>
      </c>
      <c r="C1008" s="1" t="s">
        <v>33</v>
      </c>
      <c r="D1008" s="1">
        <v>1560</v>
      </c>
      <c r="E1008">
        <f t="shared" si="19"/>
        <v>1995</v>
      </c>
    </row>
    <row r="1009" spans="1:5" x14ac:dyDescent="0.25">
      <c r="A1009" s="21">
        <v>34912</v>
      </c>
      <c r="B1009" s="1" t="s">
        <v>29</v>
      </c>
      <c r="C1009" s="1" t="s">
        <v>33</v>
      </c>
      <c r="D1009" s="1">
        <v>1039</v>
      </c>
      <c r="E1009">
        <f t="shared" si="19"/>
        <v>1995</v>
      </c>
    </row>
    <row r="1010" spans="1:5" x14ac:dyDescent="0.25">
      <c r="A1010" s="21">
        <v>34912</v>
      </c>
      <c r="B1010" s="1" t="s">
        <v>34</v>
      </c>
      <c r="C1010" s="1" t="s">
        <v>33</v>
      </c>
      <c r="D1010" s="1">
        <v>1031</v>
      </c>
      <c r="E1010">
        <f t="shared" si="19"/>
        <v>1995</v>
      </c>
    </row>
    <row r="1011" spans="1:5" x14ac:dyDescent="0.25">
      <c r="A1011" s="21">
        <v>34912</v>
      </c>
      <c r="B1011" s="1" t="s">
        <v>36</v>
      </c>
      <c r="C1011" s="1" t="s">
        <v>33</v>
      </c>
      <c r="D1011" s="1">
        <v>263</v>
      </c>
      <c r="E1011">
        <f t="shared" si="19"/>
        <v>1995</v>
      </c>
    </row>
    <row r="1012" spans="1:5" x14ac:dyDescent="0.25">
      <c r="A1012" s="21">
        <v>34912</v>
      </c>
      <c r="B1012" s="1" t="s">
        <v>36</v>
      </c>
      <c r="C1012" s="1" t="s">
        <v>33</v>
      </c>
      <c r="D1012" s="1">
        <v>203</v>
      </c>
      <c r="E1012">
        <f t="shared" si="19"/>
        <v>1995</v>
      </c>
    </row>
    <row r="1013" spans="1:5" x14ac:dyDescent="0.25">
      <c r="A1013" s="21">
        <v>34912</v>
      </c>
      <c r="B1013" s="1" t="s">
        <v>29</v>
      </c>
      <c r="C1013" s="1" t="s">
        <v>33</v>
      </c>
      <c r="D1013" s="1">
        <v>293</v>
      </c>
      <c r="E1013">
        <f t="shared" si="19"/>
        <v>1995</v>
      </c>
    </row>
    <row r="1014" spans="1:5" x14ac:dyDescent="0.25">
      <c r="A1014" s="21">
        <v>34912</v>
      </c>
      <c r="B1014" s="1" t="s">
        <v>37</v>
      </c>
      <c r="C1014" s="1" t="s">
        <v>35</v>
      </c>
      <c r="D1014" s="1">
        <v>61</v>
      </c>
      <c r="E1014">
        <f t="shared" si="19"/>
        <v>1995</v>
      </c>
    </row>
    <row r="1015" spans="1:5" x14ac:dyDescent="0.25">
      <c r="A1015" s="21">
        <v>34912</v>
      </c>
      <c r="B1015" s="1" t="s">
        <v>37</v>
      </c>
      <c r="C1015" s="1" t="s">
        <v>35</v>
      </c>
      <c r="D1015" s="1">
        <v>49</v>
      </c>
      <c r="E1015">
        <f t="shared" si="19"/>
        <v>1995</v>
      </c>
    </row>
    <row r="1016" spans="1:5" x14ac:dyDescent="0.25">
      <c r="A1016" s="21">
        <v>34912</v>
      </c>
      <c r="B1016" s="1" t="s">
        <v>34</v>
      </c>
      <c r="C1016" s="1" t="s">
        <v>35</v>
      </c>
      <c r="D1016" s="1">
        <v>360</v>
      </c>
      <c r="E1016">
        <f t="shared" si="19"/>
        <v>1995</v>
      </c>
    </row>
    <row r="1017" spans="1:5" x14ac:dyDescent="0.25">
      <c r="A1017" s="21">
        <v>34912</v>
      </c>
      <c r="B1017" s="1" t="s">
        <v>29</v>
      </c>
      <c r="C1017" s="1" t="s">
        <v>35</v>
      </c>
      <c r="D1017" s="1">
        <v>44</v>
      </c>
      <c r="E1017">
        <f t="shared" si="19"/>
        <v>1995</v>
      </c>
    </row>
    <row r="1018" spans="1:5" x14ac:dyDescent="0.25">
      <c r="A1018" s="21">
        <v>34912</v>
      </c>
      <c r="B1018" s="1" t="s">
        <v>34</v>
      </c>
      <c r="C1018" s="1" t="s">
        <v>35</v>
      </c>
      <c r="D1018" s="1">
        <v>863</v>
      </c>
      <c r="E1018">
        <f t="shared" si="19"/>
        <v>1995</v>
      </c>
    </row>
    <row r="1019" spans="1:5" x14ac:dyDescent="0.25">
      <c r="A1019" s="21">
        <v>34912</v>
      </c>
      <c r="B1019" s="1" t="s">
        <v>36</v>
      </c>
      <c r="C1019" s="1" t="s">
        <v>35</v>
      </c>
      <c r="D1019" s="1">
        <v>50</v>
      </c>
      <c r="E1019">
        <f t="shared" si="19"/>
        <v>1995</v>
      </c>
    </row>
    <row r="1020" spans="1:5" x14ac:dyDescent="0.25">
      <c r="A1020" s="21">
        <v>34912</v>
      </c>
      <c r="B1020" s="1" t="s">
        <v>36</v>
      </c>
      <c r="C1020" s="1" t="s">
        <v>35</v>
      </c>
      <c r="D1020" s="1">
        <v>56</v>
      </c>
      <c r="E1020">
        <f t="shared" si="19"/>
        <v>1995</v>
      </c>
    </row>
    <row r="1021" spans="1:5" x14ac:dyDescent="0.25">
      <c r="A1021" s="21">
        <v>34912</v>
      </c>
      <c r="B1021" s="1" t="s">
        <v>29</v>
      </c>
      <c r="C1021" s="1" t="s">
        <v>35</v>
      </c>
      <c r="D1021" s="1">
        <v>56</v>
      </c>
      <c r="E1021">
        <f t="shared" si="19"/>
        <v>1995</v>
      </c>
    </row>
    <row r="1022" spans="1:5" x14ac:dyDescent="0.25">
      <c r="A1022" s="21">
        <v>34912</v>
      </c>
      <c r="B1022" s="1" t="s">
        <v>34</v>
      </c>
      <c r="C1022" s="1" t="s">
        <v>35</v>
      </c>
      <c r="D1022" s="1">
        <v>221</v>
      </c>
      <c r="E1022">
        <f t="shared" si="19"/>
        <v>1995</v>
      </c>
    </row>
    <row r="1023" spans="1:5" x14ac:dyDescent="0.25">
      <c r="A1023" s="21">
        <v>34912</v>
      </c>
      <c r="B1023" s="1" t="s">
        <v>37</v>
      </c>
      <c r="C1023" s="1" t="s">
        <v>35</v>
      </c>
      <c r="D1023" s="1">
        <v>90</v>
      </c>
      <c r="E1023">
        <f t="shared" si="19"/>
        <v>1995</v>
      </c>
    </row>
    <row r="1024" spans="1:5" x14ac:dyDescent="0.25">
      <c r="A1024" s="21">
        <v>34912</v>
      </c>
      <c r="B1024" s="1" t="s">
        <v>37</v>
      </c>
      <c r="C1024" s="1" t="s">
        <v>35</v>
      </c>
      <c r="D1024" s="1">
        <v>23</v>
      </c>
      <c r="E1024">
        <f t="shared" si="19"/>
        <v>1995</v>
      </c>
    </row>
    <row r="1025" spans="1:5" x14ac:dyDescent="0.25">
      <c r="A1025" s="21">
        <v>34912</v>
      </c>
      <c r="B1025" s="1" t="s">
        <v>34</v>
      </c>
      <c r="C1025" s="1" t="s">
        <v>35</v>
      </c>
      <c r="D1025" s="1">
        <v>1850</v>
      </c>
      <c r="E1025">
        <f t="shared" si="19"/>
        <v>1995</v>
      </c>
    </row>
    <row r="1026" spans="1:5" x14ac:dyDescent="0.25">
      <c r="A1026" s="21">
        <v>34912</v>
      </c>
      <c r="B1026" s="1" t="s">
        <v>29</v>
      </c>
      <c r="C1026" s="1" t="s">
        <v>35</v>
      </c>
      <c r="D1026" s="1">
        <v>1787</v>
      </c>
      <c r="E1026">
        <f t="shared" si="19"/>
        <v>1995</v>
      </c>
    </row>
    <row r="1027" spans="1:5" x14ac:dyDescent="0.25">
      <c r="A1027" s="21">
        <v>34912</v>
      </c>
      <c r="B1027" s="1" t="s">
        <v>36</v>
      </c>
      <c r="C1027" s="1" t="s">
        <v>35</v>
      </c>
      <c r="D1027" s="1">
        <v>1741</v>
      </c>
      <c r="E1027">
        <f t="shared" si="19"/>
        <v>1995</v>
      </c>
    </row>
    <row r="1028" spans="1:5" x14ac:dyDescent="0.25">
      <c r="A1028" s="21">
        <v>34912</v>
      </c>
      <c r="B1028" s="1" t="s">
        <v>36</v>
      </c>
      <c r="C1028" s="1" t="s">
        <v>35</v>
      </c>
      <c r="D1028" s="1">
        <v>1041</v>
      </c>
      <c r="E1028">
        <f t="shared" ref="E1028:E1091" si="20">YEAR(A1028)</f>
        <v>1995</v>
      </c>
    </row>
    <row r="1029" spans="1:5" x14ac:dyDescent="0.25">
      <c r="A1029" s="21">
        <v>34912</v>
      </c>
      <c r="B1029" s="1" t="s">
        <v>29</v>
      </c>
      <c r="C1029" s="1" t="s">
        <v>35</v>
      </c>
      <c r="D1029" s="1">
        <v>936</v>
      </c>
      <c r="E1029">
        <f t="shared" si="20"/>
        <v>1995</v>
      </c>
    </row>
    <row r="1030" spans="1:5" x14ac:dyDescent="0.25">
      <c r="A1030" s="21">
        <v>34912</v>
      </c>
      <c r="B1030" s="1" t="s">
        <v>36</v>
      </c>
      <c r="C1030" s="1" t="s">
        <v>38</v>
      </c>
      <c r="D1030" s="1">
        <v>639</v>
      </c>
      <c r="E1030">
        <f t="shared" si="20"/>
        <v>1995</v>
      </c>
    </row>
    <row r="1031" spans="1:5" x14ac:dyDescent="0.25">
      <c r="A1031" s="21">
        <v>34912</v>
      </c>
      <c r="B1031" s="1" t="s">
        <v>34</v>
      </c>
      <c r="C1031" s="1" t="s">
        <v>38</v>
      </c>
      <c r="D1031" s="1">
        <v>214</v>
      </c>
      <c r="E1031">
        <f t="shared" si="20"/>
        <v>1995</v>
      </c>
    </row>
    <row r="1032" spans="1:5" x14ac:dyDescent="0.25">
      <c r="A1032" s="21">
        <v>34912</v>
      </c>
      <c r="B1032" s="1" t="s">
        <v>34</v>
      </c>
      <c r="C1032" s="1" t="s">
        <v>38</v>
      </c>
      <c r="D1032" s="1">
        <v>193</v>
      </c>
      <c r="E1032">
        <f t="shared" si="20"/>
        <v>1995</v>
      </c>
    </row>
    <row r="1033" spans="1:5" x14ac:dyDescent="0.25">
      <c r="A1033" s="21">
        <v>34912</v>
      </c>
      <c r="B1033" s="1" t="s">
        <v>36</v>
      </c>
      <c r="C1033" s="1" t="s">
        <v>38</v>
      </c>
      <c r="D1033" s="1">
        <v>236</v>
      </c>
      <c r="E1033">
        <f t="shared" si="20"/>
        <v>1995</v>
      </c>
    </row>
    <row r="1034" spans="1:5" x14ac:dyDescent="0.25">
      <c r="A1034" s="21">
        <v>34912</v>
      </c>
      <c r="B1034" s="1" t="s">
        <v>36</v>
      </c>
      <c r="C1034" s="1" t="s">
        <v>38</v>
      </c>
      <c r="D1034" s="1">
        <v>165</v>
      </c>
      <c r="E1034">
        <f t="shared" si="20"/>
        <v>1995</v>
      </c>
    </row>
    <row r="1035" spans="1:5" x14ac:dyDescent="0.25">
      <c r="A1035" s="21">
        <v>34912</v>
      </c>
      <c r="B1035" s="1" t="s">
        <v>34</v>
      </c>
      <c r="C1035" s="1" t="s">
        <v>38</v>
      </c>
      <c r="D1035" s="1">
        <v>151</v>
      </c>
      <c r="E1035">
        <f t="shared" si="20"/>
        <v>1995</v>
      </c>
    </row>
    <row r="1036" spans="1:5" x14ac:dyDescent="0.25">
      <c r="A1036" s="21">
        <v>34912</v>
      </c>
      <c r="B1036" s="1" t="s">
        <v>29</v>
      </c>
      <c r="C1036" s="1" t="s">
        <v>38</v>
      </c>
      <c r="D1036" s="1">
        <v>135</v>
      </c>
      <c r="E1036">
        <f t="shared" si="20"/>
        <v>1995</v>
      </c>
    </row>
    <row r="1037" spans="1:5" x14ac:dyDescent="0.25">
      <c r="A1037" s="21">
        <v>34912</v>
      </c>
      <c r="B1037" s="1" t="s">
        <v>37</v>
      </c>
      <c r="C1037" s="1" t="s">
        <v>38</v>
      </c>
      <c r="D1037" s="1">
        <v>124</v>
      </c>
      <c r="E1037">
        <f t="shared" si="20"/>
        <v>1995</v>
      </c>
    </row>
    <row r="1038" spans="1:5" x14ac:dyDescent="0.25">
      <c r="A1038" s="21">
        <v>34912</v>
      </c>
      <c r="B1038" s="1" t="s">
        <v>34</v>
      </c>
      <c r="C1038" s="1" t="s">
        <v>38</v>
      </c>
      <c r="D1038" s="1">
        <v>123</v>
      </c>
      <c r="E1038">
        <f t="shared" si="20"/>
        <v>1995</v>
      </c>
    </row>
    <row r="1039" spans="1:5" x14ac:dyDescent="0.25">
      <c r="A1039" s="21">
        <v>34912</v>
      </c>
      <c r="B1039" s="1" t="s">
        <v>36</v>
      </c>
      <c r="C1039" s="1" t="s">
        <v>38</v>
      </c>
      <c r="D1039" s="1">
        <v>338</v>
      </c>
      <c r="E1039">
        <f t="shared" si="20"/>
        <v>1995</v>
      </c>
    </row>
    <row r="1040" spans="1:5" x14ac:dyDescent="0.25">
      <c r="A1040" s="21">
        <v>34912</v>
      </c>
      <c r="B1040" s="1" t="s">
        <v>36</v>
      </c>
      <c r="C1040" s="1" t="s">
        <v>38</v>
      </c>
      <c r="D1040" s="1">
        <v>330</v>
      </c>
      <c r="E1040">
        <f t="shared" si="20"/>
        <v>1995</v>
      </c>
    </row>
    <row r="1041" spans="1:5" x14ac:dyDescent="0.25">
      <c r="A1041" s="21">
        <v>34912</v>
      </c>
      <c r="B1041" s="1" t="s">
        <v>34</v>
      </c>
      <c r="C1041" s="1" t="s">
        <v>38</v>
      </c>
      <c r="D1041" s="1">
        <v>315</v>
      </c>
      <c r="E1041">
        <f t="shared" si="20"/>
        <v>1995</v>
      </c>
    </row>
    <row r="1042" spans="1:5" x14ac:dyDescent="0.25">
      <c r="A1042" s="21">
        <v>34912</v>
      </c>
      <c r="B1042" s="1" t="s">
        <v>29</v>
      </c>
      <c r="C1042" s="1" t="s">
        <v>38</v>
      </c>
      <c r="D1042" s="1">
        <v>23</v>
      </c>
      <c r="E1042">
        <f t="shared" si="20"/>
        <v>1995</v>
      </c>
    </row>
    <row r="1043" spans="1:5" x14ac:dyDescent="0.25">
      <c r="A1043" s="21">
        <v>34912</v>
      </c>
      <c r="B1043" s="1" t="s">
        <v>29</v>
      </c>
      <c r="C1043" s="1" t="s">
        <v>38</v>
      </c>
      <c r="D1043" s="1">
        <v>32</v>
      </c>
      <c r="E1043">
        <f t="shared" si="20"/>
        <v>1995</v>
      </c>
    </row>
    <row r="1044" spans="1:5" x14ac:dyDescent="0.25">
      <c r="A1044" s="21">
        <v>34912</v>
      </c>
      <c r="B1044" s="1" t="s">
        <v>29</v>
      </c>
      <c r="C1044" s="1" t="s">
        <v>38</v>
      </c>
      <c r="D1044" s="1">
        <v>44</v>
      </c>
      <c r="E1044">
        <f t="shared" si="20"/>
        <v>1995</v>
      </c>
    </row>
    <row r="1045" spans="1:5" x14ac:dyDescent="0.25">
      <c r="A1045" s="21">
        <v>34912</v>
      </c>
      <c r="B1045" s="1" t="s">
        <v>36</v>
      </c>
      <c r="C1045" s="1" t="s">
        <v>38</v>
      </c>
      <c r="D1045" s="1">
        <v>53</v>
      </c>
      <c r="E1045">
        <f t="shared" si="20"/>
        <v>1995</v>
      </c>
    </row>
    <row r="1046" spans="1:5" x14ac:dyDescent="0.25">
      <c r="A1046" s="21">
        <v>34912</v>
      </c>
      <c r="B1046" s="1" t="s">
        <v>29</v>
      </c>
      <c r="C1046" s="1" t="s">
        <v>38</v>
      </c>
      <c r="D1046" s="1">
        <v>110</v>
      </c>
      <c r="E1046">
        <f t="shared" si="20"/>
        <v>1995</v>
      </c>
    </row>
    <row r="1047" spans="1:5" x14ac:dyDescent="0.25">
      <c r="A1047" s="21">
        <v>34912</v>
      </c>
      <c r="B1047" s="1" t="s">
        <v>37</v>
      </c>
      <c r="C1047" s="1" t="s">
        <v>38</v>
      </c>
      <c r="D1047" s="1">
        <v>113</v>
      </c>
      <c r="E1047">
        <f t="shared" si="20"/>
        <v>1995</v>
      </c>
    </row>
    <row r="1048" spans="1:5" x14ac:dyDescent="0.25">
      <c r="A1048" s="21">
        <v>34912</v>
      </c>
      <c r="B1048" s="1" t="s">
        <v>37</v>
      </c>
      <c r="C1048" s="1" t="s">
        <v>38</v>
      </c>
      <c r="D1048" s="1">
        <v>121</v>
      </c>
      <c r="E1048">
        <f t="shared" si="20"/>
        <v>1995</v>
      </c>
    </row>
    <row r="1049" spans="1:5" x14ac:dyDescent="0.25">
      <c r="A1049" s="21">
        <v>34912</v>
      </c>
      <c r="B1049" s="1" t="s">
        <v>37</v>
      </c>
      <c r="C1049" s="1" t="s">
        <v>38</v>
      </c>
      <c r="D1049" s="1">
        <v>122</v>
      </c>
      <c r="E1049">
        <f t="shared" si="20"/>
        <v>1995</v>
      </c>
    </row>
    <row r="1050" spans="1:5" x14ac:dyDescent="0.25">
      <c r="A1050" s="21">
        <v>34912</v>
      </c>
      <c r="B1050" s="1" t="s">
        <v>29</v>
      </c>
      <c r="C1050" s="1" t="s">
        <v>38</v>
      </c>
      <c r="D1050" s="1">
        <v>96</v>
      </c>
      <c r="E1050">
        <f t="shared" si="20"/>
        <v>1995</v>
      </c>
    </row>
    <row r="1051" spans="1:5" x14ac:dyDescent="0.25">
      <c r="A1051" s="21">
        <v>34912</v>
      </c>
      <c r="B1051" s="1" t="s">
        <v>37</v>
      </c>
      <c r="C1051" s="1" t="s">
        <v>38</v>
      </c>
      <c r="D1051" s="1">
        <v>67</v>
      </c>
      <c r="E1051">
        <f t="shared" si="20"/>
        <v>1995</v>
      </c>
    </row>
    <row r="1052" spans="1:5" x14ac:dyDescent="0.25">
      <c r="A1052" s="21">
        <v>34912</v>
      </c>
      <c r="B1052" s="1" t="s">
        <v>37</v>
      </c>
      <c r="C1052" s="1" t="s">
        <v>38</v>
      </c>
      <c r="D1052" s="1">
        <v>79</v>
      </c>
      <c r="E1052">
        <f t="shared" si="20"/>
        <v>1995</v>
      </c>
    </row>
    <row r="1053" spans="1:5" x14ac:dyDescent="0.25">
      <c r="A1053" s="21">
        <v>34912</v>
      </c>
      <c r="B1053" s="1" t="s">
        <v>34</v>
      </c>
      <c r="C1053" s="1" t="s">
        <v>38</v>
      </c>
      <c r="D1053" s="1">
        <v>123</v>
      </c>
      <c r="E1053">
        <f t="shared" si="20"/>
        <v>1995</v>
      </c>
    </row>
    <row r="1054" spans="1:5" x14ac:dyDescent="0.25">
      <c r="A1054" s="21">
        <v>34943</v>
      </c>
      <c r="B1054" s="1" t="s">
        <v>34</v>
      </c>
      <c r="C1054" s="1" t="s">
        <v>30</v>
      </c>
      <c r="D1054" s="1">
        <v>248</v>
      </c>
      <c r="E1054">
        <f t="shared" si="20"/>
        <v>1995</v>
      </c>
    </row>
    <row r="1055" spans="1:5" x14ac:dyDescent="0.25">
      <c r="A1055" s="21">
        <v>34943</v>
      </c>
      <c r="B1055" s="1" t="s">
        <v>36</v>
      </c>
      <c r="C1055" s="1" t="s">
        <v>30</v>
      </c>
      <c r="D1055" s="1">
        <v>289</v>
      </c>
      <c r="E1055">
        <f t="shared" si="20"/>
        <v>1995</v>
      </c>
    </row>
    <row r="1056" spans="1:5" x14ac:dyDescent="0.25">
      <c r="A1056" s="21">
        <v>34943</v>
      </c>
      <c r="B1056" s="1" t="s">
        <v>34</v>
      </c>
      <c r="C1056" s="1" t="s">
        <v>30</v>
      </c>
      <c r="D1056" s="1">
        <v>330</v>
      </c>
      <c r="E1056">
        <f t="shared" si="20"/>
        <v>1995</v>
      </c>
    </row>
    <row r="1057" spans="1:5" x14ac:dyDescent="0.25">
      <c r="A1057" s="21">
        <v>34943</v>
      </c>
      <c r="B1057" s="1" t="s">
        <v>29</v>
      </c>
      <c r="C1057" s="1" t="s">
        <v>30</v>
      </c>
      <c r="D1057" s="1">
        <v>330</v>
      </c>
      <c r="E1057">
        <f t="shared" si="20"/>
        <v>1995</v>
      </c>
    </row>
    <row r="1058" spans="1:5" x14ac:dyDescent="0.25">
      <c r="A1058" s="21">
        <v>34943</v>
      </c>
      <c r="B1058" s="1" t="s">
        <v>36</v>
      </c>
      <c r="C1058" s="1" t="s">
        <v>30</v>
      </c>
      <c r="D1058" s="1">
        <v>338</v>
      </c>
      <c r="E1058">
        <f t="shared" si="20"/>
        <v>1995</v>
      </c>
    </row>
    <row r="1059" spans="1:5" x14ac:dyDescent="0.25">
      <c r="A1059" s="21">
        <v>34943</v>
      </c>
      <c r="B1059" s="1" t="s">
        <v>29</v>
      </c>
      <c r="C1059" s="1" t="s">
        <v>30</v>
      </c>
      <c r="D1059" s="1">
        <v>613</v>
      </c>
      <c r="E1059">
        <f t="shared" si="20"/>
        <v>1995</v>
      </c>
    </row>
    <row r="1060" spans="1:5" x14ac:dyDescent="0.25">
      <c r="A1060" s="21">
        <v>34943</v>
      </c>
      <c r="B1060" s="1" t="s">
        <v>29</v>
      </c>
      <c r="C1060" s="1" t="s">
        <v>30</v>
      </c>
      <c r="D1060" s="1">
        <v>666</v>
      </c>
      <c r="E1060">
        <f t="shared" si="20"/>
        <v>1995</v>
      </c>
    </row>
    <row r="1061" spans="1:5" x14ac:dyDescent="0.25">
      <c r="A1061" s="21">
        <v>34943</v>
      </c>
      <c r="B1061" s="1" t="s">
        <v>29</v>
      </c>
      <c r="C1061" s="1" t="s">
        <v>30</v>
      </c>
      <c r="D1061" s="1">
        <v>732</v>
      </c>
      <c r="E1061">
        <f t="shared" si="20"/>
        <v>1995</v>
      </c>
    </row>
    <row r="1062" spans="1:5" x14ac:dyDescent="0.25">
      <c r="A1062" s="21">
        <v>34943</v>
      </c>
      <c r="B1062" s="1" t="s">
        <v>37</v>
      </c>
      <c r="C1062" s="1" t="s">
        <v>30</v>
      </c>
      <c r="D1062" s="1">
        <v>113</v>
      </c>
      <c r="E1062">
        <f t="shared" si="20"/>
        <v>1995</v>
      </c>
    </row>
    <row r="1063" spans="1:5" x14ac:dyDescent="0.25">
      <c r="A1063" s="21">
        <v>34943</v>
      </c>
      <c r="B1063" s="1" t="s">
        <v>36</v>
      </c>
      <c r="C1063" s="1" t="s">
        <v>30</v>
      </c>
      <c r="D1063" s="1">
        <v>1062</v>
      </c>
      <c r="E1063">
        <f t="shared" si="20"/>
        <v>1995</v>
      </c>
    </row>
    <row r="1064" spans="1:5" x14ac:dyDescent="0.25">
      <c r="A1064" s="21">
        <v>34943</v>
      </c>
      <c r="B1064" s="1" t="s">
        <v>36</v>
      </c>
      <c r="C1064" s="1" t="s">
        <v>30</v>
      </c>
      <c r="D1064" s="1">
        <v>1813</v>
      </c>
      <c r="E1064">
        <f t="shared" si="20"/>
        <v>1995</v>
      </c>
    </row>
    <row r="1065" spans="1:5" x14ac:dyDescent="0.25">
      <c r="A1065" s="21">
        <v>34943</v>
      </c>
      <c r="B1065" s="1" t="s">
        <v>37</v>
      </c>
      <c r="C1065" s="1" t="s">
        <v>30</v>
      </c>
      <c r="D1065" s="1">
        <v>179</v>
      </c>
      <c r="E1065">
        <f t="shared" si="20"/>
        <v>1995</v>
      </c>
    </row>
    <row r="1066" spans="1:5" x14ac:dyDescent="0.25">
      <c r="A1066" s="21">
        <v>34943</v>
      </c>
      <c r="B1066" s="1" t="s">
        <v>34</v>
      </c>
      <c r="C1066" s="1" t="s">
        <v>30</v>
      </c>
      <c r="D1066" s="1">
        <v>68</v>
      </c>
      <c r="E1066">
        <f t="shared" si="20"/>
        <v>1995</v>
      </c>
    </row>
    <row r="1067" spans="1:5" x14ac:dyDescent="0.25">
      <c r="A1067" s="21">
        <v>34943</v>
      </c>
      <c r="B1067" s="1" t="s">
        <v>34</v>
      </c>
      <c r="C1067" s="1" t="s">
        <v>30</v>
      </c>
      <c r="D1067" s="1">
        <v>68</v>
      </c>
      <c r="E1067">
        <f t="shared" si="20"/>
        <v>1995</v>
      </c>
    </row>
    <row r="1068" spans="1:5" x14ac:dyDescent="0.25">
      <c r="A1068" s="21">
        <v>34943</v>
      </c>
      <c r="B1068" s="1" t="s">
        <v>37</v>
      </c>
      <c r="C1068" s="1" t="s">
        <v>30</v>
      </c>
      <c r="D1068" s="1">
        <v>72</v>
      </c>
      <c r="E1068">
        <f t="shared" si="20"/>
        <v>1995</v>
      </c>
    </row>
    <row r="1069" spans="1:5" x14ac:dyDescent="0.25">
      <c r="A1069" s="21">
        <v>34943</v>
      </c>
      <c r="B1069" s="1" t="s">
        <v>37</v>
      </c>
      <c r="C1069" s="1" t="s">
        <v>30</v>
      </c>
      <c r="D1069" s="1">
        <v>99</v>
      </c>
      <c r="E1069">
        <f t="shared" si="20"/>
        <v>1995</v>
      </c>
    </row>
    <row r="1070" spans="1:5" x14ac:dyDescent="0.25">
      <c r="A1070" s="21">
        <v>34943</v>
      </c>
      <c r="B1070" s="1" t="s">
        <v>29</v>
      </c>
      <c r="C1070" s="1" t="s">
        <v>31</v>
      </c>
      <c r="D1070" s="1">
        <v>834</v>
      </c>
      <c r="E1070">
        <f t="shared" si="20"/>
        <v>1995</v>
      </c>
    </row>
    <row r="1071" spans="1:5" x14ac:dyDescent="0.25">
      <c r="A1071" s="21">
        <v>34943</v>
      </c>
      <c r="B1071" s="1" t="s">
        <v>34</v>
      </c>
      <c r="C1071" s="1" t="s">
        <v>31</v>
      </c>
      <c r="D1071" s="1">
        <v>203</v>
      </c>
      <c r="E1071">
        <f t="shared" si="20"/>
        <v>1995</v>
      </c>
    </row>
    <row r="1072" spans="1:5" x14ac:dyDescent="0.25">
      <c r="A1072" s="21">
        <v>34943</v>
      </c>
      <c r="B1072" s="1" t="s">
        <v>37</v>
      </c>
      <c r="C1072" s="1" t="s">
        <v>31</v>
      </c>
      <c r="D1072" s="1">
        <v>63</v>
      </c>
      <c r="E1072">
        <f t="shared" si="20"/>
        <v>1995</v>
      </c>
    </row>
    <row r="1073" spans="1:5" x14ac:dyDescent="0.25">
      <c r="A1073" s="21">
        <v>34943</v>
      </c>
      <c r="B1073" s="1" t="s">
        <v>37</v>
      </c>
      <c r="C1073" s="1" t="s">
        <v>31</v>
      </c>
      <c r="D1073" s="1">
        <v>96</v>
      </c>
      <c r="E1073">
        <f t="shared" si="20"/>
        <v>1995</v>
      </c>
    </row>
    <row r="1074" spans="1:5" x14ac:dyDescent="0.25">
      <c r="A1074" s="21">
        <v>34943</v>
      </c>
      <c r="B1074" s="1" t="s">
        <v>34</v>
      </c>
      <c r="C1074" s="1" t="s">
        <v>31</v>
      </c>
      <c r="D1074" s="1">
        <v>96</v>
      </c>
      <c r="E1074">
        <f t="shared" si="20"/>
        <v>1995</v>
      </c>
    </row>
    <row r="1075" spans="1:5" x14ac:dyDescent="0.25">
      <c r="A1075" s="21">
        <v>34943</v>
      </c>
      <c r="B1075" s="1" t="s">
        <v>37</v>
      </c>
      <c r="C1075" s="1" t="s">
        <v>31</v>
      </c>
      <c r="D1075" s="1">
        <v>102</v>
      </c>
      <c r="E1075">
        <f t="shared" si="20"/>
        <v>1995</v>
      </c>
    </row>
    <row r="1076" spans="1:5" x14ac:dyDescent="0.25">
      <c r="A1076" s="21">
        <v>34943</v>
      </c>
      <c r="B1076" s="1" t="s">
        <v>37</v>
      </c>
      <c r="C1076" s="1" t="s">
        <v>31</v>
      </c>
      <c r="D1076" s="1">
        <v>146</v>
      </c>
      <c r="E1076">
        <f t="shared" si="20"/>
        <v>1995</v>
      </c>
    </row>
    <row r="1077" spans="1:5" x14ac:dyDescent="0.25">
      <c r="A1077" s="21">
        <v>34943</v>
      </c>
      <c r="B1077" s="1" t="s">
        <v>36</v>
      </c>
      <c r="C1077" s="1" t="s">
        <v>31</v>
      </c>
      <c r="D1077" s="1">
        <v>158</v>
      </c>
      <c r="E1077">
        <f t="shared" si="20"/>
        <v>1995</v>
      </c>
    </row>
    <row r="1078" spans="1:5" x14ac:dyDescent="0.25">
      <c r="A1078" s="21">
        <v>34943</v>
      </c>
      <c r="B1078" s="1" t="s">
        <v>34</v>
      </c>
      <c r="C1078" s="1" t="s">
        <v>31</v>
      </c>
      <c r="D1078" s="1">
        <v>994</v>
      </c>
      <c r="E1078">
        <f t="shared" si="20"/>
        <v>1995</v>
      </c>
    </row>
    <row r="1079" spans="1:5" x14ac:dyDescent="0.25">
      <c r="A1079" s="21">
        <v>34943</v>
      </c>
      <c r="B1079" s="1" t="s">
        <v>29</v>
      </c>
      <c r="C1079" s="1" t="s">
        <v>31</v>
      </c>
      <c r="D1079" s="1">
        <v>859</v>
      </c>
      <c r="E1079">
        <f t="shared" si="20"/>
        <v>1995</v>
      </c>
    </row>
    <row r="1080" spans="1:5" x14ac:dyDescent="0.25">
      <c r="A1080" s="21">
        <v>34943</v>
      </c>
      <c r="B1080" s="1" t="s">
        <v>29</v>
      </c>
      <c r="C1080" s="1" t="s">
        <v>31</v>
      </c>
      <c r="D1080" s="1">
        <v>302</v>
      </c>
      <c r="E1080">
        <f t="shared" si="20"/>
        <v>1995</v>
      </c>
    </row>
    <row r="1081" spans="1:5" x14ac:dyDescent="0.25">
      <c r="A1081" s="21">
        <v>34943</v>
      </c>
      <c r="B1081" s="1" t="s">
        <v>36</v>
      </c>
      <c r="C1081" s="1" t="s">
        <v>31</v>
      </c>
      <c r="D1081" s="1">
        <v>394</v>
      </c>
      <c r="E1081">
        <f t="shared" si="20"/>
        <v>1995</v>
      </c>
    </row>
    <row r="1082" spans="1:5" x14ac:dyDescent="0.25">
      <c r="A1082" s="21">
        <v>34943</v>
      </c>
      <c r="B1082" s="1" t="s">
        <v>29</v>
      </c>
      <c r="C1082" s="1" t="s">
        <v>31</v>
      </c>
      <c r="D1082" s="1">
        <v>411</v>
      </c>
      <c r="E1082">
        <f t="shared" si="20"/>
        <v>1995</v>
      </c>
    </row>
    <row r="1083" spans="1:5" x14ac:dyDescent="0.25">
      <c r="A1083" s="21">
        <v>34943</v>
      </c>
      <c r="B1083" s="1" t="s">
        <v>36</v>
      </c>
      <c r="C1083" s="1" t="s">
        <v>31</v>
      </c>
      <c r="D1083" s="1">
        <v>473</v>
      </c>
      <c r="E1083">
        <f t="shared" si="20"/>
        <v>1995</v>
      </c>
    </row>
    <row r="1084" spans="1:5" x14ac:dyDescent="0.25">
      <c r="A1084" s="21">
        <v>34943</v>
      </c>
      <c r="B1084" s="1" t="s">
        <v>34</v>
      </c>
      <c r="C1084" s="1" t="s">
        <v>31</v>
      </c>
      <c r="D1084" s="1">
        <v>603</v>
      </c>
      <c r="E1084">
        <f t="shared" si="20"/>
        <v>1995</v>
      </c>
    </row>
    <row r="1085" spans="1:5" x14ac:dyDescent="0.25">
      <c r="A1085" s="21">
        <v>34943</v>
      </c>
      <c r="B1085" s="1" t="s">
        <v>36</v>
      </c>
      <c r="C1085" s="1" t="s">
        <v>31</v>
      </c>
      <c r="D1085" s="1">
        <v>655</v>
      </c>
      <c r="E1085">
        <f t="shared" si="20"/>
        <v>1995</v>
      </c>
    </row>
    <row r="1086" spans="1:5" x14ac:dyDescent="0.25">
      <c r="A1086" s="21">
        <v>34943</v>
      </c>
      <c r="B1086" s="1" t="s">
        <v>34</v>
      </c>
      <c r="C1086" s="1" t="s">
        <v>32</v>
      </c>
      <c r="D1086" s="1">
        <v>885</v>
      </c>
      <c r="E1086">
        <f t="shared" si="20"/>
        <v>1995</v>
      </c>
    </row>
    <row r="1087" spans="1:5" x14ac:dyDescent="0.25">
      <c r="A1087" s="21">
        <v>34943</v>
      </c>
      <c r="B1087" s="1" t="s">
        <v>29</v>
      </c>
      <c r="C1087" s="1" t="s">
        <v>32</v>
      </c>
      <c r="D1087" s="1">
        <v>1609</v>
      </c>
      <c r="E1087">
        <f t="shared" si="20"/>
        <v>1995</v>
      </c>
    </row>
    <row r="1088" spans="1:5" x14ac:dyDescent="0.25">
      <c r="A1088" s="21">
        <v>34943</v>
      </c>
      <c r="B1088" s="1" t="s">
        <v>29</v>
      </c>
      <c r="C1088" s="1" t="s">
        <v>32</v>
      </c>
      <c r="D1088" s="1">
        <v>2999</v>
      </c>
      <c r="E1088">
        <f t="shared" si="20"/>
        <v>1995</v>
      </c>
    </row>
    <row r="1089" spans="1:5" x14ac:dyDescent="0.25">
      <c r="A1089" s="21">
        <v>34943</v>
      </c>
      <c r="B1089" s="1" t="s">
        <v>34</v>
      </c>
      <c r="C1089" s="1" t="s">
        <v>32</v>
      </c>
      <c r="D1089" s="1">
        <v>206</v>
      </c>
      <c r="E1089">
        <f t="shared" si="20"/>
        <v>1995</v>
      </c>
    </row>
    <row r="1090" spans="1:5" x14ac:dyDescent="0.25">
      <c r="A1090" s="21">
        <v>34943</v>
      </c>
      <c r="B1090" s="1" t="s">
        <v>34</v>
      </c>
      <c r="C1090" s="1" t="s">
        <v>32</v>
      </c>
      <c r="D1090" s="1">
        <v>210</v>
      </c>
      <c r="E1090">
        <f t="shared" si="20"/>
        <v>1995</v>
      </c>
    </row>
    <row r="1091" spans="1:5" x14ac:dyDescent="0.25">
      <c r="A1091" s="21">
        <v>34943</v>
      </c>
      <c r="B1091" s="1" t="s">
        <v>34</v>
      </c>
      <c r="C1091" s="1" t="s">
        <v>32</v>
      </c>
      <c r="D1091" s="1">
        <v>68</v>
      </c>
      <c r="E1091">
        <f t="shared" si="20"/>
        <v>1995</v>
      </c>
    </row>
    <row r="1092" spans="1:5" x14ac:dyDescent="0.25">
      <c r="A1092" s="21">
        <v>34943</v>
      </c>
      <c r="B1092" s="1" t="s">
        <v>34</v>
      </c>
      <c r="C1092" s="1" t="s">
        <v>32</v>
      </c>
      <c r="D1092" s="1">
        <v>79</v>
      </c>
      <c r="E1092">
        <f t="shared" ref="E1092:E1155" si="21">YEAR(A1092)</f>
        <v>1995</v>
      </c>
    </row>
    <row r="1093" spans="1:5" x14ac:dyDescent="0.25">
      <c r="A1093" s="21">
        <v>34943</v>
      </c>
      <c r="B1093" s="1" t="s">
        <v>34</v>
      </c>
      <c r="C1093" s="1" t="s">
        <v>32</v>
      </c>
      <c r="D1093" s="1">
        <v>131</v>
      </c>
      <c r="E1093">
        <f t="shared" si="21"/>
        <v>1995</v>
      </c>
    </row>
    <row r="1094" spans="1:5" x14ac:dyDescent="0.25">
      <c r="A1094" s="21">
        <v>34943</v>
      </c>
      <c r="B1094" s="1" t="s">
        <v>29</v>
      </c>
      <c r="C1094" s="1" t="s">
        <v>32</v>
      </c>
      <c r="D1094" s="1">
        <v>126</v>
      </c>
      <c r="E1094">
        <f t="shared" si="21"/>
        <v>1995</v>
      </c>
    </row>
    <row r="1095" spans="1:5" x14ac:dyDescent="0.25">
      <c r="A1095" s="21">
        <v>34943</v>
      </c>
      <c r="B1095" s="1" t="s">
        <v>29</v>
      </c>
      <c r="C1095" s="1" t="s">
        <v>32</v>
      </c>
      <c r="D1095" s="1">
        <v>44</v>
      </c>
      <c r="E1095">
        <f t="shared" si="21"/>
        <v>1995</v>
      </c>
    </row>
    <row r="1096" spans="1:5" x14ac:dyDescent="0.25">
      <c r="A1096" s="21">
        <v>34943</v>
      </c>
      <c r="B1096" s="1" t="s">
        <v>29</v>
      </c>
      <c r="C1096" s="1" t="s">
        <v>32</v>
      </c>
      <c r="D1096" s="1">
        <v>68</v>
      </c>
      <c r="E1096">
        <f t="shared" si="21"/>
        <v>1995</v>
      </c>
    </row>
    <row r="1097" spans="1:5" x14ac:dyDescent="0.25">
      <c r="A1097" s="21">
        <v>34943</v>
      </c>
      <c r="B1097" s="1" t="s">
        <v>29</v>
      </c>
      <c r="C1097" s="1" t="s">
        <v>32</v>
      </c>
      <c r="D1097" s="1">
        <v>60</v>
      </c>
      <c r="E1097">
        <f t="shared" si="21"/>
        <v>1995</v>
      </c>
    </row>
    <row r="1098" spans="1:5" x14ac:dyDescent="0.25">
      <c r="A1098" s="21">
        <v>34943</v>
      </c>
      <c r="B1098" s="1" t="s">
        <v>34</v>
      </c>
      <c r="C1098" s="1" t="s">
        <v>33</v>
      </c>
      <c r="D1098" s="1">
        <v>990</v>
      </c>
      <c r="E1098">
        <f t="shared" si="21"/>
        <v>1995</v>
      </c>
    </row>
    <row r="1099" spans="1:5" x14ac:dyDescent="0.25">
      <c r="A1099" s="21">
        <v>34943</v>
      </c>
      <c r="B1099" s="1" t="s">
        <v>29</v>
      </c>
      <c r="C1099" s="1" t="s">
        <v>33</v>
      </c>
      <c r="D1099" s="1">
        <v>1111</v>
      </c>
      <c r="E1099">
        <f t="shared" si="21"/>
        <v>1995</v>
      </c>
    </row>
    <row r="1100" spans="1:5" x14ac:dyDescent="0.25">
      <c r="A1100" s="21">
        <v>34943</v>
      </c>
      <c r="B1100" s="1" t="s">
        <v>34</v>
      </c>
      <c r="C1100" s="1" t="s">
        <v>33</v>
      </c>
      <c r="D1100" s="1">
        <v>180</v>
      </c>
      <c r="E1100">
        <f t="shared" si="21"/>
        <v>1995</v>
      </c>
    </row>
    <row r="1101" spans="1:5" x14ac:dyDescent="0.25">
      <c r="A1101" s="21">
        <v>34943</v>
      </c>
      <c r="B1101" s="1" t="s">
        <v>29</v>
      </c>
      <c r="C1101" s="1" t="s">
        <v>33</v>
      </c>
      <c r="D1101" s="1">
        <v>68</v>
      </c>
      <c r="E1101">
        <f t="shared" si="21"/>
        <v>1995</v>
      </c>
    </row>
    <row r="1102" spans="1:5" x14ac:dyDescent="0.25">
      <c r="A1102" s="21">
        <v>34943</v>
      </c>
      <c r="B1102" s="1" t="s">
        <v>37</v>
      </c>
      <c r="C1102" s="1" t="s">
        <v>33</v>
      </c>
      <c r="D1102" s="1">
        <v>49</v>
      </c>
      <c r="E1102">
        <f t="shared" si="21"/>
        <v>1995</v>
      </c>
    </row>
    <row r="1103" spans="1:5" x14ac:dyDescent="0.25">
      <c r="A1103" s="21">
        <v>34943</v>
      </c>
      <c r="B1103" s="1" t="s">
        <v>37</v>
      </c>
      <c r="C1103" s="1" t="s">
        <v>33</v>
      </c>
      <c r="D1103" s="1">
        <v>114</v>
      </c>
      <c r="E1103">
        <f t="shared" si="21"/>
        <v>1995</v>
      </c>
    </row>
    <row r="1104" spans="1:5" x14ac:dyDescent="0.25">
      <c r="A1104" s="21">
        <v>34943</v>
      </c>
      <c r="B1104" s="1" t="s">
        <v>37</v>
      </c>
      <c r="C1104" s="1" t="s">
        <v>33</v>
      </c>
      <c r="D1104" s="1">
        <v>113</v>
      </c>
      <c r="E1104">
        <f t="shared" si="21"/>
        <v>1995</v>
      </c>
    </row>
    <row r="1105" spans="1:5" x14ac:dyDescent="0.25">
      <c r="A1105" s="21">
        <v>34943</v>
      </c>
      <c r="B1105" s="1" t="s">
        <v>29</v>
      </c>
      <c r="C1105" s="1" t="s">
        <v>33</v>
      </c>
      <c r="D1105" s="1">
        <v>70</v>
      </c>
      <c r="E1105">
        <f t="shared" si="21"/>
        <v>1995</v>
      </c>
    </row>
    <row r="1106" spans="1:5" x14ac:dyDescent="0.25">
      <c r="A1106" s="21">
        <v>34943</v>
      </c>
      <c r="B1106" s="1" t="s">
        <v>37</v>
      </c>
      <c r="C1106" s="1" t="s">
        <v>33</v>
      </c>
      <c r="D1106" s="1">
        <v>72</v>
      </c>
      <c r="E1106">
        <f t="shared" si="21"/>
        <v>1995</v>
      </c>
    </row>
    <row r="1107" spans="1:5" x14ac:dyDescent="0.25">
      <c r="A1107" s="21">
        <v>34943</v>
      </c>
      <c r="B1107" s="1" t="s">
        <v>36</v>
      </c>
      <c r="C1107" s="1" t="s">
        <v>33</v>
      </c>
      <c r="D1107" s="1">
        <v>590</v>
      </c>
      <c r="E1107">
        <f t="shared" si="21"/>
        <v>1995</v>
      </c>
    </row>
    <row r="1108" spans="1:5" x14ac:dyDescent="0.25">
      <c r="A1108" s="21">
        <v>34943</v>
      </c>
      <c r="B1108" s="1" t="s">
        <v>34</v>
      </c>
      <c r="C1108" s="1" t="s">
        <v>33</v>
      </c>
      <c r="D1108" s="1">
        <v>420</v>
      </c>
      <c r="E1108">
        <f t="shared" si="21"/>
        <v>1995</v>
      </c>
    </row>
    <row r="1109" spans="1:5" x14ac:dyDescent="0.25">
      <c r="A1109" s="21">
        <v>34943</v>
      </c>
      <c r="B1109" s="1" t="s">
        <v>29</v>
      </c>
      <c r="C1109" s="1" t="s">
        <v>33</v>
      </c>
      <c r="D1109" s="1">
        <v>304</v>
      </c>
      <c r="E1109">
        <f t="shared" si="21"/>
        <v>1995</v>
      </c>
    </row>
    <row r="1110" spans="1:5" x14ac:dyDescent="0.25">
      <c r="A1110" s="21">
        <v>34943</v>
      </c>
      <c r="B1110" s="1" t="s">
        <v>36</v>
      </c>
      <c r="C1110" s="1" t="s">
        <v>33</v>
      </c>
      <c r="D1110" s="1">
        <v>315</v>
      </c>
      <c r="E1110">
        <f t="shared" si="21"/>
        <v>1995</v>
      </c>
    </row>
    <row r="1111" spans="1:5" x14ac:dyDescent="0.25">
      <c r="A1111" s="21">
        <v>34943</v>
      </c>
      <c r="B1111" s="1" t="s">
        <v>36</v>
      </c>
      <c r="C1111" s="1" t="s">
        <v>33</v>
      </c>
      <c r="D1111" s="1">
        <v>210</v>
      </c>
      <c r="E1111">
        <f t="shared" si="21"/>
        <v>1995</v>
      </c>
    </row>
    <row r="1112" spans="1:5" x14ac:dyDescent="0.25">
      <c r="A1112" s="21">
        <v>34943</v>
      </c>
      <c r="B1112" s="1" t="s">
        <v>34</v>
      </c>
      <c r="C1112" s="1" t="s">
        <v>33</v>
      </c>
      <c r="D1112" s="1">
        <v>326</v>
      </c>
      <c r="E1112">
        <f t="shared" si="21"/>
        <v>1995</v>
      </c>
    </row>
    <row r="1113" spans="1:5" x14ac:dyDescent="0.25">
      <c r="A1113" s="21">
        <v>34943</v>
      </c>
      <c r="B1113" s="1" t="s">
        <v>36</v>
      </c>
      <c r="C1113" s="1" t="s">
        <v>33</v>
      </c>
      <c r="D1113" s="1">
        <v>338</v>
      </c>
      <c r="E1113">
        <f t="shared" si="21"/>
        <v>1995</v>
      </c>
    </row>
    <row r="1114" spans="1:5" x14ac:dyDescent="0.25">
      <c r="A1114" s="21">
        <v>34943</v>
      </c>
      <c r="B1114" s="1" t="s">
        <v>37</v>
      </c>
      <c r="C1114" s="1" t="s">
        <v>35</v>
      </c>
      <c r="D1114" s="1">
        <v>32</v>
      </c>
      <c r="E1114">
        <f t="shared" si="21"/>
        <v>1995</v>
      </c>
    </row>
    <row r="1115" spans="1:5" x14ac:dyDescent="0.25">
      <c r="A1115" s="21">
        <v>34943</v>
      </c>
      <c r="B1115" s="1" t="s">
        <v>37</v>
      </c>
      <c r="C1115" s="1" t="s">
        <v>35</v>
      </c>
      <c r="D1115" s="1">
        <v>60</v>
      </c>
      <c r="E1115">
        <f t="shared" si="21"/>
        <v>1995</v>
      </c>
    </row>
    <row r="1116" spans="1:5" x14ac:dyDescent="0.25">
      <c r="A1116" s="21">
        <v>34943</v>
      </c>
      <c r="B1116" s="1" t="s">
        <v>29</v>
      </c>
      <c r="C1116" s="1" t="s">
        <v>35</v>
      </c>
      <c r="D1116" s="1">
        <v>44</v>
      </c>
      <c r="E1116">
        <f t="shared" si="21"/>
        <v>1995</v>
      </c>
    </row>
    <row r="1117" spans="1:5" x14ac:dyDescent="0.25">
      <c r="A1117" s="21">
        <v>34943</v>
      </c>
      <c r="B1117" s="1" t="s">
        <v>36</v>
      </c>
      <c r="C1117" s="1" t="s">
        <v>35</v>
      </c>
      <c r="D1117" s="1">
        <v>50</v>
      </c>
      <c r="E1117">
        <f t="shared" si="21"/>
        <v>1995</v>
      </c>
    </row>
    <row r="1118" spans="1:5" x14ac:dyDescent="0.25">
      <c r="A1118" s="21">
        <v>34943</v>
      </c>
      <c r="B1118" s="1" t="s">
        <v>36</v>
      </c>
      <c r="C1118" s="1" t="s">
        <v>35</v>
      </c>
      <c r="D1118" s="1">
        <v>1131</v>
      </c>
      <c r="E1118">
        <f t="shared" si="21"/>
        <v>1995</v>
      </c>
    </row>
    <row r="1119" spans="1:5" x14ac:dyDescent="0.25">
      <c r="A1119" s="21">
        <v>34943</v>
      </c>
      <c r="B1119" s="1" t="s">
        <v>34</v>
      </c>
      <c r="C1119" s="1" t="s">
        <v>35</v>
      </c>
      <c r="D1119" s="1">
        <v>1176</v>
      </c>
      <c r="E1119">
        <f t="shared" si="21"/>
        <v>1995</v>
      </c>
    </row>
    <row r="1120" spans="1:5" x14ac:dyDescent="0.25">
      <c r="A1120" s="21">
        <v>34943</v>
      </c>
      <c r="B1120" s="1" t="s">
        <v>34</v>
      </c>
      <c r="C1120" s="1" t="s">
        <v>35</v>
      </c>
      <c r="D1120" s="1">
        <v>1825</v>
      </c>
      <c r="E1120">
        <f t="shared" si="21"/>
        <v>1995</v>
      </c>
    </row>
    <row r="1121" spans="1:5" x14ac:dyDescent="0.25">
      <c r="A1121" s="21">
        <v>34943</v>
      </c>
      <c r="B1121" s="1" t="s">
        <v>36</v>
      </c>
      <c r="C1121" s="1" t="s">
        <v>35</v>
      </c>
      <c r="D1121" s="1">
        <v>3376</v>
      </c>
      <c r="E1121">
        <f t="shared" si="21"/>
        <v>1995</v>
      </c>
    </row>
    <row r="1122" spans="1:5" x14ac:dyDescent="0.25">
      <c r="A1122" s="21">
        <v>34943</v>
      </c>
      <c r="B1122" s="1" t="s">
        <v>36</v>
      </c>
      <c r="C1122" s="1" t="s">
        <v>35</v>
      </c>
      <c r="D1122" s="1">
        <v>56</v>
      </c>
      <c r="E1122">
        <f t="shared" si="21"/>
        <v>1995</v>
      </c>
    </row>
    <row r="1123" spans="1:5" x14ac:dyDescent="0.25">
      <c r="A1123" s="21">
        <v>34943</v>
      </c>
      <c r="B1123" s="1" t="s">
        <v>29</v>
      </c>
      <c r="C1123" s="1" t="s">
        <v>35</v>
      </c>
      <c r="D1123" s="1">
        <v>68</v>
      </c>
      <c r="E1123">
        <f t="shared" si="21"/>
        <v>1995</v>
      </c>
    </row>
    <row r="1124" spans="1:5" x14ac:dyDescent="0.25">
      <c r="A1124" s="21">
        <v>34943</v>
      </c>
      <c r="B1124" s="1" t="s">
        <v>37</v>
      </c>
      <c r="C1124" s="1" t="s">
        <v>35</v>
      </c>
      <c r="D1124" s="1">
        <v>70</v>
      </c>
      <c r="E1124">
        <f t="shared" si="21"/>
        <v>1995</v>
      </c>
    </row>
    <row r="1125" spans="1:5" x14ac:dyDescent="0.25">
      <c r="A1125" s="21">
        <v>34943</v>
      </c>
      <c r="B1125" s="1" t="s">
        <v>37</v>
      </c>
      <c r="C1125" s="1" t="s">
        <v>35</v>
      </c>
      <c r="D1125" s="1">
        <v>101</v>
      </c>
      <c r="E1125">
        <f t="shared" si="21"/>
        <v>1995</v>
      </c>
    </row>
    <row r="1126" spans="1:5" x14ac:dyDescent="0.25">
      <c r="A1126" s="21">
        <v>34943</v>
      </c>
      <c r="B1126" s="1" t="s">
        <v>29</v>
      </c>
      <c r="C1126" s="1" t="s">
        <v>35</v>
      </c>
      <c r="D1126" s="1">
        <v>1016</v>
      </c>
      <c r="E1126">
        <f t="shared" si="21"/>
        <v>1995</v>
      </c>
    </row>
    <row r="1127" spans="1:5" x14ac:dyDescent="0.25">
      <c r="A1127" s="21">
        <v>34943</v>
      </c>
      <c r="B1127" s="1" t="s">
        <v>34</v>
      </c>
      <c r="C1127" s="1" t="s">
        <v>35</v>
      </c>
      <c r="D1127" s="1">
        <v>221</v>
      </c>
      <c r="E1127">
        <f t="shared" si="21"/>
        <v>1995</v>
      </c>
    </row>
    <row r="1128" spans="1:5" x14ac:dyDescent="0.25">
      <c r="A1128" s="21">
        <v>34943</v>
      </c>
      <c r="B1128" s="1" t="s">
        <v>29</v>
      </c>
      <c r="C1128" s="1" t="s">
        <v>35</v>
      </c>
      <c r="D1128" s="1">
        <v>727</v>
      </c>
      <c r="E1128">
        <f t="shared" si="21"/>
        <v>1995</v>
      </c>
    </row>
    <row r="1129" spans="1:5" x14ac:dyDescent="0.25">
      <c r="A1129" s="21">
        <v>34943</v>
      </c>
      <c r="B1129" s="1" t="s">
        <v>34</v>
      </c>
      <c r="C1129" s="1" t="s">
        <v>35</v>
      </c>
      <c r="D1129" s="1">
        <v>338</v>
      </c>
      <c r="E1129">
        <f t="shared" si="21"/>
        <v>1995</v>
      </c>
    </row>
    <row r="1130" spans="1:5" x14ac:dyDescent="0.25">
      <c r="A1130" s="21">
        <v>34943</v>
      </c>
      <c r="B1130" s="1" t="s">
        <v>36</v>
      </c>
      <c r="C1130" s="1" t="s">
        <v>38</v>
      </c>
      <c r="D1130" s="1">
        <v>371</v>
      </c>
      <c r="E1130">
        <f t="shared" si="21"/>
        <v>1995</v>
      </c>
    </row>
    <row r="1131" spans="1:5" x14ac:dyDescent="0.25">
      <c r="A1131" s="21">
        <v>34943</v>
      </c>
      <c r="B1131" s="1" t="s">
        <v>34</v>
      </c>
      <c r="C1131" s="1" t="s">
        <v>38</v>
      </c>
      <c r="D1131" s="1">
        <v>533</v>
      </c>
      <c r="E1131">
        <f t="shared" si="21"/>
        <v>1995</v>
      </c>
    </row>
    <row r="1132" spans="1:5" x14ac:dyDescent="0.25">
      <c r="A1132" s="21">
        <v>34943</v>
      </c>
      <c r="B1132" s="1" t="s">
        <v>36</v>
      </c>
      <c r="C1132" s="1" t="s">
        <v>38</v>
      </c>
      <c r="D1132" s="1">
        <v>597</v>
      </c>
      <c r="E1132">
        <f t="shared" si="21"/>
        <v>1995</v>
      </c>
    </row>
    <row r="1133" spans="1:5" x14ac:dyDescent="0.25">
      <c r="A1133" s="21">
        <v>34943</v>
      </c>
      <c r="B1133" s="1" t="s">
        <v>37</v>
      </c>
      <c r="C1133" s="1" t="s">
        <v>38</v>
      </c>
      <c r="D1133" s="1">
        <v>94</v>
      </c>
      <c r="E1133">
        <f t="shared" si="21"/>
        <v>1995</v>
      </c>
    </row>
    <row r="1134" spans="1:5" x14ac:dyDescent="0.25">
      <c r="A1134" s="21">
        <v>34943</v>
      </c>
      <c r="B1134" s="1" t="s">
        <v>36</v>
      </c>
      <c r="C1134" s="1" t="s">
        <v>38</v>
      </c>
      <c r="D1134" s="1">
        <v>289</v>
      </c>
      <c r="E1134">
        <f t="shared" si="21"/>
        <v>1995</v>
      </c>
    </row>
    <row r="1135" spans="1:5" x14ac:dyDescent="0.25">
      <c r="A1135" s="21">
        <v>34943</v>
      </c>
      <c r="B1135" s="1" t="s">
        <v>37</v>
      </c>
      <c r="C1135" s="1" t="s">
        <v>38</v>
      </c>
      <c r="D1135" s="1">
        <v>77</v>
      </c>
      <c r="E1135">
        <f t="shared" si="21"/>
        <v>1995</v>
      </c>
    </row>
    <row r="1136" spans="1:5" x14ac:dyDescent="0.25">
      <c r="A1136" s="21">
        <v>34943</v>
      </c>
      <c r="B1136" s="1" t="s">
        <v>29</v>
      </c>
      <c r="C1136" s="1" t="s">
        <v>38</v>
      </c>
      <c r="D1136" s="1">
        <v>23</v>
      </c>
      <c r="E1136">
        <f t="shared" si="21"/>
        <v>1995</v>
      </c>
    </row>
    <row r="1137" spans="1:5" x14ac:dyDescent="0.25">
      <c r="A1137" s="21">
        <v>34943</v>
      </c>
      <c r="B1137" s="1" t="s">
        <v>29</v>
      </c>
      <c r="C1137" s="1" t="s">
        <v>38</v>
      </c>
      <c r="D1137" s="1">
        <v>28</v>
      </c>
      <c r="E1137">
        <f t="shared" si="21"/>
        <v>1995</v>
      </c>
    </row>
    <row r="1138" spans="1:5" x14ac:dyDescent="0.25">
      <c r="A1138" s="21">
        <v>34943</v>
      </c>
      <c r="B1138" s="1" t="s">
        <v>29</v>
      </c>
      <c r="C1138" s="1" t="s">
        <v>38</v>
      </c>
      <c r="D1138" s="1">
        <v>44</v>
      </c>
      <c r="E1138">
        <f t="shared" si="21"/>
        <v>1995</v>
      </c>
    </row>
    <row r="1139" spans="1:5" x14ac:dyDescent="0.25">
      <c r="A1139" s="21">
        <v>34943</v>
      </c>
      <c r="B1139" s="1" t="s">
        <v>36</v>
      </c>
      <c r="C1139" s="1" t="s">
        <v>38</v>
      </c>
      <c r="D1139" s="1">
        <v>165</v>
      </c>
      <c r="E1139">
        <f t="shared" si="21"/>
        <v>1995</v>
      </c>
    </row>
    <row r="1140" spans="1:5" x14ac:dyDescent="0.25">
      <c r="A1140" s="21">
        <v>34943</v>
      </c>
      <c r="B1140" s="1" t="s">
        <v>34</v>
      </c>
      <c r="C1140" s="1" t="s">
        <v>38</v>
      </c>
      <c r="D1140" s="1">
        <v>165</v>
      </c>
      <c r="E1140">
        <f t="shared" si="21"/>
        <v>1995</v>
      </c>
    </row>
    <row r="1141" spans="1:5" x14ac:dyDescent="0.25">
      <c r="A1141" s="21">
        <v>34943</v>
      </c>
      <c r="B1141" s="1" t="s">
        <v>37</v>
      </c>
      <c r="C1141" s="1" t="s">
        <v>38</v>
      </c>
      <c r="D1141" s="1">
        <v>165</v>
      </c>
      <c r="E1141">
        <f t="shared" si="21"/>
        <v>1995</v>
      </c>
    </row>
    <row r="1142" spans="1:5" x14ac:dyDescent="0.25">
      <c r="A1142" s="21">
        <v>34943</v>
      </c>
      <c r="B1142" s="1" t="s">
        <v>34</v>
      </c>
      <c r="C1142" s="1" t="s">
        <v>38</v>
      </c>
      <c r="D1142" s="1">
        <v>203</v>
      </c>
      <c r="E1142">
        <f t="shared" si="21"/>
        <v>1995</v>
      </c>
    </row>
    <row r="1143" spans="1:5" x14ac:dyDescent="0.25">
      <c r="A1143" s="21">
        <v>34943</v>
      </c>
      <c r="B1143" s="1" t="s">
        <v>29</v>
      </c>
      <c r="C1143" s="1" t="s">
        <v>38</v>
      </c>
      <c r="D1143" s="1">
        <v>146</v>
      </c>
      <c r="E1143">
        <f t="shared" si="21"/>
        <v>1995</v>
      </c>
    </row>
    <row r="1144" spans="1:5" x14ac:dyDescent="0.25">
      <c r="A1144" s="21">
        <v>34943</v>
      </c>
      <c r="B1144" s="1" t="s">
        <v>36</v>
      </c>
      <c r="C1144" s="1" t="s">
        <v>38</v>
      </c>
      <c r="D1144" s="1">
        <v>289</v>
      </c>
      <c r="E1144">
        <f t="shared" si="21"/>
        <v>1995</v>
      </c>
    </row>
    <row r="1145" spans="1:5" x14ac:dyDescent="0.25">
      <c r="A1145" s="21">
        <v>34943</v>
      </c>
      <c r="B1145" s="1" t="s">
        <v>29</v>
      </c>
      <c r="C1145" s="1" t="s">
        <v>38</v>
      </c>
      <c r="D1145" s="1">
        <v>124</v>
      </c>
      <c r="E1145">
        <f t="shared" si="21"/>
        <v>1995</v>
      </c>
    </row>
    <row r="1146" spans="1:5" x14ac:dyDescent="0.25">
      <c r="A1146" s="21">
        <v>34943</v>
      </c>
      <c r="B1146" s="1" t="s">
        <v>37</v>
      </c>
      <c r="C1146" s="1" t="s">
        <v>38</v>
      </c>
      <c r="D1146" s="1">
        <v>105</v>
      </c>
      <c r="E1146">
        <f t="shared" si="21"/>
        <v>1995</v>
      </c>
    </row>
    <row r="1147" spans="1:5" x14ac:dyDescent="0.25">
      <c r="A1147" s="21">
        <v>34943</v>
      </c>
      <c r="B1147" s="1" t="s">
        <v>29</v>
      </c>
      <c r="C1147" s="1" t="s">
        <v>38</v>
      </c>
      <c r="D1147" s="1">
        <v>105</v>
      </c>
      <c r="E1147">
        <f t="shared" si="21"/>
        <v>1995</v>
      </c>
    </row>
    <row r="1148" spans="1:5" x14ac:dyDescent="0.25">
      <c r="A1148" s="21">
        <v>34943</v>
      </c>
      <c r="B1148" s="1" t="s">
        <v>34</v>
      </c>
      <c r="C1148" s="1" t="s">
        <v>38</v>
      </c>
      <c r="D1148" s="1">
        <v>114</v>
      </c>
      <c r="E1148">
        <f t="shared" si="21"/>
        <v>1995</v>
      </c>
    </row>
    <row r="1149" spans="1:5" x14ac:dyDescent="0.25">
      <c r="A1149" s="21">
        <v>34943</v>
      </c>
      <c r="B1149" s="1" t="s">
        <v>37</v>
      </c>
      <c r="C1149" s="1" t="s">
        <v>38</v>
      </c>
      <c r="D1149" s="1">
        <v>126</v>
      </c>
      <c r="E1149">
        <f t="shared" si="21"/>
        <v>1995</v>
      </c>
    </row>
    <row r="1150" spans="1:5" x14ac:dyDescent="0.25">
      <c r="A1150" s="21">
        <v>34943</v>
      </c>
      <c r="B1150" s="1" t="s">
        <v>34</v>
      </c>
      <c r="C1150" s="1" t="s">
        <v>38</v>
      </c>
      <c r="D1150" s="1">
        <v>138</v>
      </c>
      <c r="E1150">
        <f t="shared" si="21"/>
        <v>1995</v>
      </c>
    </row>
    <row r="1151" spans="1:5" x14ac:dyDescent="0.25">
      <c r="A1151" s="21">
        <v>34943</v>
      </c>
      <c r="B1151" s="1" t="s">
        <v>34</v>
      </c>
      <c r="C1151" s="1" t="s">
        <v>38</v>
      </c>
      <c r="D1151" s="1">
        <v>140</v>
      </c>
      <c r="E1151">
        <f t="shared" si="21"/>
        <v>1995</v>
      </c>
    </row>
    <row r="1152" spans="1:5" x14ac:dyDescent="0.25">
      <c r="A1152" s="21">
        <v>34943</v>
      </c>
      <c r="B1152" s="1" t="s">
        <v>37</v>
      </c>
      <c r="C1152" s="1" t="s">
        <v>38</v>
      </c>
      <c r="D1152" s="1">
        <v>124</v>
      </c>
      <c r="E1152">
        <f t="shared" si="21"/>
        <v>1995</v>
      </c>
    </row>
    <row r="1153" spans="1:5" x14ac:dyDescent="0.25">
      <c r="A1153" s="21">
        <v>34973</v>
      </c>
      <c r="B1153" s="1" t="s">
        <v>29</v>
      </c>
      <c r="C1153" s="1" t="s">
        <v>30</v>
      </c>
      <c r="D1153" s="1">
        <v>776</v>
      </c>
      <c r="E1153">
        <f t="shared" si="21"/>
        <v>1995</v>
      </c>
    </row>
    <row r="1154" spans="1:5" x14ac:dyDescent="0.25">
      <c r="A1154" s="21">
        <v>34973</v>
      </c>
      <c r="B1154" s="1" t="s">
        <v>34</v>
      </c>
      <c r="C1154" s="1" t="s">
        <v>30</v>
      </c>
      <c r="D1154" s="1">
        <v>220</v>
      </c>
      <c r="E1154">
        <f t="shared" si="21"/>
        <v>1995</v>
      </c>
    </row>
    <row r="1155" spans="1:5" x14ac:dyDescent="0.25">
      <c r="A1155" s="21">
        <v>34973</v>
      </c>
      <c r="B1155" s="1" t="s">
        <v>36</v>
      </c>
      <c r="C1155" s="1" t="s">
        <v>30</v>
      </c>
      <c r="D1155" s="1">
        <v>270</v>
      </c>
      <c r="E1155">
        <f t="shared" si="21"/>
        <v>1995</v>
      </c>
    </row>
    <row r="1156" spans="1:5" x14ac:dyDescent="0.25">
      <c r="A1156" s="21">
        <v>34973</v>
      </c>
      <c r="B1156" s="1" t="s">
        <v>37</v>
      </c>
      <c r="C1156" s="1" t="s">
        <v>30</v>
      </c>
      <c r="D1156" s="1">
        <v>275</v>
      </c>
      <c r="E1156">
        <f t="shared" ref="E1156:E1219" si="22">YEAR(A1156)</f>
        <v>1995</v>
      </c>
    </row>
    <row r="1157" spans="1:5" x14ac:dyDescent="0.25">
      <c r="A1157" s="21">
        <v>34973</v>
      </c>
      <c r="B1157" s="1" t="s">
        <v>36</v>
      </c>
      <c r="C1157" s="1" t="s">
        <v>30</v>
      </c>
      <c r="D1157" s="1">
        <v>330</v>
      </c>
      <c r="E1157">
        <f t="shared" si="22"/>
        <v>1995</v>
      </c>
    </row>
    <row r="1158" spans="1:5" x14ac:dyDescent="0.25">
      <c r="A1158" s="21">
        <v>34973</v>
      </c>
      <c r="B1158" s="1" t="s">
        <v>29</v>
      </c>
      <c r="C1158" s="1" t="s">
        <v>30</v>
      </c>
      <c r="D1158" s="1">
        <v>358</v>
      </c>
      <c r="E1158">
        <f t="shared" si="22"/>
        <v>1995</v>
      </c>
    </row>
    <row r="1159" spans="1:5" x14ac:dyDescent="0.25">
      <c r="A1159" s="21">
        <v>34973</v>
      </c>
      <c r="B1159" s="1" t="s">
        <v>34</v>
      </c>
      <c r="C1159" s="1" t="s">
        <v>30</v>
      </c>
      <c r="D1159" s="1">
        <v>694</v>
      </c>
      <c r="E1159">
        <f t="shared" si="22"/>
        <v>1995</v>
      </c>
    </row>
    <row r="1160" spans="1:5" x14ac:dyDescent="0.25">
      <c r="A1160" s="21">
        <v>34973</v>
      </c>
      <c r="B1160" s="1" t="s">
        <v>29</v>
      </c>
      <c r="C1160" s="1" t="s">
        <v>30</v>
      </c>
      <c r="D1160" s="1">
        <v>734</v>
      </c>
      <c r="E1160">
        <f t="shared" si="22"/>
        <v>1995</v>
      </c>
    </row>
    <row r="1161" spans="1:5" x14ac:dyDescent="0.25">
      <c r="A1161" s="21">
        <v>34973</v>
      </c>
      <c r="B1161" s="1" t="s">
        <v>36</v>
      </c>
      <c r="C1161" s="1" t="s">
        <v>30</v>
      </c>
      <c r="D1161" s="1">
        <v>979</v>
      </c>
      <c r="E1161">
        <f t="shared" si="22"/>
        <v>1995</v>
      </c>
    </row>
    <row r="1162" spans="1:5" x14ac:dyDescent="0.25">
      <c r="A1162" s="21">
        <v>34973</v>
      </c>
      <c r="B1162" s="1" t="s">
        <v>36</v>
      </c>
      <c r="C1162" s="1" t="s">
        <v>30</v>
      </c>
      <c r="D1162" s="1">
        <v>2287</v>
      </c>
      <c r="E1162">
        <f t="shared" si="22"/>
        <v>1995</v>
      </c>
    </row>
    <row r="1163" spans="1:5" x14ac:dyDescent="0.25">
      <c r="A1163" s="21">
        <v>34973</v>
      </c>
      <c r="B1163" s="1" t="s">
        <v>29</v>
      </c>
      <c r="C1163" s="1" t="s">
        <v>30</v>
      </c>
      <c r="D1163" s="1">
        <v>709</v>
      </c>
      <c r="E1163">
        <f t="shared" si="22"/>
        <v>1995</v>
      </c>
    </row>
    <row r="1164" spans="1:5" x14ac:dyDescent="0.25">
      <c r="A1164" s="21">
        <v>34973</v>
      </c>
      <c r="B1164" s="1" t="s">
        <v>37</v>
      </c>
      <c r="C1164" s="1" t="s">
        <v>30</v>
      </c>
      <c r="D1164" s="1">
        <v>50</v>
      </c>
      <c r="E1164">
        <f t="shared" si="22"/>
        <v>1995</v>
      </c>
    </row>
    <row r="1165" spans="1:5" x14ac:dyDescent="0.25">
      <c r="A1165" s="21">
        <v>34973</v>
      </c>
      <c r="B1165" s="1" t="s">
        <v>34</v>
      </c>
      <c r="C1165" s="1" t="s">
        <v>30</v>
      </c>
      <c r="D1165" s="1">
        <v>90</v>
      </c>
      <c r="E1165">
        <f t="shared" si="22"/>
        <v>1995</v>
      </c>
    </row>
    <row r="1166" spans="1:5" x14ac:dyDescent="0.25">
      <c r="A1166" s="21">
        <v>34973</v>
      </c>
      <c r="B1166" s="1" t="s">
        <v>37</v>
      </c>
      <c r="C1166" s="1" t="s">
        <v>30</v>
      </c>
      <c r="D1166" s="1">
        <v>113</v>
      </c>
      <c r="E1166">
        <f t="shared" si="22"/>
        <v>1995</v>
      </c>
    </row>
    <row r="1167" spans="1:5" x14ac:dyDescent="0.25">
      <c r="A1167" s="21">
        <v>34973</v>
      </c>
      <c r="B1167" s="1" t="s">
        <v>37</v>
      </c>
      <c r="C1167" s="1" t="s">
        <v>30</v>
      </c>
      <c r="D1167" s="1">
        <v>131</v>
      </c>
      <c r="E1167">
        <f t="shared" si="22"/>
        <v>1995</v>
      </c>
    </row>
    <row r="1168" spans="1:5" x14ac:dyDescent="0.25">
      <c r="A1168" s="21">
        <v>34973</v>
      </c>
      <c r="B1168" s="1" t="s">
        <v>29</v>
      </c>
      <c r="C1168" s="1" t="s">
        <v>31</v>
      </c>
      <c r="D1168" s="1">
        <v>459</v>
      </c>
      <c r="E1168">
        <f t="shared" si="22"/>
        <v>1995</v>
      </c>
    </row>
    <row r="1169" spans="1:5" x14ac:dyDescent="0.25">
      <c r="A1169" s="21">
        <v>34973</v>
      </c>
      <c r="B1169" s="1" t="s">
        <v>37</v>
      </c>
      <c r="C1169" s="1" t="s">
        <v>31</v>
      </c>
      <c r="D1169" s="1">
        <v>149</v>
      </c>
      <c r="E1169">
        <f t="shared" si="22"/>
        <v>1995</v>
      </c>
    </row>
    <row r="1170" spans="1:5" x14ac:dyDescent="0.25">
      <c r="A1170" s="21">
        <v>34973</v>
      </c>
      <c r="B1170" s="1" t="s">
        <v>34</v>
      </c>
      <c r="C1170" s="1" t="s">
        <v>31</v>
      </c>
      <c r="D1170" s="1">
        <v>169</v>
      </c>
      <c r="E1170">
        <f t="shared" si="22"/>
        <v>1995</v>
      </c>
    </row>
    <row r="1171" spans="1:5" x14ac:dyDescent="0.25">
      <c r="A1171" s="21">
        <v>34973</v>
      </c>
      <c r="B1171" s="1" t="s">
        <v>34</v>
      </c>
      <c r="C1171" s="1" t="s">
        <v>31</v>
      </c>
      <c r="D1171" s="1">
        <v>175</v>
      </c>
      <c r="E1171">
        <f t="shared" si="22"/>
        <v>1995</v>
      </c>
    </row>
    <row r="1172" spans="1:5" x14ac:dyDescent="0.25">
      <c r="A1172" s="21">
        <v>34973</v>
      </c>
      <c r="B1172" s="1" t="s">
        <v>37</v>
      </c>
      <c r="C1172" s="1" t="s">
        <v>31</v>
      </c>
      <c r="D1172" s="1">
        <v>203</v>
      </c>
      <c r="E1172">
        <f t="shared" si="22"/>
        <v>1995</v>
      </c>
    </row>
    <row r="1173" spans="1:5" x14ac:dyDescent="0.25">
      <c r="A1173" s="21">
        <v>34973</v>
      </c>
      <c r="B1173" s="1" t="s">
        <v>36</v>
      </c>
      <c r="C1173" s="1" t="s">
        <v>31</v>
      </c>
      <c r="D1173" s="1">
        <v>210</v>
      </c>
      <c r="E1173">
        <f t="shared" si="22"/>
        <v>1995</v>
      </c>
    </row>
    <row r="1174" spans="1:5" x14ac:dyDescent="0.25">
      <c r="A1174" s="21">
        <v>34973</v>
      </c>
      <c r="B1174" s="1" t="s">
        <v>37</v>
      </c>
      <c r="C1174" s="1" t="s">
        <v>31</v>
      </c>
      <c r="D1174" s="1">
        <v>116</v>
      </c>
      <c r="E1174">
        <f t="shared" si="22"/>
        <v>1995</v>
      </c>
    </row>
    <row r="1175" spans="1:5" x14ac:dyDescent="0.25">
      <c r="A1175" s="21">
        <v>34973</v>
      </c>
      <c r="B1175" s="1" t="s">
        <v>29</v>
      </c>
      <c r="C1175" s="1" t="s">
        <v>31</v>
      </c>
      <c r="D1175" s="1">
        <v>360</v>
      </c>
      <c r="E1175">
        <f t="shared" si="22"/>
        <v>1995</v>
      </c>
    </row>
    <row r="1176" spans="1:5" x14ac:dyDescent="0.25">
      <c r="A1176" s="21">
        <v>34973</v>
      </c>
      <c r="B1176" s="1" t="s">
        <v>34</v>
      </c>
      <c r="C1176" s="1" t="s">
        <v>31</v>
      </c>
      <c r="D1176" s="1">
        <v>105</v>
      </c>
      <c r="E1176">
        <f t="shared" si="22"/>
        <v>1995</v>
      </c>
    </row>
    <row r="1177" spans="1:5" x14ac:dyDescent="0.25">
      <c r="A1177" s="21">
        <v>34973</v>
      </c>
      <c r="B1177" s="1" t="s">
        <v>36</v>
      </c>
      <c r="C1177" s="1" t="s">
        <v>31</v>
      </c>
      <c r="D1177" s="1">
        <v>472</v>
      </c>
      <c r="E1177">
        <f t="shared" si="22"/>
        <v>1995</v>
      </c>
    </row>
    <row r="1178" spans="1:5" x14ac:dyDescent="0.25">
      <c r="A1178" s="21">
        <v>34973</v>
      </c>
      <c r="B1178" s="1" t="s">
        <v>36</v>
      </c>
      <c r="C1178" s="1" t="s">
        <v>31</v>
      </c>
      <c r="D1178" s="1">
        <v>590</v>
      </c>
      <c r="E1178">
        <f t="shared" si="22"/>
        <v>1995</v>
      </c>
    </row>
    <row r="1179" spans="1:5" x14ac:dyDescent="0.25">
      <c r="A1179" s="21">
        <v>34973</v>
      </c>
      <c r="B1179" s="1" t="s">
        <v>34</v>
      </c>
      <c r="C1179" s="1" t="s">
        <v>31</v>
      </c>
      <c r="D1179" s="1">
        <v>739</v>
      </c>
      <c r="E1179">
        <f t="shared" si="22"/>
        <v>1995</v>
      </c>
    </row>
    <row r="1180" spans="1:5" x14ac:dyDescent="0.25">
      <c r="A1180" s="21">
        <v>34973</v>
      </c>
      <c r="B1180" s="1" t="s">
        <v>29</v>
      </c>
      <c r="C1180" s="1" t="s">
        <v>31</v>
      </c>
      <c r="D1180" s="1">
        <v>846</v>
      </c>
      <c r="E1180">
        <f t="shared" si="22"/>
        <v>1995</v>
      </c>
    </row>
    <row r="1181" spans="1:5" x14ac:dyDescent="0.25">
      <c r="A1181" s="21">
        <v>34973</v>
      </c>
      <c r="B1181" s="1" t="s">
        <v>29</v>
      </c>
      <c r="C1181" s="1" t="s">
        <v>31</v>
      </c>
      <c r="D1181" s="1">
        <v>873</v>
      </c>
      <c r="E1181">
        <f t="shared" si="22"/>
        <v>1995</v>
      </c>
    </row>
    <row r="1182" spans="1:5" x14ac:dyDescent="0.25">
      <c r="A1182" s="21">
        <v>34973</v>
      </c>
      <c r="B1182" s="1" t="s">
        <v>36</v>
      </c>
      <c r="C1182" s="1" t="s">
        <v>31</v>
      </c>
      <c r="D1182" s="1">
        <v>341</v>
      </c>
      <c r="E1182">
        <f t="shared" si="22"/>
        <v>1995</v>
      </c>
    </row>
    <row r="1183" spans="1:5" x14ac:dyDescent="0.25">
      <c r="A1183" s="21">
        <v>34973</v>
      </c>
      <c r="B1183" s="1" t="s">
        <v>37</v>
      </c>
      <c r="C1183" s="1" t="s">
        <v>31</v>
      </c>
      <c r="D1183" s="1">
        <v>90</v>
      </c>
      <c r="E1183">
        <f t="shared" si="22"/>
        <v>1995</v>
      </c>
    </row>
    <row r="1184" spans="1:5" x14ac:dyDescent="0.25">
      <c r="A1184" s="21">
        <v>34973</v>
      </c>
      <c r="B1184" s="1" t="s">
        <v>34</v>
      </c>
      <c r="C1184" s="1" t="s">
        <v>32</v>
      </c>
      <c r="D1184" s="1">
        <v>193</v>
      </c>
      <c r="E1184">
        <f t="shared" si="22"/>
        <v>1995</v>
      </c>
    </row>
    <row r="1185" spans="1:5" x14ac:dyDescent="0.25">
      <c r="A1185" s="21">
        <v>34973</v>
      </c>
      <c r="B1185" s="1" t="s">
        <v>34</v>
      </c>
      <c r="C1185" s="1" t="s">
        <v>32</v>
      </c>
      <c r="D1185" s="1">
        <v>193</v>
      </c>
      <c r="E1185">
        <f t="shared" si="22"/>
        <v>1995</v>
      </c>
    </row>
    <row r="1186" spans="1:5" x14ac:dyDescent="0.25">
      <c r="A1186" s="21">
        <v>34973</v>
      </c>
      <c r="B1186" s="1" t="s">
        <v>34</v>
      </c>
      <c r="C1186" s="1" t="s">
        <v>32</v>
      </c>
      <c r="D1186" s="1">
        <v>131</v>
      </c>
      <c r="E1186">
        <f t="shared" si="22"/>
        <v>1995</v>
      </c>
    </row>
    <row r="1187" spans="1:5" x14ac:dyDescent="0.25">
      <c r="A1187" s="21">
        <v>34973</v>
      </c>
      <c r="B1187" s="1" t="s">
        <v>29</v>
      </c>
      <c r="C1187" s="1" t="s">
        <v>32</v>
      </c>
      <c r="D1187" s="1">
        <v>55</v>
      </c>
      <c r="E1187">
        <f t="shared" si="22"/>
        <v>1995</v>
      </c>
    </row>
    <row r="1188" spans="1:5" x14ac:dyDescent="0.25">
      <c r="A1188" s="21">
        <v>34973</v>
      </c>
      <c r="B1188" s="1" t="s">
        <v>34</v>
      </c>
      <c r="C1188" s="1" t="s">
        <v>32</v>
      </c>
      <c r="D1188" s="1">
        <v>68</v>
      </c>
      <c r="E1188">
        <f t="shared" si="22"/>
        <v>1995</v>
      </c>
    </row>
    <row r="1189" spans="1:5" x14ac:dyDescent="0.25">
      <c r="A1189" s="21">
        <v>34973</v>
      </c>
      <c r="B1189" s="1" t="s">
        <v>29</v>
      </c>
      <c r="C1189" s="1" t="s">
        <v>32</v>
      </c>
      <c r="D1189" s="1">
        <v>79</v>
      </c>
      <c r="E1189">
        <f t="shared" si="22"/>
        <v>1995</v>
      </c>
    </row>
    <row r="1190" spans="1:5" x14ac:dyDescent="0.25">
      <c r="A1190" s="21">
        <v>34973</v>
      </c>
      <c r="B1190" s="1" t="s">
        <v>34</v>
      </c>
      <c r="C1190" s="1" t="s">
        <v>32</v>
      </c>
      <c r="D1190" s="1">
        <v>123</v>
      </c>
      <c r="E1190">
        <f t="shared" si="22"/>
        <v>1995</v>
      </c>
    </row>
    <row r="1191" spans="1:5" x14ac:dyDescent="0.25">
      <c r="A1191" s="21">
        <v>34973</v>
      </c>
      <c r="B1191" s="1" t="s">
        <v>29</v>
      </c>
      <c r="C1191" s="1" t="s">
        <v>32</v>
      </c>
      <c r="D1191" s="1">
        <v>122</v>
      </c>
      <c r="E1191">
        <f t="shared" si="22"/>
        <v>1995</v>
      </c>
    </row>
    <row r="1192" spans="1:5" x14ac:dyDescent="0.25">
      <c r="A1192" s="21">
        <v>34973</v>
      </c>
      <c r="B1192" s="1" t="s">
        <v>29</v>
      </c>
      <c r="C1192" s="1" t="s">
        <v>32</v>
      </c>
      <c r="D1192" s="1">
        <v>70</v>
      </c>
      <c r="E1192">
        <f t="shared" si="22"/>
        <v>1995</v>
      </c>
    </row>
    <row r="1193" spans="1:5" x14ac:dyDescent="0.25">
      <c r="A1193" s="21">
        <v>34973</v>
      </c>
      <c r="B1193" s="1" t="s">
        <v>34</v>
      </c>
      <c r="C1193" s="1" t="s">
        <v>32</v>
      </c>
      <c r="D1193" s="1">
        <v>79</v>
      </c>
      <c r="E1193">
        <f t="shared" si="22"/>
        <v>1995</v>
      </c>
    </row>
    <row r="1194" spans="1:5" x14ac:dyDescent="0.25">
      <c r="A1194" s="21">
        <v>34973</v>
      </c>
      <c r="B1194" s="1" t="s">
        <v>29</v>
      </c>
      <c r="C1194" s="1" t="s">
        <v>32</v>
      </c>
      <c r="D1194" s="1">
        <v>1810</v>
      </c>
      <c r="E1194">
        <f t="shared" si="22"/>
        <v>1995</v>
      </c>
    </row>
    <row r="1195" spans="1:5" x14ac:dyDescent="0.25">
      <c r="A1195" s="21">
        <v>34973</v>
      </c>
      <c r="B1195" s="1" t="s">
        <v>29</v>
      </c>
      <c r="C1195" s="1" t="s">
        <v>32</v>
      </c>
      <c r="D1195" s="1">
        <v>1681</v>
      </c>
      <c r="E1195">
        <f t="shared" si="22"/>
        <v>1995</v>
      </c>
    </row>
    <row r="1196" spans="1:5" x14ac:dyDescent="0.25">
      <c r="A1196" s="21">
        <v>34973</v>
      </c>
      <c r="B1196" s="1" t="s">
        <v>36</v>
      </c>
      <c r="C1196" s="1" t="s">
        <v>33</v>
      </c>
      <c r="D1196" s="1">
        <v>210</v>
      </c>
      <c r="E1196">
        <f t="shared" si="22"/>
        <v>1995</v>
      </c>
    </row>
    <row r="1197" spans="1:5" x14ac:dyDescent="0.25">
      <c r="A1197" s="21">
        <v>34973</v>
      </c>
      <c r="B1197" s="1" t="s">
        <v>37</v>
      </c>
      <c r="C1197" s="1" t="s">
        <v>33</v>
      </c>
      <c r="D1197" s="1">
        <v>123</v>
      </c>
      <c r="E1197">
        <f t="shared" si="22"/>
        <v>1995</v>
      </c>
    </row>
    <row r="1198" spans="1:5" x14ac:dyDescent="0.25">
      <c r="A1198" s="21">
        <v>34973</v>
      </c>
      <c r="B1198" s="1" t="s">
        <v>37</v>
      </c>
      <c r="C1198" s="1" t="s">
        <v>33</v>
      </c>
      <c r="D1198" s="1">
        <v>46</v>
      </c>
      <c r="E1198">
        <f t="shared" si="22"/>
        <v>1995</v>
      </c>
    </row>
    <row r="1199" spans="1:5" x14ac:dyDescent="0.25">
      <c r="A1199" s="21">
        <v>34973</v>
      </c>
      <c r="B1199" s="1" t="s">
        <v>29</v>
      </c>
      <c r="C1199" s="1" t="s">
        <v>33</v>
      </c>
      <c r="D1199" s="1">
        <v>70</v>
      </c>
      <c r="E1199">
        <f t="shared" si="22"/>
        <v>1995</v>
      </c>
    </row>
    <row r="1200" spans="1:5" x14ac:dyDescent="0.25">
      <c r="A1200" s="21">
        <v>34973</v>
      </c>
      <c r="B1200" s="1" t="s">
        <v>29</v>
      </c>
      <c r="C1200" s="1" t="s">
        <v>33</v>
      </c>
      <c r="D1200" s="1">
        <v>68</v>
      </c>
      <c r="E1200">
        <f t="shared" si="22"/>
        <v>1995</v>
      </c>
    </row>
    <row r="1201" spans="1:5" x14ac:dyDescent="0.25">
      <c r="A1201" s="21">
        <v>34973</v>
      </c>
      <c r="B1201" s="1" t="s">
        <v>37</v>
      </c>
      <c r="C1201" s="1" t="s">
        <v>33</v>
      </c>
      <c r="D1201" s="1">
        <v>68</v>
      </c>
      <c r="E1201">
        <f t="shared" si="22"/>
        <v>1995</v>
      </c>
    </row>
    <row r="1202" spans="1:5" x14ac:dyDescent="0.25">
      <c r="A1202" s="21">
        <v>34973</v>
      </c>
      <c r="B1202" s="1" t="s">
        <v>37</v>
      </c>
      <c r="C1202" s="1" t="s">
        <v>33</v>
      </c>
      <c r="D1202" s="1">
        <v>113</v>
      </c>
      <c r="E1202">
        <f t="shared" si="22"/>
        <v>1995</v>
      </c>
    </row>
    <row r="1203" spans="1:5" x14ac:dyDescent="0.25">
      <c r="A1203" s="21">
        <v>34973</v>
      </c>
      <c r="B1203" s="1" t="s">
        <v>29</v>
      </c>
      <c r="C1203" s="1" t="s">
        <v>33</v>
      </c>
      <c r="D1203" s="1">
        <v>326</v>
      </c>
      <c r="E1203">
        <f t="shared" si="22"/>
        <v>1995</v>
      </c>
    </row>
    <row r="1204" spans="1:5" x14ac:dyDescent="0.25">
      <c r="A1204" s="21">
        <v>34973</v>
      </c>
      <c r="B1204" s="1" t="s">
        <v>36</v>
      </c>
      <c r="C1204" s="1" t="s">
        <v>33</v>
      </c>
      <c r="D1204" s="1">
        <v>656</v>
      </c>
      <c r="E1204">
        <f t="shared" si="22"/>
        <v>1995</v>
      </c>
    </row>
    <row r="1205" spans="1:5" x14ac:dyDescent="0.25">
      <c r="A1205" s="21">
        <v>34973</v>
      </c>
      <c r="B1205" s="1" t="s">
        <v>36</v>
      </c>
      <c r="C1205" s="1" t="s">
        <v>33</v>
      </c>
      <c r="D1205" s="1">
        <v>405</v>
      </c>
      <c r="E1205">
        <f t="shared" si="22"/>
        <v>1995</v>
      </c>
    </row>
    <row r="1206" spans="1:5" x14ac:dyDescent="0.25">
      <c r="A1206" s="21">
        <v>34973</v>
      </c>
      <c r="B1206" s="1" t="s">
        <v>34</v>
      </c>
      <c r="C1206" s="1" t="s">
        <v>33</v>
      </c>
      <c r="D1206" s="1">
        <v>326</v>
      </c>
      <c r="E1206">
        <f t="shared" si="22"/>
        <v>1995</v>
      </c>
    </row>
    <row r="1207" spans="1:5" x14ac:dyDescent="0.25">
      <c r="A1207" s="21">
        <v>34973</v>
      </c>
      <c r="B1207" s="1" t="s">
        <v>34</v>
      </c>
      <c r="C1207" s="1" t="s">
        <v>33</v>
      </c>
      <c r="D1207" s="1">
        <v>270</v>
      </c>
      <c r="E1207">
        <f t="shared" si="22"/>
        <v>1995</v>
      </c>
    </row>
    <row r="1208" spans="1:5" x14ac:dyDescent="0.25">
      <c r="A1208" s="21">
        <v>34973</v>
      </c>
      <c r="B1208" s="1" t="s">
        <v>34</v>
      </c>
      <c r="C1208" s="1" t="s">
        <v>33</v>
      </c>
      <c r="D1208" s="1">
        <v>263</v>
      </c>
      <c r="E1208">
        <f t="shared" si="22"/>
        <v>1995</v>
      </c>
    </row>
    <row r="1209" spans="1:5" x14ac:dyDescent="0.25">
      <c r="A1209" s="21">
        <v>34973</v>
      </c>
      <c r="B1209" s="1" t="s">
        <v>36</v>
      </c>
      <c r="C1209" s="1" t="s">
        <v>33</v>
      </c>
      <c r="D1209" s="1">
        <v>263</v>
      </c>
      <c r="E1209">
        <f t="shared" si="22"/>
        <v>1995</v>
      </c>
    </row>
    <row r="1210" spans="1:5" x14ac:dyDescent="0.25">
      <c r="A1210" s="21">
        <v>34973</v>
      </c>
      <c r="B1210" s="1" t="s">
        <v>34</v>
      </c>
      <c r="C1210" s="1" t="s">
        <v>33</v>
      </c>
      <c r="D1210" s="1">
        <v>949</v>
      </c>
      <c r="E1210">
        <f t="shared" si="22"/>
        <v>1995</v>
      </c>
    </row>
    <row r="1211" spans="1:5" x14ac:dyDescent="0.25">
      <c r="A1211" s="21">
        <v>34973</v>
      </c>
      <c r="B1211" s="1" t="s">
        <v>29</v>
      </c>
      <c r="C1211" s="1" t="s">
        <v>33</v>
      </c>
      <c r="D1211" s="1">
        <v>1196</v>
      </c>
      <c r="E1211">
        <f t="shared" si="22"/>
        <v>1995</v>
      </c>
    </row>
    <row r="1212" spans="1:5" x14ac:dyDescent="0.25">
      <c r="A1212" s="21">
        <v>34973</v>
      </c>
      <c r="B1212" s="1" t="s">
        <v>34</v>
      </c>
      <c r="C1212" s="1" t="s">
        <v>35</v>
      </c>
      <c r="D1212" s="1">
        <v>338</v>
      </c>
      <c r="E1212">
        <f t="shared" si="22"/>
        <v>1995</v>
      </c>
    </row>
    <row r="1213" spans="1:5" x14ac:dyDescent="0.25">
      <c r="A1213" s="21">
        <v>34973</v>
      </c>
      <c r="B1213" s="1" t="s">
        <v>29</v>
      </c>
      <c r="C1213" s="1" t="s">
        <v>35</v>
      </c>
      <c r="D1213" s="1">
        <v>694</v>
      </c>
      <c r="E1213">
        <f t="shared" si="22"/>
        <v>1995</v>
      </c>
    </row>
    <row r="1214" spans="1:5" x14ac:dyDescent="0.25">
      <c r="A1214" s="21">
        <v>34973</v>
      </c>
      <c r="B1214" s="1" t="s">
        <v>36</v>
      </c>
      <c r="C1214" s="1" t="s">
        <v>35</v>
      </c>
      <c r="D1214" s="1">
        <v>908</v>
      </c>
      <c r="E1214">
        <f t="shared" si="22"/>
        <v>1995</v>
      </c>
    </row>
    <row r="1215" spans="1:5" x14ac:dyDescent="0.25">
      <c r="A1215" s="21">
        <v>34973</v>
      </c>
      <c r="B1215" s="1" t="s">
        <v>29</v>
      </c>
      <c r="C1215" s="1" t="s">
        <v>35</v>
      </c>
      <c r="D1215" s="1">
        <v>1051</v>
      </c>
      <c r="E1215">
        <f t="shared" si="22"/>
        <v>1995</v>
      </c>
    </row>
    <row r="1216" spans="1:5" x14ac:dyDescent="0.25">
      <c r="A1216" s="21">
        <v>34973</v>
      </c>
      <c r="B1216" s="1" t="s">
        <v>36</v>
      </c>
      <c r="C1216" s="1" t="s">
        <v>35</v>
      </c>
      <c r="D1216" s="1">
        <v>2797</v>
      </c>
      <c r="E1216">
        <f t="shared" si="22"/>
        <v>1995</v>
      </c>
    </row>
    <row r="1217" spans="1:5" x14ac:dyDescent="0.25">
      <c r="A1217" s="21">
        <v>34973</v>
      </c>
      <c r="B1217" s="1" t="s">
        <v>37</v>
      </c>
      <c r="C1217" s="1" t="s">
        <v>35</v>
      </c>
      <c r="D1217" s="1">
        <v>36</v>
      </c>
      <c r="E1217">
        <f t="shared" si="22"/>
        <v>1995</v>
      </c>
    </row>
    <row r="1218" spans="1:5" x14ac:dyDescent="0.25">
      <c r="A1218" s="21">
        <v>34973</v>
      </c>
      <c r="B1218" s="1" t="s">
        <v>34</v>
      </c>
      <c r="C1218" s="1" t="s">
        <v>35</v>
      </c>
      <c r="D1218" s="1">
        <v>1783</v>
      </c>
      <c r="E1218">
        <f t="shared" si="22"/>
        <v>1995</v>
      </c>
    </row>
    <row r="1219" spans="1:5" x14ac:dyDescent="0.25">
      <c r="A1219" s="21">
        <v>34973</v>
      </c>
      <c r="B1219" s="1" t="s">
        <v>37</v>
      </c>
      <c r="C1219" s="1" t="s">
        <v>35</v>
      </c>
      <c r="D1219" s="1">
        <v>53</v>
      </c>
      <c r="E1219">
        <f t="shared" si="22"/>
        <v>1995</v>
      </c>
    </row>
    <row r="1220" spans="1:5" x14ac:dyDescent="0.25">
      <c r="A1220" s="21">
        <v>34973</v>
      </c>
      <c r="B1220" s="1" t="s">
        <v>36</v>
      </c>
      <c r="C1220" s="1" t="s">
        <v>35</v>
      </c>
      <c r="D1220" s="1">
        <v>39</v>
      </c>
      <c r="E1220">
        <f t="shared" ref="E1220:E1283" si="23">YEAR(A1220)</f>
        <v>1995</v>
      </c>
    </row>
    <row r="1221" spans="1:5" x14ac:dyDescent="0.25">
      <c r="A1221" s="21">
        <v>34973</v>
      </c>
      <c r="B1221" s="1" t="s">
        <v>34</v>
      </c>
      <c r="C1221" s="1" t="s">
        <v>35</v>
      </c>
      <c r="D1221" s="1">
        <v>203</v>
      </c>
      <c r="E1221">
        <f t="shared" si="23"/>
        <v>1995</v>
      </c>
    </row>
    <row r="1222" spans="1:5" x14ac:dyDescent="0.25">
      <c r="A1222" s="21">
        <v>34973</v>
      </c>
      <c r="B1222" s="1" t="s">
        <v>29</v>
      </c>
      <c r="C1222" s="1" t="s">
        <v>35</v>
      </c>
      <c r="D1222" s="1">
        <v>68</v>
      </c>
      <c r="E1222">
        <f t="shared" si="23"/>
        <v>1995</v>
      </c>
    </row>
    <row r="1223" spans="1:5" x14ac:dyDescent="0.25">
      <c r="A1223" s="21">
        <v>34973</v>
      </c>
      <c r="B1223" s="1" t="s">
        <v>36</v>
      </c>
      <c r="C1223" s="1" t="s">
        <v>35</v>
      </c>
      <c r="D1223" s="1">
        <v>72</v>
      </c>
      <c r="E1223">
        <f t="shared" si="23"/>
        <v>1995</v>
      </c>
    </row>
    <row r="1224" spans="1:5" x14ac:dyDescent="0.25">
      <c r="A1224" s="21">
        <v>34973</v>
      </c>
      <c r="B1224" s="1" t="s">
        <v>37</v>
      </c>
      <c r="C1224" s="1" t="s">
        <v>35</v>
      </c>
      <c r="D1224" s="1">
        <v>77</v>
      </c>
      <c r="E1224">
        <f t="shared" si="23"/>
        <v>1995</v>
      </c>
    </row>
    <row r="1225" spans="1:5" x14ac:dyDescent="0.25">
      <c r="A1225" s="21">
        <v>34973</v>
      </c>
      <c r="B1225" s="1" t="s">
        <v>37</v>
      </c>
      <c r="C1225" s="1" t="s">
        <v>35</v>
      </c>
      <c r="D1225" s="1">
        <v>90</v>
      </c>
      <c r="E1225">
        <f t="shared" si="23"/>
        <v>1995</v>
      </c>
    </row>
    <row r="1226" spans="1:5" x14ac:dyDescent="0.25">
      <c r="A1226" s="21">
        <v>34973</v>
      </c>
      <c r="B1226" s="1" t="s">
        <v>29</v>
      </c>
      <c r="C1226" s="1" t="s">
        <v>35</v>
      </c>
      <c r="D1226" s="1">
        <v>44</v>
      </c>
      <c r="E1226">
        <f t="shared" si="23"/>
        <v>1995</v>
      </c>
    </row>
    <row r="1227" spans="1:5" x14ac:dyDescent="0.25">
      <c r="A1227" s="21">
        <v>34973</v>
      </c>
      <c r="B1227" s="1" t="s">
        <v>34</v>
      </c>
      <c r="C1227" s="1" t="s">
        <v>35</v>
      </c>
      <c r="D1227" s="1">
        <v>977</v>
      </c>
      <c r="E1227">
        <f t="shared" si="23"/>
        <v>1995</v>
      </c>
    </row>
    <row r="1228" spans="1:5" x14ac:dyDescent="0.25">
      <c r="A1228" s="21">
        <v>34973</v>
      </c>
      <c r="B1228" s="1" t="s">
        <v>37</v>
      </c>
      <c r="C1228" s="1" t="s">
        <v>38</v>
      </c>
      <c r="D1228" s="1">
        <v>121</v>
      </c>
      <c r="E1228">
        <f t="shared" si="23"/>
        <v>1995</v>
      </c>
    </row>
    <row r="1229" spans="1:5" x14ac:dyDescent="0.25">
      <c r="A1229" s="21">
        <v>34973</v>
      </c>
      <c r="B1229" s="1" t="s">
        <v>29</v>
      </c>
      <c r="C1229" s="1" t="s">
        <v>38</v>
      </c>
      <c r="D1229" s="1">
        <v>105</v>
      </c>
      <c r="E1229">
        <f t="shared" si="23"/>
        <v>1995</v>
      </c>
    </row>
    <row r="1230" spans="1:5" x14ac:dyDescent="0.25">
      <c r="A1230" s="21">
        <v>34973</v>
      </c>
      <c r="B1230" s="1" t="s">
        <v>34</v>
      </c>
      <c r="C1230" s="1" t="s">
        <v>38</v>
      </c>
      <c r="D1230" s="1">
        <v>110</v>
      </c>
      <c r="E1230">
        <f t="shared" si="23"/>
        <v>1995</v>
      </c>
    </row>
    <row r="1231" spans="1:5" x14ac:dyDescent="0.25">
      <c r="A1231" s="21">
        <v>34973</v>
      </c>
      <c r="B1231" s="1" t="s">
        <v>37</v>
      </c>
      <c r="C1231" s="1" t="s">
        <v>38</v>
      </c>
      <c r="D1231" s="1">
        <v>88</v>
      </c>
      <c r="E1231">
        <f t="shared" si="23"/>
        <v>1995</v>
      </c>
    </row>
    <row r="1232" spans="1:5" x14ac:dyDescent="0.25">
      <c r="A1232" s="21">
        <v>34973</v>
      </c>
      <c r="B1232" s="1" t="s">
        <v>29</v>
      </c>
      <c r="C1232" s="1" t="s">
        <v>38</v>
      </c>
      <c r="D1232" s="1">
        <v>124</v>
      </c>
      <c r="E1232">
        <f t="shared" si="23"/>
        <v>1995</v>
      </c>
    </row>
    <row r="1233" spans="1:5" x14ac:dyDescent="0.25">
      <c r="A1233" s="21">
        <v>34973</v>
      </c>
      <c r="B1233" s="1" t="s">
        <v>37</v>
      </c>
      <c r="C1233" s="1" t="s">
        <v>38</v>
      </c>
      <c r="D1233" s="1">
        <v>138</v>
      </c>
      <c r="E1233">
        <f t="shared" si="23"/>
        <v>1995</v>
      </c>
    </row>
    <row r="1234" spans="1:5" x14ac:dyDescent="0.25">
      <c r="A1234" s="21">
        <v>34973</v>
      </c>
      <c r="B1234" s="1" t="s">
        <v>34</v>
      </c>
      <c r="C1234" s="1" t="s">
        <v>38</v>
      </c>
      <c r="D1234" s="1">
        <v>138</v>
      </c>
      <c r="E1234">
        <f t="shared" si="23"/>
        <v>1995</v>
      </c>
    </row>
    <row r="1235" spans="1:5" x14ac:dyDescent="0.25">
      <c r="A1235" s="21">
        <v>34973</v>
      </c>
      <c r="B1235" s="1" t="s">
        <v>34</v>
      </c>
      <c r="C1235" s="1" t="s">
        <v>38</v>
      </c>
      <c r="D1235" s="1">
        <v>140</v>
      </c>
      <c r="E1235">
        <f t="shared" si="23"/>
        <v>1995</v>
      </c>
    </row>
    <row r="1236" spans="1:5" x14ac:dyDescent="0.25">
      <c r="A1236" s="21">
        <v>34973</v>
      </c>
      <c r="B1236" s="1" t="s">
        <v>37</v>
      </c>
      <c r="C1236" s="1" t="s">
        <v>38</v>
      </c>
      <c r="D1236" s="1">
        <v>146</v>
      </c>
      <c r="E1236">
        <f t="shared" si="23"/>
        <v>1995</v>
      </c>
    </row>
    <row r="1237" spans="1:5" x14ac:dyDescent="0.25">
      <c r="A1237" s="21">
        <v>34973</v>
      </c>
      <c r="B1237" s="1" t="s">
        <v>34</v>
      </c>
      <c r="C1237" s="1" t="s">
        <v>38</v>
      </c>
      <c r="D1237" s="1">
        <v>114</v>
      </c>
      <c r="E1237">
        <f t="shared" si="23"/>
        <v>1995</v>
      </c>
    </row>
    <row r="1238" spans="1:5" x14ac:dyDescent="0.25">
      <c r="A1238" s="21">
        <v>34973</v>
      </c>
      <c r="B1238" s="1" t="s">
        <v>29</v>
      </c>
      <c r="C1238" s="1" t="s">
        <v>38</v>
      </c>
      <c r="D1238" s="1">
        <v>39</v>
      </c>
      <c r="E1238">
        <f t="shared" si="23"/>
        <v>1995</v>
      </c>
    </row>
    <row r="1239" spans="1:5" x14ac:dyDescent="0.25">
      <c r="A1239" s="21">
        <v>34973</v>
      </c>
      <c r="B1239" s="1" t="s">
        <v>37</v>
      </c>
      <c r="C1239" s="1" t="s">
        <v>38</v>
      </c>
      <c r="D1239" s="1">
        <v>81</v>
      </c>
      <c r="E1239">
        <f t="shared" si="23"/>
        <v>1995</v>
      </c>
    </row>
    <row r="1240" spans="1:5" x14ac:dyDescent="0.25">
      <c r="A1240" s="21">
        <v>34973</v>
      </c>
      <c r="B1240" s="1" t="s">
        <v>34</v>
      </c>
      <c r="C1240" s="1" t="s">
        <v>38</v>
      </c>
      <c r="D1240" s="1">
        <v>629</v>
      </c>
      <c r="E1240">
        <f t="shared" si="23"/>
        <v>1995</v>
      </c>
    </row>
    <row r="1241" spans="1:5" x14ac:dyDescent="0.25">
      <c r="A1241" s="21">
        <v>34973</v>
      </c>
      <c r="B1241" s="1" t="s">
        <v>36</v>
      </c>
      <c r="C1241" s="1" t="s">
        <v>38</v>
      </c>
      <c r="D1241" s="1">
        <v>304</v>
      </c>
      <c r="E1241">
        <f t="shared" si="23"/>
        <v>1995</v>
      </c>
    </row>
    <row r="1242" spans="1:5" x14ac:dyDescent="0.25">
      <c r="A1242" s="21">
        <v>34973</v>
      </c>
      <c r="B1242" s="1" t="s">
        <v>37</v>
      </c>
      <c r="C1242" s="1" t="s">
        <v>38</v>
      </c>
      <c r="D1242" s="1">
        <v>149</v>
      </c>
      <c r="E1242">
        <f t="shared" si="23"/>
        <v>1995</v>
      </c>
    </row>
    <row r="1243" spans="1:5" x14ac:dyDescent="0.25">
      <c r="A1243" s="21">
        <v>34973</v>
      </c>
      <c r="B1243" s="1" t="s">
        <v>34</v>
      </c>
      <c r="C1243" s="1" t="s">
        <v>38</v>
      </c>
      <c r="D1243" s="1">
        <v>191</v>
      </c>
      <c r="E1243">
        <f t="shared" si="23"/>
        <v>1995</v>
      </c>
    </row>
    <row r="1244" spans="1:5" x14ac:dyDescent="0.25">
      <c r="A1244" s="21">
        <v>34973</v>
      </c>
      <c r="B1244" s="1" t="s">
        <v>36</v>
      </c>
      <c r="C1244" s="1" t="s">
        <v>38</v>
      </c>
      <c r="D1244" s="1">
        <v>206</v>
      </c>
      <c r="E1244">
        <f t="shared" si="23"/>
        <v>1995</v>
      </c>
    </row>
    <row r="1245" spans="1:5" x14ac:dyDescent="0.25">
      <c r="A1245" s="21">
        <v>34973</v>
      </c>
      <c r="B1245" s="1" t="s">
        <v>36</v>
      </c>
      <c r="C1245" s="1" t="s">
        <v>38</v>
      </c>
      <c r="D1245" s="1">
        <v>330</v>
      </c>
      <c r="E1245">
        <f t="shared" si="23"/>
        <v>1995</v>
      </c>
    </row>
    <row r="1246" spans="1:5" x14ac:dyDescent="0.25">
      <c r="A1246" s="21">
        <v>34973</v>
      </c>
      <c r="B1246" s="1" t="s">
        <v>36</v>
      </c>
      <c r="C1246" s="1" t="s">
        <v>38</v>
      </c>
      <c r="D1246" s="1">
        <v>315</v>
      </c>
      <c r="E1246">
        <f t="shared" si="23"/>
        <v>1995</v>
      </c>
    </row>
    <row r="1247" spans="1:5" x14ac:dyDescent="0.25">
      <c r="A1247" s="21">
        <v>34973</v>
      </c>
      <c r="B1247" s="1" t="s">
        <v>29</v>
      </c>
      <c r="C1247" s="1" t="s">
        <v>38</v>
      </c>
      <c r="D1247" s="1">
        <v>146</v>
      </c>
      <c r="E1247">
        <f t="shared" si="23"/>
        <v>1995</v>
      </c>
    </row>
    <row r="1248" spans="1:5" x14ac:dyDescent="0.25">
      <c r="A1248" s="21">
        <v>34973</v>
      </c>
      <c r="B1248" s="1" t="s">
        <v>29</v>
      </c>
      <c r="C1248" s="1" t="s">
        <v>38</v>
      </c>
      <c r="D1248" s="1">
        <v>28</v>
      </c>
      <c r="E1248">
        <f t="shared" si="23"/>
        <v>1995</v>
      </c>
    </row>
    <row r="1249" spans="1:5" x14ac:dyDescent="0.25">
      <c r="A1249" s="21">
        <v>34973</v>
      </c>
      <c r="B1249" s="1" t="s">
        <v>29</v>
      </c>
      <c r="C1249" s="1" t="s">
        <v>38</v>
      </c>
      <c r="D1249" s="1">
        <v>23</v>
      </c>
      <c r="E1249">
        <f t="shared" si="23"/>
        <v>1995</v>
      </c>
    </row>
    <row r="1250" spans="1:5" x14ac:dyDescent="0.25">
      <c r="A1250" s="21">
        <v>34973</v>
      </c>
      <c r="B1250" s="1" t="s">
        <v>36</v>
      </c>
      <c r="C1250" s="1" t="s">
        <v>38</v>
      </c>
      <c r="D1250" s="1">
        <v>777</v>
      </c>
      <c r="E1250">
        <f t="shared" si="23"/>
        <v>1995</v>
      </c>
    </row>
    <row r="1251" spans="1:5" x14ac:dyDescent="0.25">
      <c r="A1251" s="21">
        <v>35004</v>
      </c>
      <c r="B1251" s="1" t="s">
        <v>29</v>
      </c>
      <c r="C1251" s="1" t="s">
        <v>30</v>
      </c>
      <c r="D1251" s="1">
        <v>923</v>
      </c>
      <c r="E1251">
        <f t="shared" si="23"/>
        <v>1995</v>
      </c>
    </row>
    <row r="1252" spans="1:5" x14ac:dyDescent="0.25">
      <c r="A1252" s="21">
        <v>35004</v>
      </c>
      <c r="B1252" s="1" t="s">
        <v>37</v>
      </c>
      <c r="C1252" s="1" t="s">
        <v>30</v>
      </c>
      <c r="D1252" s="1">
        <v>212</v>
      </c>
      <c r="E1252">
        <f t="shared" si="23"/>
        <v>1995</v>
      </c>
    </row>
    <row r="1253" spans="1:5" x14ac:dyDescent="0.25">
      <c r="A1253" s="21">
        <v>35004</v>
      </c>
      <c r="B1253" s="1" t="s">
        <v>34</v>
      </c>
      <c r="C1253" s="1" t="s">
        <v>30</v>
      </c>
      <c r="D1253" s="1">
        <v>248</v>
      </c>
      <c r="E1253">
        <f t="shared" si="23"/>
        <v>1995</v>
      </c>
    </row>
    <row r="1254" spans="1:5" x14ac:dyDescent="0.25">
      <c r="A1254" s="21">
        <v>35004</v>
      </c>
      <c r="B1254" s="1" t="s">
        <v>37</v>
      </c>
      <c r="C1254" s="1" t="s">
        <v>30</v>
      </c>
      <c r="D1254" s="1">
        <v>248</v>
      </c>
      <c r="E1254">
        <f t="shared" si="23"/>
        <v>1995</v>
      </c>
    </row>
    <row r="1255" spans="1:5" x14ac:dyDescent="0.25">
      <c r="A1255" s="21">
        <v>35004</v>
      </c>
      <c r="B1255" s="1" t="s">
        <v>36</v>
      </c>
      <c r="C1255" s="1" t="s">
        <v>30</v>
      </c>
      <c r="D1255" s="1">
        <v>270</v>
      </c>
      <c r="E1255">
        <f t="shared" si="23"/>
        <v>1995</v>
      </c>
    </row>
    <row r="1256" spans="1:5" x14ac:dyDescent="0.25">
      <c r="A1256" s="21">
        <v>35004</v>
      </c>
      <c r="B1256" s="1" t="s">
        <v>36</v>
      </c>
      <c r="C1256" s="1" t="s">
        <v>30</v>
      </c>
      <c r="D1256" s="1">
        <v>413</v>
      </c>
      <c r="E1256">
        <f t="shared" si="23"/>
        <v>1995</v>
      </c>
    </row>
    <row r="1257" spans="1:5" x14ac:dyDescent="0.25">
      <c r="A1257" s="21">
        <v>35004</v>
      </c>
      <c r="B1257" s="1" t="s">
        <v>29</v>
      </c>
      <c r="C1257" s="1" t="s">
        <v>30</v>
      </c>
      <c r="D1257" s="1">
        <v>427</v>
      </c>
      <c r="E1257">
        <f t="shared" si="23"/>
        <v>1995</v>
      </c>
    </row>
    <row r="1258" spans="1:5" x14ac:dyDescent="0.25">
      <c r="A1258" s="21">
        <v>35004</v>
      </c>
      <c r="B1258" s="1" t="s">
        <v>39</v>
      </c>
      <c r="C1258" s="1" t="s">
        <v>30</v>
      </c>
      <c r="D1258" s="1">
        <v>534</v>
      </c>
      <c r="E1258">
        <f t="shared" si="23"/>
        <v>1995</v>
      </c>
    </row>
    <row r="1259" spans="1:5" x14ac:dyDescent="0.25">
      <c r="A1259" s="21">
        <v>35004</v>
      </c>
      <c r="B1259" s="1" t="s">
        <v>29</v>
      </c>
      <c r="C1259" s="1" t="s">
        <v>30</v>
      </c>
      <c r="D1259" s="1">
        <v>563</v>
      </c>
      <c r="E1259">
        <f t="shared" si="23"/>
        <v>1995</v>
      </c>
    </row>
    <row r="1260" spans="1:5" x14ac:dyDescent="0.25">
      <c r="A1260" s="21">
        <v>35004</v>
      </c>
      <c r="B1260" s="1" t="s">
        <v>34</v>
      </c>
      <c r="C1260" s="1" t="s">
        <v>30</v>
      </c>
      <c r="D1260" s="1">
        <v>588</v>
      </c>
      <c r="E1260">
        <f t="shared" si="23"/>
        <v>1995</v>
      </c>
    </row>
    <row r="1261" spans="1:5" x14ac:dyDescent="0.25">
      <c r="A1261" s="21">
        <v>35004</v>
      </c>
      <c r="B1261" s="1" t="s">
        <v>39</v>
      </c>
      <c r="C1261" s="1" t="s">
        <v>30</v>
      </c>
      <c r="D1261" s="1">
        <v>902</v>
      </c>
      <c r="E1261">
        <f t="shared" si="23"/>
        <v>1995</v>
      </c>
    </row>
    <row r="1262" spans="1:5" x14ac:dyDescent="0.25">
      <c r="A1262" s="21">
        <v>35004</v>
      </c>
      <c r="B1262" s="1" t="s">
        <v>36</v>
      </c>
      <c r="C1262" s="1" t="s">
        <v>30</v>
      </c>
      <c r="D1262" s="1">
        <v>972</v>
      </c>
      <c r="E1262">
        <f t="shared" si="23"/>
        <v>1995</v>
      </c>
    </row>
    <row r="1263" spans="1:5" x14ac:dyDescent="0.25">
      <c r="A1263" s="21">
        <v>35004</v>
      </c>
      <c r="B1263" s="1" t="s">
        <v>36</v>
      </c>
      <c r="C1263" s="1" t="s">
        <v>30</v>
      </c>
      <c r="D1263" s="1">
        <v>1600</v>
      </c>
      <c r="E1263">
        <f t="shared" si="23"/>
        <v>1995</v>
      </c>
    </row>
    <row r="1264" spans="1:5" x14ac:dyDescent="0.25">
      <c r="A1264" s="21">
        <v>35004</v>
      </c>
      <c r="B1264" s="1" t="s">
        <v>29</v>
      </c>
      <c r="C1264" s="1" t="s">
        <v>30</v>
      </c>
      <c r="D1264" s="1">
        <v>658</v>
      </c>
      <c r="E1264">
        <f t="shared" si="23"/>
        <v>1995</v>
      </c>
    </row>
    <row r="1265" spans="1:5" x14ac:dyDescent="0.25">
      <c r="A1265" s="21">
        <v>35004</v>
      </c>
      <c r="B1265" s="1" t="s">
        <v>37</v>
      </c>
      <c r="C1265" s="1" t="s">
        <v>30</v>
      </c>
      <c r="D1265" s="1">
        <v>169</v>
      </c>
      <c r="E1265">
        <f t="shared" si="23"/>
        <v>1995</v>
      </c>
    </row>
    <row r="1266" spans="1:5" x14ac:dyDescent="0.25">
      <c r="A1266" s="21">
        <v>35004</v>
      </c>
      <c r="B1266" s="1" t="s">
        <v>37</v>
      </c>
      <c r="C1266" s="1" t="s">
        <v>30</v>
      </c>
      <c r="D1266" s="1">
        <v>66</v>
      </c>
      <c r="E1266">
        <f t="shared" si="23"/>
        <v>1995</v>
      </c>
    </row>
    <row r="1267" spans="1:5" x14ac:dyDescent="0.25">
      <c r="A1267" s="21">
        <v>35004</v>
      </c>
      <c r="B1267" s="1" t="s">
        <v>34</v>
      </c>
      <c r="C1267" s="1" t="s">
        <v>30</v>
      </c>
      <c r="D1267" s="1">
        <v>113</v>
      </c>
      <c r="E1267">
        <f t="shared" si="23"/>
        <v>1995</v>
      </c>
    </row>
    <row r="1268" spans="1:5" x14ac:dyDescent="0.25">
      <c r="A1268" s="21">
        <v>35004</v>
      </c>
      <c r="B1268" s="1" t="s">
        <v>34</v>
      </c>
      <c r="C1268" s="1" t="s">
        <v>31</v>
      </c>
      <c r="D1268" s="1">
        <v>114</v>
      </c>
      <c r="E1268">
        <f t="shared" si="23"/>
        <v>1995</v>
      </c>
    </row>
    <row r="1269" spans="1:5" x14ac:dyDescent="0.25">
      <c r="A1269" s="21">
        <v>35004</v>
      </c>
      <c r="B1269" s="1" t="s">
        <v>39</v>
      </c>
      <c r="C1269" s="1" t="s">
        <v>31</v>
      </c>
      <c r="D1269" s="1">
        <v>131</v>
      </c>
      <c r="E1269">
        <f t="shared" si="23"/>
        <v>1995</v>
      </c>
    </row>
    <row r="1270" spans="1:5" x14ac:dyDescent="0.25">
      <c r="A1270" s="21">
        <v>35004</v>
      </c>
      <c r="B1270" s="1" t="s">
        <v>34</v>
      </c>
      <c r="C1270" s="1" t="s">
        <v>31</v>
      </c>
      <c r="D1270" s="1">
        <v>140</v>
      </c>
      <c r="E1270">
        <f t="shared" si="23"/>
        <v>1995</v>
      </c>
    </row>
    <row r="1271" spans="1:5" x14ac:dyDescent="0.25">
      <c r="A1271" s="21">
        <v>35004</v>
      </c>
      <c r="B1271" s="1" t="s">
        <v>37</v>
      </c>
      <c r="C1271" s="1" t="s">
        <v>31</v>
      </c>
      <c r="D1271" s="1">
        <v>144</v>
      </c>
      <c r="E1271">
        <f t="shared" si="23"/>
        <v>1995</v>
      </c>
    </row>
    <row r="1272" spans="1:5" x14ac:dyDescent="0.25">
      <c r="A1272" s="21">
        <v>35004</v>
      </c>
      <c r="B1272" s="1" t="s">
        <v>37</v>
      </c>
      <c r="C1272" s="1" t="s">
        <v>31</v>
      </c>
      <c r="D1272" s="1">
        <v>196</v>
      </c>
      <c r="E1272">
        <f t="shared" si="23"/>
        <v>1995</v>
      </c>
    </row>
    <row r="1273" spans="1:5" x14ac:dyDescent="0.25">
      <c r="A1273" s="21">
        <v>35004</v>
      </c>
      <c r="B1273" s="1" t="s">
        <v>34</v>
      </c>
      <c r="C1273" s="1" t="s">
        <v>31</v>
      </c>
      <c r="D1273" s="1">
        <v>169</v>
      </c>
      <c r="E1273">
        <f t="shared" si="23"/>
        <v>1995</v>
      </c>
    </row>
    <row r="1274" spans="1:5" x14ac:dyDescent="0.25">
      <c r="A1274" s="21">
        <v>35004</v>
      </c>
      <c r="B1274" s="1" t="s">
        <v>34</v>
      </c>
      <c r="C1274" s="1" t="s">
        <v>31</v>
      </c>
      <c r="D1274" s="1">
        <v>450</v>
      </c>
      <c r="E1274">
        <f t="shared" si="23"/>
        <v>1995</v>
      </c>
    </row>
    <row r="1275" spans="1:5" x14ac:dyDescent="0.25">
      <c r="A1275" s="21">
        <v>35004</v>
      </c>
      <c r="B1275" s="1" t="s">
        <v>39</v>
      </c>
      <c r="C1275" s="1" t="s">
        <v>31</v>
      </c>
      <c r="D1275" s="1">
        <v>214</v>
      </c>
      <c r="E1275">
        <f t="shared" si="23"/>
        <v>1995</v>
      </c>
    </row>
    <row r="1276" spans="1:5" x14ac:dyDescent="0.25">
      <c r="A1276" s="21">
        <v>35004</v>
      </c>
      <c r="B1276" s="1" t="s">
        <v>37</v>
      </c>
      <c r="C1276" s="1" t="s">
        <v>31</v>
      </c>
      <c r="D1276" s="1">
        <v>245</v>
      </c>
      <c r="E1276">
        <f t="shared" si="23"/>
        <v>1995</v>
      </c>
    </row>
    <row r="1277" spans="1:5" x14ac:dyDescent="0.25">
      <c r="A1277" s="21">
        <v>35004</v>
      </c>
      <c r="B1277" s="1" t="s">
        <v>36</v>
      </c>
      <c r="C1277" s="1" t="s">
        <v>31</v>
      </c>
      <c r="D1277" s="1">
        <v>263</v>
      </c>
      <c r="E1277">
        <f t="shared" si="23"/>
        <v>1995</v>
      </c>
    </row>
    <row r="1278" spans="1:5" x14ac:dyDescent="0.25">
      <c r="A1278" s="21">
        <v>35004</v>
      </c>
      <c r="B1278" s="1" t="s">
        <v>29</v>
      </c>
      <c r="C1278" s="1" t="s">
        <v>31</v>
      </c>
      <c r="D1278" s="1">
        <v>306</v>
      </c>
      <c r="E1278">
        <f t="shared" si="23"/>
        <v>1995</v>
      </c>
    </row>
    <row r="1279" spans="1:5" x14ac:dyDescent="0.25">
      <c r="A1279" s="21">
        <v>35004</v>
      </c>
      <c r="B1279" s="1" t="s">
        <v>37</v>
      </c>
      <c r="C1279" s="1" t="s">
        <v>31</v>
      </c>
      <c r="D1279" s="1">
        <v>315</v>
      </c>
      <c r="E1279">
        <f t="shared" si="23"/>
        <v>1995</v>
      </c>
    </row>
    <row r="1280" spans="1:5" x14ac:dyDescent="0.25">
      <c r="A1280" s="21">
        <v>35004</v>
      </c>
      <c r="B1280" s="1" t="s">
        <v>29</v>
      </c>
      <c r="C1280" s="1" t="s">
        <v>31</v>
      </c>
      <c r="D1280" s="1">
        <v>620</v>
      </c>
      <c r="E1280">
        <f t="shared" si="23"/>
        <v>1995</v>
      </c>
    </row>
    <row r="1281" spans="1:5" x14ac:dyDescent="0.25">
      <c r="A1281" s="21">
        <v>35004</v>
      </c>
      <c r="B1281" s="1" t="s">
        <v>36</v>
      </c>
      <c r="C1281" s="1" t="s">
        <v>31</v>
      </c>
      <c r="D1281" s="1">
        <v>623</v>
      </c>
      <c r="E1281">
        <f t="shared" si="23"/>
        <v>1995</v>
      </c>
    </row>
    <row r="1282" spans="1:5" x14ac:dyDescent="0.25">
      <c r="A1282" s="21">
        <v>35004</v>
      </c>
      <c r="B1282" s="1" t="s">
        <v>29</v>
      </c>
      <c r="C1282" s="1" t="s">
        <v>31</v>
      </c>
      <c r="D1282" s="1">
        <v>690</v>
      </c>
      <c r="E1282">
        <f t="shared" si="23"/>
        <v>1995</v>
      </c>
    </row>
    <row r="1283" spans="1:5" x14ac:dyDescent="0.25">
      <c r="A1283" s="21">
        <v>35004</v>
      </c>
      <c r="B1283" s="1" t="s">
        <v>36</v>
      </c>
      <c r="C1283" s="1" t="s">
        <v>31</v>
      </c>
      <c r="D1283" s="1">
        <v>696</v>
      </c>
      <c r="E1283">
        <f t="shared" si="23"/>
        <v>1995</v>
      </c>
    </row>
    <row r="1284" spans="1:5" x14ac:dyDescent="0.25">
      <c r="A1284" s="21">
        <v>35004</v>
      </c>
      <c r="B1284" s="1" t="s">
        <v>29</v>
      </c>
      <c r="C1284" s="1" t="s">
        <v>31</v>
      </c>
      <c r="D1284" s="1">
        <v>1124</v>
      </c>
      <c r="E1284">
        <f t="shared" ref="E1284:E1347" si="24">YEAR(A1284)</f>
        <v>1995</v>
      </c>
    </row>
    <row r="1285" spans="1:5" x14ac:dyDescent="0.25">
      <c r="A1285" s="21">
        <v>35004</v>
      </c>
      <c r="B1285" s="1" t="s">
        <v>36</v>
      </c>
      <c r="C1285" s="1" t="s">
        <v>31</v>
      </c>
      <c r="D1285" s="1">
        <v>394</v>
      </c>
      <c r="E1285">
        <f t="shared" si="24"/>
        <v>1995</v>
      </c>
    </row>
    <row r="1286" spans="1:5" x14ac:dyDescent="0.25">
      <c r="A1286" s="21">
        <v>35004</v>
      </c>
      <c r="B1286" s="1" t="s">
        <v>34</v>
      </c>
      <c r="C1286" s="1" t="s">
        <v>32</v>
      </c>
      <c r="D1286" s="1">
        <v>105</v>
      </c>
      <c r="E1286">
        <f t="shared" si="24"/>
        <v>1995</v>
      </c>
    </row>
    <row r="1287" spans="1:5" x14ac:dyDescent="0.25">
      <c r="A1287" s="21">
        <v>35004</v>
      </c>
      <c r="B1287" s="1" t="s">
        <v>29</v>
      </c>
      <c r="C1287" s="1" t="s">
        <v>32</v>
      </c>
      <c r="D1287" s="1">
        <v>90</v>
      </c>
      <c r="E1287">
        <f t="shared" si="24"/>
        <v>1995</v>
      </c>
    </row>
    <row r="1288" spans="1:5" x14ac:dyDescent="0.25">
      <c r="A1288" s="21">
        <v>35004</v>
      </c>
      <c r="B1288" s="1" t="s">
        <v>34</v>
      </c>
      <c r="C1288" s="1" t="s">
        <v>32</v>
      </c>
      <c r="D1288" s="1">
        <v>90</v>
      </c>
      <c r="E1288">
        <f t="shared" si="24"/>
        <v>1995</v>
      </c>
    </row>
    <row r="1289" spans="1:5" x14ac:dyDescent="0.25">
      <c r="A1289" s="21">
        <v>35004</v>
      </c>
      <c r="B1289" s="1" t="s">
        <v>34</v>
      </c>
      <c r="C1289" s="1" t="s">
        <v>32</v>
      </c>
      <c r="D1289" s="1">
        <v>90</v>
      </c>
      <c r="E1289">
        <f t="shared" si="24"/>
        <v>1995</v>
      </c>
    </row>
    <row r="1290" spans="1:5" x14ac:dyDescent="0.25">
      <c r="A1290" s="21">
        <v>35004</v>
      </c>
      <c r="B1290" s="1" t="s">
        <v>29</v>
      </c>
      <c r="C1290" s="1" t="s">
        <v>32</v>
      </c>
      <c r="D1290" s="1">
        <v>81</v>
      </c>
      <c r="E1290">
        <f t="shared" si="24"/>
        <v>1995</v>
      </c>
    </row>
    <row r="1291" spans="1:5" x14ac:dyDescent="0.25">
      <c r="A1291" s="21">
        <v>35004</v>
      </c>
      <c r="B1291" s="1" t="s">
        <v>29</v>
      </c>
      <c r="C1291" s="1" t="s">
        <v>32</v>
      </c>
      <c r="D1291" s="1">
        <v>55</v>
      </c>
      <c r="E1291">
        <f t="shared" si="24"/>
        <v>1995</v>
      </c>
    </row>
    <row r="1292" spans="1:5" x14ac:dyDescent="0.25">
      <c r="A1292" s="21">
        <v>35004</v>
      </c>
      <c r="B1292" s="1" t="s">
        <v>29</v>
      </c>
      <c r="C1292" s="1" t="s">
        <v>32</v>
      </c>
      <c r="D1292" s="1">
        <v>1975</v>
      </c>
      <c r="E1292">
        <f t="shared" si="24"/>
        <v>1995</v>
      </c>
    </row>
    <row r="1293" spans="1:5" x14ac:dyDescent="0.25">
      <c r="A1293" s="21">
        <v>35004</v>
      </c>
      <c r="B1293" s="1" t="s">
        <v>29</v>
      </c>
      <c r="C1293" s="1" t="s">
        <v>32</v>
      </c>
      <c r="D1293" s="1">
        <v>3490</v>
      </c>
      <c r="E1293">
        <f t="shared" si="24"/>
        <v>1995</v>
      </c>
    </row>
    <row r="1294" spans="1:5" x14ac:dyDescent="0.25">
      <c r="A1294" s="21">
        <v>35004</v>
      </c>
      <c r="B1294" s="1" t="s">
        <v>29</v>
      </c>
      <c r="C1294" s="1" t="s">
        <v>32</v>
      </c>
      <c r="D1294" s="1">
        <v>113</v>
      </c>
      <c r="E1294">
        <f t="shared" si="24"/>
        <v>1995</v>
      </c>
    </row>
    <row r="1295" spans="1:5" x14ac:dyDescent="0.25">
      <c r="A1295" s="21">
        <v>35004</v>
      </c>
      <c r="B1295" s="1" t="s">
        <v>34</v>
      </c>
      <c r="C1295" s="1" t="s">
        <v>32</v>
      </c>
      <c r="D1295" s="1">
        <v>140</v>
      </c>
      <c r="E1295">
        <f t="shared" si="24"/>
        <v>1995</v>
      </c>
    </row>
    <row r="1296" spans="1:5" x14ac:dyDescent="0.25">
      <c r="A1296" s="21">
        <v>35004</v>
      </c>
      <c r="B1296" s="1" t="s">
        <v>34</v>
      </c>
      <c r="C1296" s="1" t="s">
        <v>32</v>
      </c>
      <c r="D1296" s="1">
        <v>234</v>
      </c>
      <c r="E1296">
        <f t="shared" si="24"/>
        <v>1995</v>
      </c>
    </row>
    <row r="1297" spans="1:5" x14ac:dyDescent="0.25">
      <c r="A1297" s="21">
        <v>35004</v>
      </c>
      <c r="B1297" s="1" t="s">
        <v>34</v>
      </c>
      <c r="C1297" s="1" t="s">
        <v>32</v>
      </c>
      <c r="D1297" s="1">
        <v>248</v>
      </c>
      <c r="E1297">
        <f t="shared" si="24"/>
        <v>1995</v>
      </c>
    </row>
    <row r="1298" spans="1:5" x14ac:dyDescent="0.25">
      <c r="A1298" s="21">
        <v>35004</v>
      </c>
      <c r="B1298" s="1" t="s">
        <v>29</v>
      </c>
      <c r="C1298" s="1" t="s">
        <v>33</v>
      </c>
      <c r="D1298" s="1">
        <v>1456</v>
      </c>
      <c r="E1298">
        <f t="shared" si="24"/>
        <v>1995</v>
      </c>
    </row>
    <row r="1299" spans="1:5" x14ac:dyDescent="0.25">
      <c r="A1299" s="21">
        <v>35004</v>
      </c>
      <c r="B1299" s="1" t="s">
        <v>39</v>
      </c>
      <c r="C1299" s="1" t="s">
        <v>33</v>
      </c>
      <c r="D1299" s="1">
        <v>140</v>
      </c>
      <c r="E1299">
        <f t="shared" si="24"/>
        <v>1995</v>
      </c>
    </row>
    <row r="1300" spans="1:5" x14ac:dyDescent="0.25">
      <c r="A1300" s="21">
        <v>35004</v>
      </c>
      <c r="B1300" s="1" t="s">
        <v>34</v>
      </c>
      <c r="C1300" s="1" t="s">
        <v>33</v>
      </c>
      <c r="D1300" s="1">
        <v>135</v>
      </c>
      <c r="E1300">
        <f t="shared" si="24"/>
        <v>1995</v>
      </c>
    </row>
    <row r="1301" spans="1:5" x14ac:dyDescent="0.25">
      <c r="A1301" s="21">
        <v>35004</v>
      </c>
      <c r="B1301" s="1" t="s">
        <v>29</v>
      </c>
      <c r="C1301" s="1" t="s">
        <v>33</v>
      </c>
      <c r="D1301" s="1">
        <v>90</v>
      </c>
      <c r="E1301">
        <f t="shared" si="24"/>
        <v>1995</v>
      </c>
    </row>
    <row r="1302" spans="1:5" x14ac:dyDescent="0.25">
      <c r="A1302" s="21">
        <v>35004</v>
      </c>
      <c r="B1302" s="1" t="s">
        <v>29</v>
      </c>
      <c r="C1302" s="1" t="s">
        <v>33</v>
      </c>
      <c r="D1302" s="1">
        <v>88</v>
      </c>
      <c r="E1302">
        <f t="shared" si="24"/>
        <v>1995</v>
      </c>
    </row>
    <row r="1303" spans="1:5" x14ac:dyDescent="0.25">
      <c r="A1303" s="21">
        <v>35004</v>
      </c>
      <c r="B1303" s="1" t="s">
        <v>39</v>
      </c>
      <c r="C1303" s="1" t="s">
        <v>33</v>
      </c>
      <c r="D1303" s="1">
        <v>79</v>
      </c>
      <c r="E1303">
        <f t="shared" si="24"/>
        <v>1995</v>
      </c>
    </row>
    <row r="1304" spans="1:5" x14ac:dyDescent="0.25">
      <c r="A1304" s="21">
        <v>35004</v>
      </c>
      <c r="B1304" s="1" t="s">
        <v>37</v>
      </c>
      <c r="C1304" s="1" t="s">
        <v>33</v>
      </c>
      <c r="D1304" s="1">
        <v>53</v>
      </c>
      <c r="E1304">
        <f t="shared" si="24"/>
        <v>1995</v>
      </c>
    </row>
    <row r="1305" spans="1:5" x14ac:dyDescent="0.25">
      <c r="A1305" s="21">
        <v>35004</v>
      </c>
      <c r="B1305" s="1" t="s">
        <v>37</v>
      </c>
      <c r="C1305" s="1" t="s">
        <v>33</v>
      </c>
      <c r="D1305" s="1">
        <v>81</v>
      </c>
      <c r="E1305">
        <f t="shared" si="24"/>
        <v>1995</v>
      </c>
    </row>
    <row r="1306" spans="1:5" x14ac:dyDescent="0.25">
      <c r="A1306" s="21">
        <v>35004</v>
      </c>
      <c r="B1306" s="1" t="s">
        <v>37</v>
      </c>
      <c r="C1306" s="1" t="s">
        <v>33</v>
      </c>
      <c r="D1306" s="1">
        <v>113</v>
      </c>
      <c r="E1306">
        <f t="shared" si="24"/>
        <v>1995</v>
      </c>
    </row>
    <row r="1307" spans="1:5" x14ac:dyDescent="0.25">
      <c r="A1307" s="21">
        <v>35004</v>
      </c>
      <c r="B1307" s="1" t="s">
        <v>29</v>
      </c>
      <c r="C1307" s="1" t="s">
        <v>33</v>
      </c>
      <c r="D1307" s="1">
        <v>394</v>
      </c>
      <c r="E1307">
        <f t="shared" si="24"/>
        <v>1995</v>
      </c>
    </row>
    <row r="1308" spans="1:5" x14ac:dyDescent="0.25">
      <c r="A1308" s="21">
        <v>35004</v>
      </c>
      <c r="B1308" s="1" t="s">
        <v>34</v>
      </c>
      <c r="C1308" s="1" t="s">
        <v>33</v>
      </c>
      <c r="D1308" s="1">
        <v>349</v>
      </c>
      <c r="E1308">
        <f t="shared" si="24"/>
        <v>1995</v>
      </c>
    </row>
    <row r="1309" spans="1:5" x14ac:dyDescent="0.25">
      <c r="A1309" s="21">
        <v>35004</v>
      </c>
      <c r="B1309" s="1" t="s">
        <v>36</v>
      </c>
      <c r="C1309" s="1" t="s">
        <v>33</v>
      </c>
      <c r="D1309" s="1">
        <v>408</v>
      </c>
      <c r="E1309">
        <f t="shared" si="24"/>
        <v>1995</v>
      </c>
    </row>
    <row r="1310" spans="1:5" x14ac:dyDescent="0.25">
      <c r="A1310" s="21">
        <v>35004</v>
      </c>
      <c r="B1310" s="1" t="s">
        <v>34</v>
      </c>
      <c r="C1310" s="1" t="s">
        <v>33</v>
      </c>
      <c r="D1310" s="1">
        <v>1055</v>
      </c>
      <c r="E1310">
        <f t="shared" si="24"/>
        <v>1995</v>
      </c>
    </row>
    <row r="1311" spans="1:5" x14ac:dyDescent="0.25">
      <c r="A1311" s="21">
        <v>35004</v>
      </c>
      <c r="B1311" s="1" t="s">
        <v>37</v>
      </c>
      <c r="C1311" s="1" t="s">
        <v>33</v>
      </c>
      <c r="D1311" s="1">
        <v>166</v>
      </c>
      <c r="E1311">
        <f t="shared" si="24"/>
        <v>1995</v>
      </c>
    </row>
    <row r="1312" spans="1:5" x14ac:dyDescent="0.25">
      <c r="A1312" s="21">
        <v>35004</v>
      </c>
      <c r="B1312" s="1" t="s">
        <v>34</v>
      </c>
      <c r="C1312" s="1" t="s">
        <v>33</v>
      </c>
      <c r="D1312" s="1">
        <v>193</v>
      </c>
      <c r="E1312">
        <f t="shared" si="24"/>
        <v>1995</v>
      </c>
    </row>
    <row r="1313" spans="1:5" x14ac:dyDescent="0.25">
      <c r="A1313" s="21">
        <v>35004</v>
      </c>
      <c r="B1313" s="1" t="s">
        <v>36</v>
      </c>
      <c r="C1313" s="1" t="s">
        <v>33</v>
      </c>
      <c r="D1313" s="1">
        <v>210</v>
      </c>
      <c r="E1313">
        <f t="shared" si="24"/>
        <v>1995</v>
      </c>
    </row>
    <row r="1314" spans="1:5" x14ac:dyDescent="0.25">
      <c r="A1314" s="21">
        <v>35004</v>
      </c>
      <c r="B1314" s="1" t="s">
        <v>36</v>
      </c>
      <c r="C1314" s="1" t="s">
        <v>33</v>
      </c>
      <c r="D1314" s="1">
        <v>210</v>
      </c>
      <c r="E1314">
        <f t="shared" si="24"/>
        <v>1995</v>
      </c>
    </row>
    <row r="1315" spans="1:5" x14ac:dyDescent="0.25">
      <c r="A1315" s="21">
        <v>35004</v>
      </c>
      <c r="B1315" s="1" t="s">
        <v>36</v>
      </c>
      <c r="C1315" s="1" t="s">
        <v>33</v>
      </c>
      <c r="D1315" s="1">
        <v>623</v>
      </c>
      <c r="E1315">
        <f t="shared" si="24"/>
        <v>1995</v>
      </c>
    </row>
    <row r="1316" spans="1:5" x14ac:dyDescent="0.25">
      <c r="A1316" s="21">
        <v>35004</v>
      </c>
      <c r="B1316" s="1" t="s">
        <v>37</v>
      </c>
      <c r="C1316" s="1" t="s">
        <v>35</v>
      </c>
      <c r="D1316" s="1">
        <v>102</v>
      </c>
      <c r="E1316">
        <f t="shared" si="24"/>
        <v>1995</v>
      </c>
    </row>
    <row r="1317" spans="1:5" x14ac:dyDescent="0.25">
      <c r="A1317" s="21">
        <v>35004</v>
      </c>
      <c r="B1317" s="1" t="s">
        <v>37</v>
      </c>
      <c r="C1317" s="1" t="s">
        <v>35</v>
      </c>
      <c r="D1317" s="1">
        <v>45</v>
      </c>
      <c r="E1317">
        <f t="shared" si="24"/>
        <v>1995</v>
      </c>
    </row>
    <row r="1318" spans="1:5" x14ac:dyDescent="0.25">
      <c r="A1318" s="21">
        <v>35004</v>
      </c>
      <c r="B1318" s="1" t="s">
        <v>36</v>
      </c>
      <c r="C1318" s="1" t="s">
        <v>35</v>
      </c>
      <c r="D1318" s="1">
        <v>50</v>
      </c>
      <c r="E1318">
        <f t="shared" si="24"/>
        <v>1995</v>
      </c>
    </row>
    <row r="1319" spans="1:5" x14ac:dyDescent="0.25">
      <c r="A1319" s="21">
        <v>35004</v>
      </c>
      <c r="B1319" s="1" t="s">
        <v>29</v>
      </c>
      <c r="C1319" s="1" t="s">
        <v>35</v>
      </c>
      <c r="D1319" s="1">
        <v>53</v>
      </c>
      <c r="E1319">
        <f t="shared" si="24"/>
        <v>1995</v>
      </c>
    </row>
    <row r="1320" spans="1:5" x14ac:dyDescent="0.25">
      <c r="A1320" s="21">
        <v>35004</v>
      </c>
      <c r="B1320" s="1" t="s">
        <v>36</v>
      </c>
      <c r="C1320" s="1" t="s">
        <v>35</v>
      </c>
      <c r="D1320" s="1">
        <v>56</v>
      </c>
      <c r="E1320">
        <f t="shared" si="24"/>
        <v>1995</v>
      </c>
    </row>
    <row r="1321" spans="1:5" x14ac:dyDescent="0.25">
      <c r="A1321" s="21">
        <v>35004</v>
      </c>
      <c r="B1321" s="1" t="s">
        <v>37</v>
      </c>
      <c r="C1321" s="1" t="s">
        <v>35</v>
      </c>
      <c r="D1321" s="1">
        <v>79</v>
      </c>
      <c r="E1321">
        <f t="shared" si="24"/>
        <v>1995</v>
      </c>
    </row>
    <row r="1322" spans="1:5" x14ac:dyDescent="0.25">
      <c r="A1322" s="21">
        <v>35004</v>
      </c>
      <c r="B1322" s="1" t="s">
        <v>29</v>
      </c>
      <c r="C1322" s="1" t="s">
        <v>35</v>
      </c>
      <c r="D1322" s="1">
        <v>90</v>
      </c>
      <c r="E1322">
        <f t="shared" si="24"/>
        <v>1995</v>
      </c>
    </row>
    <row r="1323" spans="1:5" x14ac:dyDescent="0.25">
      <c r="A1323" s="21">
        <v>35004</v>
      </c>
      <c r="B1323" s="1" t="s">
        <v>37</v>
      </c>
      <c r="C1323" s="1" t="s">
        <v>35</v>
      </c>
      <c r="D1323" s="1">
        <v>90</v>
      </c>
      <c r="E1323">
        <f t="shared" si="24"/>
        <v>1995</v>
      </c>
    </row>
    <row r="1324" spans="1:5" x14ac:dyDescent="0.25">
      <c r="A1324" s="21">
        <v>35004</v>
      </c>
      <c r="B1324" s="1" t="s">
        <v>34</v>
      </c>
      <c r="C1324" s="1" t="s">
        <v>35</v>
      </c>
      <c r="D1324" s="1">
        <v>371</v>
      </c>
      <c r="E1324">
        <f t="shared" si="24"/>
        <v>1995</v>
      </c>
    </row>
    <row r="1325" spans="1:5" x14ac:dyDescent="0.25">
      <c r="A1325" s="21">
        <v>35004</v>
      </c>
      <c r="B1325" s="1" t="s">
        <v>34</v>
      </c>
      <c r="C1325" s="1" t="s">
        <v>35</v>
      </c>
      <c r="D1325" s="1">
        <v>252</v>
      </c>
      <c r="E1325">
        <f t="shared" si="24"/>
        <v>1995</v>
      </c>
    </row>
    <row r="1326" spans="1:5" x14ac:dyDescent="0.25">
      <c r="A1326" s="21">
        <v>35004</v>
      </c>
      <c r="B1326" s="1" t="s">
        <v>39</v>
      </c>
      <c r="C1326" s="1" t="s">
        <v>35</v>
      </c>
      <c r="D1326" s="1">
        <v>113</v>
      </c>
      <c r="E1326">
        <f t="shared" si="24"/>
        <v>1995</v>
      </c>
    </row>
    <row r="1327" spans="1:5" x14ac:dyDescent="0.25">
      <c r="A1327" s="21">
        <v>35004</v>
      </c>
      <c r="B1327" s="1" t="s">
        <v>39</v>
      </c>
      <c r="C1327" s="1" t="s">
        <v>35</v>
      </c>
      <c r="D1327" s="1">
        <v>123</v>
      </c>
      <c r="E1327">
        <f t="shared" si="24"/>
        <v>1995</v>
      </c>
    </row>
    <row r="1328" spans="1:5" x14ac:dyDescent="0.25">
      <c r="A1328" s="21">
        <v>35004</v>
      </c>
      <c r="B1328" s="1" t="s">
        <v>29</v>
      </c>
      <c r="C1328" s="1" t="s">
        <v>35</v>
      </c>
      <c r="D1328" s="1">
        <v>586</v>
      </c>
      <c r="E1328">
        <f t="shared" si="24"/>
        <v>1995</v>
      </c>
    </row>
    <row r="1329" spans="1:5" x14ac:dyDescent="0.25">
      <c r="A1329" s="21">
        <v>35004</v>
      </c>
      <c r="B1329" s="1" t="s">
        <v>29</v>
      </c>
      <c r="C1329" s="1" t="s">
        <v>35</v>
      </c>
      <c r="D1329" s="1">
        <v>642</v>
      </c>
      <c r="E1329">
        <f t="shared" si="24"/>
        <v>1995</v>
      </c>
    </row>
    <row r="1330" spans="1:5" x14ac:dyDescent="0.25">
      <c r="A1330" s="21">
        <v>35004</v>
      </c>
      <c r="B1330" s="1" t="s">
        <v>36</v>
      </c>
      <c r="C1330" s="1" t="s">
        <v>35</v>
      </c>
      <c r="D1330" s="1">
        <v>747</v>
      </c>
      <c r="E1330">
        <f t="shared" si="24"/>
        <v>1995</v>
      </c>
    </row>
    <row r="1331" spans="1:5" x14ac:dyDescent="0.25">
      <c r="A1331" s="21">
        <v>35004</v>
      </c>
      <c r="B1331" s="1" t="s">
        <v>34</v>
      </c>
      <c r="C1331" s="1" t="s">
        <v>35</v>
      </c>
      <c r="D1331" s="1">
        <v>1238</v>
      </c>
      <c r="E1331">
        <f t="shared" si="24"/>
        <v>1995</v>
      </c>
    </row>
    <row r="1332" spans="1:5" x14ac:dyDescent="0.25">
      <c r="A1332" s="21">
        <v>35004</v>
      </c>
      <c r="B1332" s="1" t="s">
        <v>36</v>
      </c>
      <c r="C1332" s="1" t="s">
        <v>35</v>
      </c>
      <c r="D1332" s="1">
        <v>1603</v>
      </c>
      <c r="E1332">
        <f t="shared" si="24"/>
        <v>1995</v>
      </c>
    </row>
    <row r="1333" spans="1:5" x14ac:dyDescent="0.25">
      <c r="A1333" s="21">
        <v>35004</v>
      </c>
      <c r="B1333" s="1" t="s">
        <v>34</v>
      </c>
      <c r="C1333" s="1" t="s">
        <v>35</v>
      </c>
      <c r="D1333" s="1">
        <v>1938</v>
      </c>
      <c r="E1333">
        <f t="shared" si="24"/>
        <v>1995</v>
      </c>
    </row>
    <row r="1334" spans="1:5" x14ac:dyDescent="0.25">
      <c r="A1334" s="21">
        <v>35004</v>
      </c>
      <c r="B1334" s="1" t="s">
        <v>39</v>
      </c>
      <c r="C1334" s="1" t="s">
        <v>38</v>
      </c>
      <c r="D1334" s="1">
        <v>180</v>
      </c>
      <c r="E1334">
        <f t="shared" si="24"/>
        <v>1995</v>
      </c>
    </row>
    <row r="1335" spans="1:5" x14ac:dyDescent="0.25">
      <c r="A1335" s="21">
        <v>35004</v>
      </c>
      <c r="B1335" s="1" t="s">
        <v>37</v>
      </c>
      <c r="C1335" s="1" t="s">
        <v>38</v>
      </c>
      <c r="D1335" s="1">
        <v>203</v>
      </c>
      <c r="E1335">
        <f t="shared" si="24"/>
        <v>1995</v>
      </c>
    </row>
    <row r="1336" spans="1:5" x14ac:dyDescent="0.25">
      <c r="A1336" s="21">
        <v>35004</v>
      </c>
      <c r="B1336" s="1" t="s">
        <v>37</v>
      </c>
      <c r="C1336" s="1" t="s">
        <v>38</v>
      </c>
      <c r="D1336" s="1">
        <v>171</v>
      </c>
      <c r="E1336">
        <f t="shared" si="24"/>
        <v>1995</v>
      </c>
    </row>
    <row r="1337" spans="1:5" x14ac:dyDescent="0.25">
      <c r="A1337" s="21">
        <v>35004</v>
      </c>
      <c r="B1337" s="1" t="s">
        <v>34</v>
      </c>
      <c r="C1337" s="1" t="s">
        <v>38</v>
      </c>
      <c r="D1337" s="1">
        <v>203</v>
      </c>
      <c r="E1337">
        <f t="shared" si="24"/>
        <v>1995</v>
      </c>
    </row>
    <row r="1338" spans="1:5" x14ac:dyDescent="0.25">
      <c r="A1338" s="21">
        <v>35004</v>
      </c>
      <c r="B1338" s="1" t="s">
        <v>39</v>
      </c>
      <c r="C1338" s="1" t="s">
        <v>38</v>
      </c>
      <c r="D1338" s="1">
        <v>228</v>
      </c>
      <c r="E1338">
        <f t="shared" si="24"/>
        <v>1995</v>
      </c>
    </row>
    <row r="1339" spans="1:5" x14ac:dyDescent="0.25">
      <c r="A1339" s="21">
        <v>35004</v>
      </c>
      <c r="B1339" s="1" t="s">
        <v>37</v>
      </c>
      <c r="C1339" s="1" t="s">
        <v>38</v>
      </c>
      <c r="D1339" s="1">
        <v>151</v>
      </c>
      <c r="E1339">
        <f t="shared" si="24"/>
        <v>1995</v>
      </c>
    </row>
    <row r="1340" spans="1:5" x14ac:dyDescent="0.25">
      <c r="A1340" s="21">
        <v>35004</v>
      </c>
      <c r="B1340" s="1" t="s">
        <v>37</v>
      </c>
      <c r="C1340" s="1" t="s">
        <v>38</v>
      </c>
      <c r="D1340" s="1">
        <v>105</v>
      </c>
      <c r="E1340">
        <f t="shared" si="24"/>
        <v>1995</v>
      </c>
    </row>
    <row r="1341" spans="1:5" x14ac:dyDescent="0.25">
      <c r="A1341" s="21">
        <v>35004</v>
      </c>
      <c r="B1341" s="1" t="s">
        <v>37</v>
      </c>
      <c r="C1341" s="1" t="s">
        <v>38</v>
      </c>
      <c r="D1341" s="1">
        <v>105</v>
      </c>
      <c r="E1341">
        <f t="shared" si="24"/>
        <v>1995</v>
      </c>
    </row>
    <row r="1342" spans="1:5" x14ac:dyDescent="0.25">
      <c r="A1342" s="21">
        <v>35004</v>
      </c>
      <c r="B1342" s="1" t="s">
        <v>29</v>
      </c>
      <c r="C1342" s="1" t="s">
        <v>38</v>
      </c>
      <c r="D1342" s="1">
        <v>114</v>
      </c>
      <c r="E1342">
        <f t="shared" si="24"/>
        <v>1995</v>
      </c>
    </row>
    <row r="1343" spans="1:5" x14ac:dyDescent="0.25">
      <c r="A1343" s="21">
        <v>35004</v>
      </c>
      <c r="B1343" s="1" t="s">
        <v>34</v>
      </c>
      <c r="C1343" s="1" t="s">
        <v>38</v>
      </c>
      <c r="D1343" s="1">
        <v>123</v>
      </c>
      <c r="E1343">
        <f t="shared" si="24"/>
        <v>1995</v>
      </c>
    </row>
    <row r="1344" spans="1:5" x14ac:dyDescent="0.25">
      <c r="A1344" s="21">
        <v>35004</v>
      </c>
      <c r="B1344" s="1" t="s">
        <v>36</v>
      </c>
      <c r="C1344" s="1" t="s">
        <v>38</v>
      </c>
      <c r="D1344" s="1">
        <v>124</v>
      </c>
      <c r="E1344">
        <f t="shared" si="24"/>
        <v>1995</v>
      </c>
    </row>
    <row r="1345" spans="1:5" x14ac:dyDescent="0.25">
      <c r="A1345" s="21">
        <v>35004</v>
      </c>
      <c r="B1345" s="1" t="s">
        <v>34</v>
      </c>
      <c r="C1345" s="1" t="s">
        <v>38</v>
      </c>
      <c r="D1345" s="1">
        <v>175</v>
      </c>
      <c r="E1345">
        <f t="shared" si="24"/>
        <v>1995</v>
      </c>
    </row>
    <row r="1346" spans="1:5" x14ac:dyDescent="0.25">
      <c r="A1346" s="21">
        <v>35004</v>
      </c>
      <c r="B1346" s="1" t="s">
        <v>34</v>
      </c>
      <c r="C1346" s="1" t="s">
        <v>38</v>
      </c>
      <c r="D1346" s="1">
        <v>138</v>
      </c>
      <c r="E1346">
        <f t="shared" si="24"/>
        <v>1995</v>
      </c>
    </row>
    <row r="1347" spans="1:5" x14ac:dyDescent="0.25">
      <c r="A1347" s="21">
        <v>35004</v>
      </c>
      <c r="B1347" s="1" t="s">
        <v>29</v>
      </c>
      <c r="C1347" s="1" t="s">
        <v>38</v>
      </c>
      <c r="D1347" s="1">
        <v>44</v>
      </c>
      <c r="E1347">
        <f t="shared" si="24"/>
        <v>1995</v>
      </c>
    </row>
    <row r="1348" spans="1:5" x14ac:dyDescent="0.25">
      <c r="A1348" s="21">
        <v>35004</v>
      </c>
      <c r="B1348" s="1" t="s">
        <v>29</v>
      </c>
      <c r="C1348" s="1" t="s">
        <v>38</v>
      </c>
      <c r="D1348" s="1">
        <v>32</v>
      </c>
      <c r="E1348">
        <f t="shared" ref="E1348:E1411" si="25">YEAR(A1348)</f>
        <v>1995</v>
      </c>
    </row>
    <row r="1349" spans="1:5" x14ac:dyDescent="0.25">
      <c r="A1349" s="21">
        <v>35004</v>
      </c>
      <c r="B1349" s="1" t="s">
        <v>29</v>
      </c>
      <c r="C1349" s="1" t="s">
        <v>38</v>
      </c>
      <c r="D1349" s="1">
        <v>23</v>
      </c>
      <c r="E1349">
        <f t="shared" si="25"/>
        <v>1995</v>
      </c>
    </row>
    <row r="1350" spans="1:5" x14ac:dyDescent="0.25">
      <c r="A1350" s="21">
        <v>35004</v>
      </c>
      <c r="B1350" s="1" t="s">
        <v>34</v>
      </c>
      <c r="C1350" s="1" t="s">
        <v>38</v>
      </c>
      <c r="D1350" s="1">
        <v>151</v>
      </c>
      <c r="E1350">
        <f t="shared" si="25"/>
        <v>1995</v>
      </c>
    </row>
    <row r="1351" spans="1:5" x14ac:dyDescent="0.25">
      <c r="A1351" s="21">
        <v>35004</v>
      </c>
      <c r="B1351" s="1" t="s">
        <v>29</v>
      </c>
      <c r="C1351" s="1" t="s">
        <v>38</v>
      </c>
      <c r="D1351" s="1">
        <v>151</v>
      </c>
      <c r="E1351">
        <f t="shared" si="25"/>
        <v>1995</v>
      </c>
    </row>
    <row r="1352" spans="1:5" x14ac:dyDescent="0.25">
      <c r="A1352" s="21">
        <v>35004</v>
      </c>
      <c r="B1352" s="1" t="s">
        <v>29</v>
      </c>
      <c r="C1352" s="1" t="s">
        <v>38</v>
      </c>
      <c r="D1352" s="1">
        <v>158</v>
      </c>
      <c r="E1352">
        <f t="shared" si="25"/>
        <v>1995</v>
      </c>
    </row>
    <row r="1353" spans="1:5" x14ac:dyDescent="0.25">
      <c r="A1353" s="21">
        <v>35004</v>
      </c>
      <c r="B1353" s="1" t="s">
        <v>37</v>
      </c>
      <c r="C1353" s="1" t="s">
        <v>38</v>
      </c>
      <c r="D1353" s="1">
        <v>135</v>
      </c>
      <c r="E1353">
        <f t="shared" si="25"/>
        <v>1995</v>
      </c>
    </row>
    <row r="1354" spans="1:5" x14ac:dyDescent="0.25">
      <c r="A1354" s="21">
        <v>35004</v>
      </c>
      <c r="B1354" s="1" t="s">
        <v>34</v>
      </c>
      <c r="C1354" s="1" t="s">
        <v>38</v>
      </c>
      <c r="D1354" s="1">
        <v>1057</v>
      </c>
      <c r="E1354">
        <f t="shared" si="25"/>
        <v>1995</v>
      </c>
    </row>
    <row r="1355" spans="1:5" x14ac:dyDescent="0.25">
      <c r="A1355" s="21">
        <v>35004</v>
      </c>
      <c r="B1355" s="1" t="s">
        <v>36</v>
      </c>
      <c r="C1355" s="1" t="s">
        <v>38</v>
      </c>
      <c r="D1355" s="1">
        <v>413</v>
      </c>
      <c r="E1355">
        <f t="shared" si="25"/>
        <v>1995</v>
      </c>
    </row>
    <row r="1356" spans="1:5" x14ac:dyDescent="0.25">
      <c r="A1356" s="21">
        <v>35004</v>
      </c>
      <c r="B1356" s="1" t="s">
        <v>36</v>
      </c>
      <c r="C1356" s="1" t="s">
        <v>38</v>
      </c>
      <c r="D1356" s="1">
        <v>263</v>
      </c>
      <c r="E1356">
        <f t="shared" si="25"/>
        <v>1995</v>
      </c>
    </row>
    <row r="1357" spans="1:5" x14ac:dyDescent="0.25">
      <c r="A1357" s="21">
        <v>35004</v>
      </c>
      <c r="B1357" s="1" t="s">
        <v>36</v>
      </c>
      <c r="C1357" s="1" t="s">
        <v>38</v>
      </c>
      <c r="D1357" s="1">
        <v>270</v>
      </c>
      <c r="E1357">
        <f t="shared" si="25"/>
        <v>1995</v>
      </c>
    </row>
    <row r="1358" spans="1:5" x14ac:dyDescent="0.25">
      <c r="A1358" s="21">
        <v>35004</v>
      </c>
      <c r="B1358" s="1" t="s">
        <v>36</v>
      </c>
      <c r="C1358" s="1" t="s">
        <v>38</v>
      </c>
      <c r="D1358" s="1">
        <v>405</v>
      </c>
      <c r="E1358">
        <f t="shared" si="25"/>
        <v>1995</v>
      </c>
    </row>
    <row r="1359" spans="1:5" x14ac:dyDescent="0.25">
      <c r="A1359" s="21">
        <v>35004</v>
      </c>
      <c r="B1359" s="1" t="s">
        <v>39</v>
      </c>
      <c r="C1359" s="1" t="s">
        <v>38</v>
      </c>
      <c r="D1359" s="1">
        <v>110</v>
      </c>
      <c r="E1359">
        <f t="shared" si="25"/>
        <v>1995</v>
      </c>
    </row>
    <row r="1360" spans="1:5" x14ac:dyDescent="0.25">
      <c r="A1360" s="21">
        <v>35034</v>
      </c>
      <c r="B1360" s="1" t="s">
        <v>37</v>
      </c>
      <c r="C1360" s="1" t="s">
        <v>30</v>
      </c>
      <c r="D1360" s="1">
        <v>220</v>
      </c>
      <c r="E1360">
        <f t="shared" si="25"/>
        <v>1995</v>
      </c>
    </row>
    <row r="1361" spans="1:5" x14ac:dyDescent="0.25">
      <c r="A1361" s="21">
        <v>35034</v>
      </c>
      <c r="B1361" s="1" t="s">
        <v>37</v>
      </c>
      <c r="C1361" s="1" t="s">
        <v>30</v>
      </c>
      <c r="D1361" s="1">
        <v>61</v>
      </c>
      <c r="E1361">
        <f t="shared" si="25"/>
        <v>1995</v>
      </c>
    </row>
    <row r="1362" spans="1:5" x14ac:dyDescent="0.25">
      <c r="A1362" s="21">
        <v>35034</v>
      </c>
      <c r="B1362" s="1" t="s">
        <v>34</v>
      </c>
      <c r="C1362" s="1" t="s">
        <v>30</v>
      </c>
      <c r="D1362" s="1">
        <v>79</v>
      </c>
      <c r="E1362">
        <f t="shared" si="25"/>
        <v>1995</v>
      </c>
    </row>
    <row r="1363" spans="1:5" x14ac:dyDescent="0.25">
      <c r="A1363" s="21">
        <v>35034</v>
      </c>
      <c r="B1363" s="1" t="s">
        <v>36</v>
      </c>
      <c r="C1363" s="1" t="s">
        <v>30</v>
      </c>
      <c r="D1363" s="1">
        <v>124</v>
      </c>
      <c r="E1363">
        <f t="shared" si="25"/>
        <v>1995</v>
      </c>
    </row>
    <row r="1364" spans="1:5" x14ac:dyDescent="0.25">
      <c r="A1364" s="21">
        <v>35034</v>
      </c>
      <c r="B1364" s="1" t="s">
        <v>37</v>
      </c>
      <c r="C1364" s="1" t="s">
        <v>30</v>
      </c>
      <c r="D1364" s="1">
        <v>191</v>
      </c>
      <c r="E1364">
        <f t="shared" si="25"/>
        <v>1995</v>
      </c>
    </row>
    <row r="1365" spans="1:5" x14ac:dyDescent="0.25">
      <c r="A1365" s="21">
        <v>35034</v>
      </c>
      <c r="B1365" s="1" t="s">
        <v>37</v>
      </c>
      <c r="C1365" s="1" t="s">
        <v>30</v>
      </c>
      <c r="D1365" s="1">
        <v>230</v>
      </c>
      <c r="E1365">
        <f t="shared" si="25"/>
        <v>1995</v>
      </c>
    </row>
    <row r="1366" spans="1:5" x14ac:dyDescent="0.25">
      <c r="A1366" s="21">
        <v>35034</v>
      </c>
      <c r="B1366" s="1" t="s">
        <v>34</v>
      </c>
      <c r="C1366" s="1" t="s">
        <v>30</v>
      </c>
      <c r="D1366" s="1">
        <v>220</v>
      </c>
      <c r="E1366">
        <f t="shared" si="25"/>
        <v>1995</v>
      </c>
    </row>
    <row r="1367" spans="1:5" x14ac:dyDescent="0.25">
      <c r="A1367" s="21">
        <v>35034</v>
      </c>
      <c r="B1367" s="1" t="s">
        <v>36</v>
      </c>
      <c r="C1367" s="1" t="s">
        <v>30</v>
      </c>
      <c r="D1367" s="1">
        <v>270</v>
      </c>
      <c r="E1367">
        <f t="shared" si="25"/>
        <v>1995</v>
      </c>
    </row>
    <row r="1368" spans="1:5" x14ac:dyDescent="0.25">
      <c r="A1368" s="21">
        <v>35034</v>
      </c>
      <c r="B1368" s="1" t="s">
        <v>29</v>
      </c>
      <c r="C1368" s="1" t="s">
        <v>30</v>
      </c>
      <c r="D1368" s="1">
        <v>507</v>
      </c>
      <c r="E1368">
        <f t="shared" si="25"/>
        <v>1995</v>
      </c>
    </row>
    <row r="1369" spans="1:5" x14ac:dyDescent="0.25">
      <c r="A1369" s="21">
        <v>35034</v>
      </c>
      <c r="B1369" s="1" t="s">
        <v>39</v>
      </c>
      <c r="C1369" s="1" t="s">
        <v>30</v>
      </c>
      <c r="D1369" s="1">
        <v>534</v>
      </c>
      <c r="E1369">
        <f t="shared" si="25"/>
        <v>1995</v>
      </c>
    </row>
    <row r="1370" spans="1:5" x14ac:dyDescent="0.25">
      <c r="A1370" s="21">
        <v>35034</v>
      </c>
      <c r="B1370" s="1" t="s">
        <v>36</v>
      </c>
      <c r="C1370" s="1" t="s">
        <v>30</v>
      </c>
      <c r="D1370" s="1">
        <v>658</v>
      </c>
      <c r="E1370">
        <f t="shared" si="25"/>
        <v>1995</v>
      </c>
    </row>
    <row r="1371" spans="1:5" x14ac:dyDescent="0.25">
      <c r="A1371" s="21">
        <v>35034</v>
      </c>
      <c r="B1371" s="1" t="s">
        <v>29</v>
      </c>
      <c r="C1371" s="1" t="s">
        <v>30</v>
      </c>
      <c r="D1371" s="1">
        <v>659</v>
      </c>
      <c r="E1371">
        <f t="shared" si="25"/>
        <v>1995</v>
      </c>
    </row>
    <row r="1372" spans="1:5" x14ac:dyDescent="0.25">
      <c r="A1372" s="21">
        <v>35034</v>
      </c>
      <c r="B1372" s="1" t="s">
        <v>29</v>
      </c>
      <c r="C1372" s="1" t="s">
        <v>30</v>
      </c>
      <c r="D1372" s="1">
        <v>770</v>
      </c>
      <c r="E1372">
        <f t="shared" si="25"/>
        <v>1995</v>
      </c>
    </row>
    <row r="1373" spans="1:5" x14ac:dyDescent="0.25">
      <c r="A1373" s="21">
        <v>35034</v>
      </c>
      <c r="B1373" s="1" t="s">
        <v>29</v>
      </c>
      <c r="C1373" s="1" t="s">
        <v>30</v>
      </c>
      <c r="D1373" s="1">
        <v>836</v>
      </c>
      <c r="E1373">
        <f t="shared" si="25"/>
        <v>1995</v>
      </c>
    </row>
    <row r="1374" spans="1:5" x14ac:dyDescent="0.25">
      <c r="A1374" s="21">
        <v>35034</v>
      </c>
      <c r="B1374" s="1" t="s">
        <v>39</v>
      </c>
      <c r="C1374" s="1" t="s">
        <v>30</v>
      </c>
      <c r="D1374" s="1">
        <v>923</v>
      </c>
      <c r="E1374">
        <f t="shared" si="25"/>
        <v>1995</v>
      </c>
    </row>
    <row r="1375" spans="1:5" x14ac:dyDescent="0.25">
      <c r="A1375" s="21">
        <v>35034</v>
      </c>
      <c r="B1375" s="1" t="s">
        <v>36</v>
      </c>
      <c r="C1375" s="1" t="s">
        <v>30</v>
      </c>
      <c r="D1375" s="1">
        <v>2068</v>
      </c>
      <c r="E1375">
        <f t="shared" si="25"/>
        <v>1995</v>
      </c>
    </row>
    <row r="1376" spans="1:5" x14ac:dyDescent="0.25">
      <c r="A1376" s="21">
        <v>35034</v>
      </c>
      <c r="B1376" s="1" t="s">
        <v>34</v>
      </c>
      <c r="C1376" s="1" t="s">
        <v>30</v>
      </c>
      <c r="D1376" s="1">
        <v>945</v>
      </c>
      <c r="E1376">
        <f t="shared" si="25"/>
        <v>1995</v>
      </c>
    </row>
    <row r="1377" spans="1:5" x14ac:dyDescent="0.25">
      <c r="A1377" s="21">
        <v>35034</v>
      </c>
      <c r="B1377" s="1" t="s">
        <v>34</v>
      </c>
      <c r="C1377" s="1" t="s">
        <v>31</v>
      </c>
      <c r="D1377" s="1">
        <v>146</v>
      </c>
      <c r="E1377">
        <f t="shared" si="25"/>
        <v>1995</v>
      </c>
    </row>
    <row r="1378" spans="1:5" x14ac:dyDescent="0.25">
      <c r="A1378" s="21">
        <v>35034</v>
      </c>
      <c r="B1378" s="1" t="s">
        <v>39</v>
      </c>
      <c r="C1378" s="1" t="s">
        <v>31</v>
      </c>
      <c r="D1378" s="1">
        <v>270</v>
      </c>
      <c r="E1378">
        <f t="shared" si="25"/>
        <v>1995</v>
      </c>
    </row>
    <row r="1379" spans="1:5" x14ac:dyDescent="0.25">
      <c r="A1379" s="21">
        <v>35034</v>
      </c>
      <c r="B1379" s="1" t="s">
        <v>29</v>
      </c>
      <c r="C1379" s="1" t="s">
        <v>31</v>
      </c>
      <c r="D1379" s="1">
        <v>315</v>
      </c>
      <c r="E1379">
        <f t="shared" si="25"/>
        <v>1995</v>
      </c>
    </row>
    <row r="1380" spans="1:5" x14ac:dyDescent="0.25">
      <c r="A1380" s="21">
        <v>35034</v>
      </c>
      <c r="B1380" s="1" t="s">
        <v>36</v>
      </c>
      <c r="C1380" s="1" t="s">
        <v>31</v>
      </c>
      <c r="D1380" s="1">
        <v>368</v>
      </c>
      <c r="E1380">
        <f t="shared" si="25"/>
        <v>1995</v>
      </c>
    </row>
    <row r="1381" spans="1:5" x14ac:dyDescent="0.25">
      <c r="A1381" s="21">
        <v>35034</v>
      </c>
      <c r="B1381" s="1" t="s">
        <v>36</v>
      </c>
      <c r="C1381" s="1" t="s">
        <v>31</v>
      </c>
      <c r="D1381" s="1">
        <v>368</v>
      </c>
      <c r="E1381">
        <f t="shared" si="25"/>
        <v>1995</v>
      </c>
    </row>
    <row r="1382" spans="1:5" x14ac:dyDescent="0.25">
      <c r="A1382" s="21">
        <v>35034</v>
      </c>
      <c r="B1382" s="1" t="s">
        <v>34</v>
      </c>
      <c r="C1382" s="1" t="s">
        <v>31</v>
      </c>
      <c r="D1382" s="1">
        <v>477</v>
      </c>
      <c r="E1382">
        <f t="shared" si="25"/>
        <v>1995</v>
      </c>
    </row>
    <row r="1383" spans="1:5" x14ac:dyDescent="0.25">
      <c r="A1383" s="21">
        <v>35034</v>
      </c>
      <c r="B1383" s="1" t="s">
        <v>36</v>
      </c>
      <c r="C1383" s="1" t="s">
        <v>31</v>
      </c>
      <c r="D1383" s="1">
        <v>557</v>
      </c>
      <c r="E1383">
        <f t="shared" si="25"/>
        <v>1995</v>
      </c>
    </row>
    <row r="1384" spans="1:5" x14ac:dyDescent="0.25">
      <c r="A1384" s="21">
        <v>35034</v>
      </c>
      <c r="B1384" s="1" t="s">
        <v>29</v>
      </c>
      <c r="C1384" s="1" t="s">
        <v>31</v>
      </c>
      <c r="D1384" s="1">
        <v>630</v>
      </c>
      <c r="E1384">
        <f t="shared" si="25"/>
        <v>1995</v>
      </c>
    </row>
    <row r="1385" spans="1:5" x14ac:dyDescent="0.25">
      <c r="A1385" s="21">
        <v>35034</v>
      </c>
      <c r="B1385" s="1" t="s">
        <v>29</v>
      </c>
      <c r="C1385" s="1" t="s">
        <v>31</v>
      </c>
      <c r="D1385" s="1">
        <v>646</v>
      </c>
      <c r="E1385">
        <f t="shared" si="25"/>
        <v>1995</v>
      </c>
    </row>
    <row r="1386" spans="1:5" x14ac:dyDescent="0.25">
      <c r="A1386" s="21">
        <v>35034</v>
      </c>
      <c r="B1386" s="1" t="s">
        <v>29</v>
      </c>
      <c r="C1386" s="1" t="s">
        <v>31</v>
      </c>
      <c r="D1386" s="1">
        <v>838</v>
      </c>
      <c r="E1386">
        <f t="shared" si="25"/>
        <v>1995</v>
      </c>
    </row>
    <row r="1387" spans="1:5" x14ac:dyDescent="0.25">
      <c r="A1387" s="21">
        <v>35034</v>
      </c>
      <c r="B1387" s="1" t="s">
        <v>36</v>
      </c>
      <c r="C1387" s="1" t="s">
        <v>31</v>
      </c>
      <c r="D1387" s="1">
        <v>862</v>
      </c>
      <c r="E1387">
        <f t="shared" si="25"/>
        <v>1995</v>
      </c>
    </row>
    <row r="1388" spans="1:5" x14ac:dyDescent="0.25">
      <c r="A1388" s="21">
        <v>35034</v>
      </c>
      <c r="B1388" s="1" t="s">
        <v>34</v>
      </c>
      <c r="C1388" s="1" t="s">
        <v>31</v>
      </c>
      <c r="D1388" s="1">
        <v>105</v>
      </c>
      <c r="E1388">
        <f t="shared" si="25"/>
        <v>1995</v>
      </c>
    </row>
    <row r="1389" spans="1:5" x14ac:dyDescent="0.25">
      <c r="A1389" s="21">
        <v>35034</v>
      </c>
      <c r="B1389" s="1" t="s">
        <v>37</v>
      </c>
      <c r="C1389" s="1" t="s">
        <v>31</v>
      </c>
      <c r="D1389" s="1">
        <v>259</v>
      </c>
      <c r="E1389">
        <f t="shared" si="25"/>
        <v>1995</v>
      </c>
    </row>
    <row r="1390" spans="1:5" x14ac:dyDescent="0.25">
      <c r="A1390" s="21">
        <v>35034</v>
      </c>
      <c r="B1390" s="1" t="s">
        <v>39</v>
      </c>
      <c r="C1390" s="1" t="s">
        <v>31</v>
      </c>
      <c r="D1390" s="1">
        <v>131</v>
      </c>
      <c r="E1390">
        <f t="shared" si="25"/>
        <v>1995</v>
      </c>
    </row>
    <row r="1391" spans="1:5" x14ac:dyDescent="0.25">
      <c r="A1391" s="21">
        <v>35034</v>
      </c>
      <c r="B1391" s="1" t="s">
        <v>34</v>
      </c>
      <c r="C1391" s="1" t="s">
        <v>31</v>
      </c>
      <c r="D1391" s="1">
        <v>175</v>
      </c>
      <c r="E1391">
        <f t="shared" si="25"/>
        <v>1995</v>
      </c>
    </row>
    <row r="1392" spans="1:5" x14ac:dyDescent="0.25">
      <c r="A1392" s="21">
        <v>35034</v>
      </c>
      <c r="B1392" s="1" t="s">
        <v>37</v>
      </c>
      <c r="C1392" s="1" t="s">
        <v>31</v>
      </c>
      <c r="D1392" s="1">
        <v>176</v>
      </c>
      <c r="E1392">
        <f t="shared" si="25"/>
        <v>1995</v>
      </c>
    </row>
    <row r="1393" spans="1:5" x14ac:dyDescent="0.25">
      <c r="A1393" s="21">
        <v>35034</v>
      </c>
      <c r="B1393" s="1" t="s">
        <v>37</v>
      </c>
      <c r="C1393" s="1" t="s">
        <v>31</v>
      </c>
      <c r="D1393" s="1">
        <v>201</v>
      </c>
      <c r="E1393">
        <f t="shared" si="25"/>
        <v>1995</v>
      </c>
    </row>
    <row r="1394" spans="1:5" x14ac:dyDescent="0.25">
      <c r="A1394" s="21">
        <v>35034</v>
      </c>
      <c r="B1394" s="1" t="s">
        <v>37</v>
      </c>
      <c r="C1394" s="1" t="s">
        <v>31</v>
      </c>
      <c r="D1394" s="1">
        <v>214</v>
      </c>
      <c r="E1394">
        <f t="shared" si="25"/>
        <v>1995</v>
      </c>
    </row>
    <row r="1395" spans="1:5" x14ac:dyDescent="0.25">
      <c r="A1395" s="21">
        <v>35034</v>
      </c>
      <c r="B1395" s="1" t="s">
        <v>29</v>
      </c>
      <c r="C1395" s="1" t="s">
        <v>32</v>
      </c>
      <c r="D1395" s="1">
        <v>1874</v>
      </c>
      <c r="E1395">
        <f t="shared" si="25"/>
        <v>1995</v>
      </c>
    </row>
    <row r="1396" spans="1:5" x14ac:dyDescent="0.25">
      <c r="A1396" s="21">
        <v>35034</v>
      </c>
      <c r="B1396" s="1" t="s">
        <v>29</v>
      </c>
      <c r="C1396" s="1" t="s">
        <v>32</v>
      </c>
      <c r="D1396" s="1">
        <v>2875</v>
      </c>
      <c r="E1396">
        <f t="shared" si="25"/>
        <v>1995</v>
      </c>
    </row>
    <row r="1397" spans="1:5" x14ac:dyDescent="0.25">
      <c r="A1397" s="21">
        <v>35034</v>
      </c>
      <c r="B1397" s="1" t="s">
        <v>34</v>
      </c>
      <c r="C1397" s="1" t="s">
        <v>32</v>
      </c>
      <c r="D1397" s="1">
        <v>248</v>
      </c>
      <c r="E1397">
        <f t="shared" si="25"/>
        <v>1995</v>
      </c>
    </row>
    <row r="1398" spans="1:5" x14ac:dyDescent="0.25">
      <c r="A1398" s="21">
        <v>35034</v>
      </c>
      <c r="B1398" s="1" t="s">
        <v>29</v>
      </c>
      <c r="C1398" s="1" t="s">
        <v>32</v>
      </c>
      <c r="D1398" s="1">
        <v>66</v>
      </c>
      <c r="E1398">
        <f t="shared" si="25"/>
        <v>1995</v>
      </c>
    </row>
    <row r="1399" spans="1:5" x14ac:dyDescent="0.25">
      <c r="A1399" s="21">
        <v>35034</v>
      </c>
      <c r="B1399" s="1" t="s">
        <v>29</v>
      </c>
      <c r="C1399" s="1" t="s">
        <v>32</v>
      </c>
      <c r="D1399" s="1">
        <v>126</v>
      </c>
      <c r="E1399">
        <f t="shared" si="25"/>
        <v>1995</v>
      </c>
    </row>
    <row r="1400" spans="1:5" x14ac:dyDescent="0.25">
      <c r="A1400" s="21">
        <v>35034</v>
      </c>
      <c r="B1400" s="1" t="s">
        <v>34</v>
      </c>
      <c r="C1400" s="1" t="s">
        <v>32</v>
      </c>
      <c r="D1400" s="1">
        <v>123</v>
      </c>
      <c r="E1400">
        <f t="shared" si="25"/>
        <v>1995</v>
      </c>
    </row>
    <row r="1401" spans="1:5" x14ac:dyDescent="0.25">
      <c r="A1401" s="21">
        <v>35034</v>
      </c>
      <c r="B1401" s="1" t="s">
        <v>34</v>
      </c>
      <c r="C1401" s="1" t="s">
        <v>32</v>
      </c>
      <c r="D1401" s="1">
        <v>220</v>
      </c>
      <c r="E1401">
        <f t="shared" si="25"/>
        <v>1995</v>
      </c>
    </row>
    <row r="1402" spans="1:5" x14ac:dyDescent="0.25">
      <c r="A1402" s="21">
        <v>35034</v>
      </c>
      <c r="B1402" s="1" t="s">
        <v>34</v>
      </c>
      <c r="C1402" s="1" t="s">
        <v>32</v>
      </c>
      <c r="D1402" s="1">
        <v>88</v>
      </c>
      <c r="E1402">
        <f t="shared" si="25"/>
        <v>1995</v>
      </c>
    </row>
    <row r="1403" spans="1:5" x14ac:dyDescent="0.25">
      <c r="A1403" s="21">
        <v>35034</v>
      </c>
      <c r="B1403" s="1" t="s">
        <v>34</v>
      </c>
      <c r="C1403" s="1" t="s">
        <v>32</v>
      </c>
      <c r="D1403" s="1">
        <v>90</v>
      </c>
      <c r="E1403">
        <f t="shared" si="25"/>
        <v>1995</v>
      </c>
    </row>
    <row r="1404" spans="1:5" x14ac:dyDescent="0.25">
      <c r="A1404" s="21">
        <v>35034</v>
      </c>
      <c r="B1404" s="1" t="s">
        <v>29</v>
      </c>
      <c r="C1404" s="1" t="s">
        <v>32</v>
      </c>
      <c r="D1404" s="1">
        <v>90</v>
      </c>
      <c r="E1404">
        <f t="shared" si="25"/>
        <v>1995</v>
      </c>
    </row>
    <row r="1405" spans="1:5" x14ac:dyDescent="0.25">
      <c r="A1405" s="21">
        <v>35034</v>
      </c>
      <c r="B1405" s="1" t="s">
        <v>34</v>
      </c>
      <c r="C1405" s="1" t="s">
        <v>32</v>
      </c>
      <c r="D1405" s="1">
        <v>90</v>
      </c>
      <c r="E1405">
        <f t="shared" si="25"/>
        <v>1995</v>
      </c>
    </row>
    <row r="1406" spans="1:5" x14ac:dyDescent="0.25">
      <c r="A1406" s="21">
        <v>35034</v>
      </c>
      <c r="B1406" s="1" t="s">
        <v>29</v>
      </c>
      <c r="C1406" s="1" t="s">
        <v>32</v>
      </c>
      <c r="D1406" s="1">
        <v>70</v>
      </c>
      <c r="E1406">
        <f t="shared" si="25"/>
        <v>1995</v>
      </c>
    </row>
    <row r="1407" spans="1:5" x14ac:dyDescent="0.25">
      <c r="A1407" s="21">
        <v>35034</v>
      </c>
      <c r="B1407" s="1" t="s">
        <v>29</v>
      </c>
      <c r="C1407" s="1" t="s">
        <v>33</v>
      </c>
      <c r="D1407" s="1">
        <v>123</v>
      </c>
      <c r="E1407">
        <f t="shared" si="25"/>
        <v>1995</v>
      </c>
    </row>
    <row r="1408" spans="1:5" x14ac:dyDescent="0.25">
      <c r="A1408" s="21">
        <v>35034</v>
      </c>
      <c r="B1408" s="1" t="s">
        <v>39</v>
      </c>
      <c r="C1408" s="1" t="s">
        <v>33</v>
      </c>
      <c r="D1408" s="1">
        <v>140</v>
      </c>
      <c r="E1408">
        <f t="shared" si="25"/>
        <v>1995</v>
      </c>
    </row>
    <row r="1409" spans="1:5" x14ac:dyDescent="0.25">
      <c r="A1409" s="21">
        <v>35034</v>
      </c>
      <c r="B1409" s="1" t="s">
        <v>37</v>
      </c>
      <c r="C1409" s="1" t="s">
        <v>33</v>
      </c>
      <c r="D1409" s="1">
        <v>149</v>
      </c>
      <c r="E1409">
        <f t="shared" si="25"/>
        <v>1995</v>
      </c>
    </row>
    <row r="1410" spans="1:5" x14ac:dyDescent="0.25">
      <c r="A1410" s="21">
        <v>35034</v>
      </c>
      <c r="B1410" s="1" t="s">
        <v>36</v>
      </c>
      <c r="C1410" s="1" t="s">
        <v>33</v>
      </c>
      <c r="D1410" s="1">
        <v>236</v>
      </c>
      <c r="E1410">
        <f t="shared" si="25"/>
        <v>1995</v>
      </c>
    </row>
    <row r="1411" spans="1:5" x14ac:dyDescent="0.25">
      <c r="A1411" s="21">
        <v>35034</v>
      </c>
      <c r="B1411" s="1" t="s">
        <v>36</v>
      </c>
      <c r="C1411" s="1" t="s">
        <v>33</v>
      </c>
      <c r="D1411" s="1">
        <v>263</v>
      </c>
      <c r="E1411">
        <f t="shared" si="25"/>
        <v>1995</v>
      </c>
    </row>
    <row r="1412" spans="1:5" x14ac:dyDescent="0.25">
      <c r="A1412" s="21">
        <v>35034</v>
      </c>
      <c r="B1412" s="1" t="s">
        <v>34</v>
      </c>
      <c r="C1412" s="1" t="s">
        <v>33</v>
      </c>
      <c r="D1412" s="1">
        <v>263</v>
      </c>
      <c r="E1412">
        <f t="shared" ref="E1412:E1475" si="26">YEAR(A1412)</f>
        <v>1995</v>
      </c>
    </row>
    <row r="1413" spans="1:5" x14ac:dyDescent="0.25">
      <c r="A1413" s="21">
        <v>35034</v>
      </c>
      <c r="B1413" s="1" t="s">
        <v>37</v>
      </c>
      <c r="C1413" s="1" t="s">
        <v>33</v>
      </c>
      <c r="D1413" s="1">
        <v>49</v>
      </c>
      <c r="E1413">
        <f t="shared" si="26"/>
        <v>1995</v>
      </c>
    </row>
    <row r="1414" spans="1:5" x14ac:dyDescent="0.25">
      <c r="A1414" s="21">
        <v>35034</v>
      </c>
      <c r="B1414" s="1" t="s">
        <v>37</v>
      </c>
      <c r="C1414" s="1" t="s">
        <v>33</v>
      </c>
      <c r="D1414" s="1">
        <v>113</v>
      </c>
      <c r="E1414">
        <f t="shared" si="26"/>
        <v>1995</v>
      </c>
    </row>
    <row r="1415" spans="1:5" x14ac:dyDescent="0.25">
      <c r="A1415" s="21">
        <v>35034</v>
      </c>
      <c r="B1415" s="1" t="s">
        <v>39</v>
      </c>
      <c r="C1415" s="1" t="s">
        <v>33</v>
      </c>
      <c r="D1415" s="1">
        <v>113</v>
      </c>
      <c r="E1415">
        <f t="shared" si="26"/>
        <v>1995</v>
      </c>
    </row>
    <row r="1416" spans="1:5" x14ac:dyDescent="0.25">
      <c r="A1416" s="21">
        <v>35034</v>
      </c>
      <c r="B1416" s="1" t="s">
        <v>29</v>
      </c>
      <c r="C1416" s="1" t="s">
        <v>33</v>
      </c>
      <c r="D1416" s="1">
        <v>90</v>
      </c>
      <c r="E1416">
        <f t="shared" si="26"/>
        <v>1995</v>
      </c>
    </row>
    <row r="1417" spans="1:5" x14ac:dyDescent="0.25">
      <c r="A1417" s="21">
        <v>35034</v>
      </c>
      <c r="B1417" s="1" t="s">
        <v>34</v>
      </c>
      <c r="C1417" s="1" t="s">
        <v>33</v>
      </c>
      <c r="D1417" s="1">
        <v>113</v>
      </c>
      <c r="E1417">
        <f t="shared" si="26"/>
        <v>1995</v>
      </c>
    </row>
    <row r="1418" spans="1:5" x14ac:dyDescent="0.25">
      <c r="A1418" s="21">
        <v>35034</v>
      </c>
      <c r="B1418" s="1" t="s">
        <v>37</v>
      </c>
      <c r="C1418" s="1" t="s">
        <v>33</v>
      </c>
      <c r="D1418" s="1">
        <v>72</v>
      </c>
      <c r="E1418">
        <f t="shared" si="26"/>
        <v>1995</v>
      </c>
    </row>
    <row r="1419" spans="1:5" x14ac:dyDescent="0.25">
      <c r="A1419" s="21">
        <v>35034</v>
      </c>
      <c r="B1419" s="1" t="s">
        <v>34</v>
      </c>
      <c r="C1419" s="1" t="s">
        <v>33</v>
      </c>
      <c r="D1419" s="1">
        <v>958</v>
      </c>
      <c r="E1419">
        <f t="shared" si="26"/>
        <v>1995</v>
      </c>
    </row>
    <row r="1420" spans="1:5" x14ac:dyDescent="0.25">
      <c r="A1420" s="21">
        <v>35034</v>
      </c>
      <c r="B1420" s="1" t="s">
        <v>29</v>
      </c>
      <c r="C1420" s="1" t="s">
        <v>33</v>
      </c>
      <c r="D1420" s="1">
        <v>1343</v>
      </c>
      <c r="E1420">
        <f t="shared" si="26"/>
        <v>1995</v>
      </c>
    </row>
    <row r="1421" spans="1:5" x14ac:dyDescent="0.25">
      <c r="A1421" s="21">
        <v>35034</v>
      </c>
      <c r="B1421" s="1" t="s">
        <v>34</v>
      </c>
      <c r="C1421" s="1" t="s">
        <v>33</v>
      </c>
      <c r="D1421" s="1">
        <v>371</v>
      </c>
      <c r="E1421">
        <f t="shared" si="26"/>
        <v>1995</v>
      </c>
    </row>
    <row r="1422" spans="1:5" x14ac:dyDescent="0.25">
      <c r="A1422" s="21">
        <v>35034</v>
      </c>
      <c r="B1422" s="1" t="s">
        <v>29</v>
      </c>
      <c r="C1422" s="1" t="s">
        <v>33</v>
      </c>
      <c r="D1422" s="1">
        <v>404</v>
      </c>
      <c r="E1422">
        <f t="shared" si="26"/>
        <v>1995</v>
      </c>
    </row>
    <row r="1423" spans="1:5" x14ac:dyDescent="0.25">
      <c r="A1423" s="21">
        <v>35034</v>
      </c>
      <c r="B1423" s="1" t="s">
        <v>36</v>
      </c>
      <c r="C1423" s="1" t="s">
        <v>33</v>
      </c>
      <c r="D1423" s="1">
        <v>859</v>
      </c>
      <c r="E1423">
        <f t="shared" si="26"/>
        <v>1995</v>
      </c>
    </row>
    <row r="1424" spans="1:5" x14ac:dyDescent="0.25">
      <c r="A1424" s="21">
        <v>35034</v>
      </c>
      <c r="B1424" s="1" t="s">
        <v>36</v>
      </c>
      <c r="C1424" s="1" t="s">
        <v>33</v>
      </c>
      <c r="D1424" s="1">
        <v>706</v>
      </c>
      <c r="E1424">
        <f t="shared" si="26"/>
        <v>1995</v>
      </c>
    </row>
    <row r="1425" spans="1:5" x14ac:dyDescent="0.25">
      <c r="A1425" s="21">
        <v>35034</v>
      </c>
      <c r="B1425" s="1" t="s">
        <v>36</v>
      </c>
      <c r="C1425" s="1" t="s">
        <v>35</v>
      </c>
      <c r="D1425" s="1">
        <v>72</v>
      </c>
      <c r="E1425">
        <f t="shared" si="26"/>
        <v>1995</v>
      </c>
    </row>
    <row r="1426" spans="1:5" x14ac:dyDescent="0.25">
      <c r="A1426" s="21">
        <v>35034</v>
      </c>
      <c r="B1426" s="1" t="s">
        <v>29</v>
      </c>
      <c r="C1426" s="1" t="s">
        <v>35</v>
      </c>
      <c r="D1426" s="1">
        <v>739</v>
      </c>
      <c r="E1426">
        <f t="shared" si="26"/>
        <v>1995</v>
      </c>
    </row>
    <row r="1427" spans="1:5" x14ac:dyDescent="0.25">
      <c r="A1427" s="21">
        <v>35034</v>
      </c>
      <c r="B1427" s="1" t="s">
        <v>29</v>
      </c>
      <c r="C1427" s="1" t="s">
        <v>35</v>
      </c>
      <c r="D1427" s="1">
        <v>44</v>
      </c>
      <c r="E1427">
        <f t="shared" si="26"/>
        <v>1995</v>
      </c>
    </row>
    <row r="1428" spans="1:5" x14ac:dyDescent="0.25">
      <c r="A1428" s="21">
        <v>35034</v>
      </c>
      <c r="B1428" s="1" t="s">
        <v>37</v>
      </c>
      <c r="C1428" s="1" t="s">
        <v>35</v>
      </c>
      <c r="D1428" s="1">
        <v>50</v>
      </c>
      <c r="E1428">
        <f t="shared" si="26"/>
        <v>1995</v>
      </c>
    </row>
    <row r="1429" spans="1:5" x14ac:dyDescent="0.25">
      <c r="A1429" s="21">
        <v>35034</v>
      </c>
      <c r="B1429" s="1" t="s">
        <v>36</v>
      </c>
      <c r="C1429" s="1" t="s">
        <v>35</v>
      </c>
      <c r="D1429" s="1">
        <v>63</v>
      </c>
      <c r="E1429">
        <f t="shared" si="26"/>
        <v>1995</v>
      </c>
    </row>
    <row r="1430" spans="1:5" x14ac:dyDescent="0.25">
      <c r="A1430" s="21">
        <v>35034</v>
      </c>
      <c r="B1430" s="1" t="s">
        <v>37</v>
      </c>
      <c r="C1430" s="1" t="s">
        <v>35</v>
      </c>
      <c r="D1430" s="1">
        <v>70</v>
      </c>
      <c r="E1430">
        <f t="shared" si="26"/>
        <v>1995</v>
      </c>
    </row>
    <row r="1431" spans="1:5" x14ac:dyDescent="0.25">
      <c r="A1431" s="21">
        <v>35034</v>
      </c>
      <c r="B1431" s="1" t="s">
        <v>37</v>
      </c>
      <c r="C1431" s="1" t="s">
        <v>35</v>
      </c>
      <c r="D1431" s="1">
        <v>79</v>
      </c>
      <c r="E1431">
        <f t="shared" si="26"/>
        <v>1995</v>
      </c>
    </row>
    <row r="1432" spans="1:5" x14ac:dyDescent="0.25">
      <c r="A1432" s="21">
        <v>35034</v>
      </c>
      <c r="B1432" s="1" t="s">
        <v>29</v>
      </c>
      <c r="C1432" s="1" t="s">
        <v>35</v>
      </c>
      <c r="D1432" s="1">
        <v>79</v>
      </c>
      <c r="E1432">
        <f t="shared" si="26"/>
        <v>1995</v>
      </c>
    </row>
    <row r="1433" spans="1:5" x14ac:dyDescent="0.25">
      <c r="A1433" s="21">
        <v>35034</v>
      </c>
      <c r="B1433" s="1" t="s">
        <v>37</v>
      </c>
      <c r="C1433" s="1" t="s">
        <v>35</v>
      </c>
      <c r="D1433" s="1">
        <v>98</v>
      </c>
      <c r="E1433">
        <f t="shared" si="26"/>
        <v>1995</v>
      </c>
    </row>
    <row r="1434" spans="1:5" x14ac:dyDescent="0.25">
      <c r="A1434" s="21">
        <v>35034</v>
      </c>
      <c r="B1434" s="1" t="s">
        <v>39</v>
      </c>
      <c r="C1434" s="1" t="s">
        <v>35</v>
      </c>
      <c r="D1434" s="1">
        <v>113</v>
      </c>
      <c r="E1434">
        <f t="shared" si="26"/>
        <v>1995</v>
      </c>
    </row>
    <row r="1435" spans="1:5" x14ac:dyDescent="0.25">
      <c r="A1435" s="21">
        <v>35034</v>
      </c>
      <c r="B1435" s="1" t="s">
        <v>39</v>
      </c>
      <c r="C1435" s="1" t="s">
        <v>35</v>
      </c>
      <c r="D1435" s="1">
        <v>175</v>
      </c>
      <c r="E1435">
        <f t="shared" si="26"/>
        <v>1995</v>
      </c>
    </row>
    <row r="1436" spans="1:5" x14ac:dyDescent="0.25">
      <c r="A1436" s="21">
        <v>35034</v>
      </c>
      <c r="B1436" s="1" t="s">
        <v>34</v>
      </c>
      <c r="C1436" s="1" t="s">
        <v>35</v>
      </c>
      <c r="D1436" s="1">
        <v>371</v>
      </c>
      <c r="E1436">
        <f t="shared" si="26"/>
        <v>1995</v>
      </c>
    </row>
    <row r="1437" spans="1:5" x14ac:dyDescent="0.25">
      <c r="A1437" s="21">
        <v>35034</v>
      </c>
      <c r="B1437" s="1" t="s">
        <v>36</v>
      </c>
      <c r="C1437" s="1" t="s">
        <v>35</v>
      </c>
      <c r="D1437" s="1">
        <v>933</v>
      </c>
      <c r="E1437">
        <f t="shared" si="26"/>
        <v>1995</v>
      </c>
    </row>
    <row r="1438" spans="1:5" x14ac:dyDescent="0.25">
      <c r="A1438" s="21">
        <v>35034</v>
      </c>
      <c r="B1438" s="1" t="s">
        <v>34</v>
      </c>
      <c r="C1438" s="1" t="s">
        <v>35</v>
      </c>
      <c r="D1438" s="1">
        <v>1206</v>
      </c>
      <c r="E1438">
        <f t="shared" si="26"/>
        <v>1995</v>
      </c>
    </row>
    <row r="1439" spans="1:5" x14ac:dyDescent="0.25">
      <c r="A1439" s="21">
        <v>35034</v>
      </c>
      <c r="B1439" s="1" t="s">
        <v>34</v>
      </c>
      <c r="C1439" s="1" t="s">
        <v>35</v>
      </c>
      <c r="D1439" s="1">
        <v>1867</v>
      </c>
      <c r="E1439">
        <f t="shared" si="26"/>
        <v>1995</v>
      </c>
    </row>
    <row r="1440" spans="1:5" x14ac:dyDescent="0.25">
      <c r="A1440" s="21">
        <v>35034</v>
      </c>
      <c r="B1440" s="1" t="s">
        <v>36</v>
      </c>
      <c r="C1440" s="1" t="s">
        <v>35</v>
      </c>
      <c r="D1440" s="1">
        <v>1900</v>
      </c>
      <c r="E1440">
        <f t="shared" si="26"/>
        <v>1995</v>
      </c>
    </row>
    <row r="1441" spans="1:5" x14ac:dyDescent="0.25">
      <c r="A1441" s="21">
        <v>35034</v>
      </c>
      <c r="B1441" s="1" t="s">
        <v>29</v>
      </c>
      <c r="C1441" s="1" t="s">
        <v>35</v>
      </c>
      <c r="D1441" s="1">
        <v>1976</v>
      </c>
      <c r="E1441">
        <f t="shared" si="26"/>
        <v>1995</v>
      </c>
    </row>
    <row r="1442" spans="1:5" x14ac:dyDescent="0.25">
      <c r="A1442" s="21">
        <v>35034</v>
      </c>
      <c r="B1442" s="1" t="s">
        <v>34</v>
      </c>
      <c r="C1442" s="1" t="s">
        <v>35</v>
      </c>
      <c r="D1442" s="1">
        <v>239</v>
      </c>
      <c r="E1442">
        <f t="shared" si="26"/>
        <v>1995</v>
      </c>
    </row>
    <row r="1443" spans="1:5" x14ac:dyDescent="0.25">
      <c r="A1443" s="21">
        <v>35034</v>
      </c>
      <c r="B1443" s="1" t="s">
        <v>39</v>
      </c>
      <c r="C1443" s="1" t="s">
        <v>38</v>
      </c>
      <c r="D1443" s="1">
        <v>254</v>
      </c>
      <c r="E1443">
        <f t="shared" si="26"/>
        <v>1995</v>
      </c>
    </row>
    <row r="1444" spans="1:5" x14ac:dyDescent="0.25">
      <c r="A1444" s="21">
        <v>35034</v>
      </c>
      <c r="B1444" s="1" t="s">
        <v>36</v>
      </c>
      <c r="C1444" s="1" t="s">
        <v>38</v>
      </c>
      <c r="D1444" s="1">
        <v>615</v>
      </c>
      <c r="E1444">
        <f t="shared" si="26"/>
        <v>1995</v>
      </c>
    </row>
    <row r="1445" spans="1:5" x14ac:dyDescent="0.25">
      <c r="A1445" s="21">
        <v>35034</v>
      </c>
      <c r="B1445" s="1" t="s">
        <v>36</v>
      </c>
      <c r="C1445" s="1" t="s">
        <v>38</v>
      </c>
      <c r="D1445" s="1">
        <v>413</v>
      </c>
      <c r="E1445">
        <f t="shared" si="26"/>
        <v>1995</v>
      </c>
    </row>
    <row r="1446" spans="1:5" x14ac:dyDescent="0.25">
      <c r="A1446" s="21">
        <v>35034</v>
      </c>
      <c r="B1446" s="1" t="s">
        <v>34</v>
      </c>
      <c r="C1446" s="1" t="s">
        <v>38</v>
      </c>
      <c r="D1446" s="1">
        <v>1165</v>
      </c>
      <c r="E1446">
        <f t="shared" si="26"/>
        <v>1995</v>
      </c>
    </row>
    <row r="1447" spans="1:5" x14ac:dyDescent="0.25">
      <c r="A1447" s="21">
        <v>35034</v>
      </c>
      <c r="B1447" s="1" t="s">
        <v>36</v>
      </c>
      <c r="C1447" s="1" t="s">
        <v>38</v>
      </c>
      <c r="D1447" s="1">
        <v>263</v>
      </c>
      <c r="E1447">
        <f t="shared" si="26"/>
        <v>1995</v>
      </c>
    </row>
    <row r="1448" spans="1:5" x14ac:dyDescent="0.25">
      <c r="A1448" s="21">
        <v>35034</v>
      </c>
      <c r="B1448" s="1" t="s">
        <v>39</v>
      </c>
      <c r="C1448" s="1" t="s">
        <v>38</v>
      </c>
      <c r="D1448" s="1">
        <v>225</v>
      </c>
      <c r="E1448">
        <f t="shared" si="26"/>
        <v>1995</v>
      </c>
    </row>
    <row r="1449" spans="1:5" x14ac:dyDescent="0.25">
      <c r="A1449" s="21">
        <v>35034</v>
      </c>
      <c r="B1449" s="1" t="s">
        <v>37</v>
      </c>
      <c r="C1449" s="1" t="s">
        <v>38</v>
      </c>
      <c r="D1449" s="1">
        <v>191</v>
      </c>
      <c r="E1449">
        <f t="shared" si="26"/>
        <v>1995</v>
      </c>
    </row>
    <row r="1450" spans="1:5" x14ac:dyDescent="0.25">
      <c r="A1450" s="21">
        <v>35034</v>
      </c>
      <c r="B1450" s="1" t="s">
        <v>34</v>
      </c>
      <c r="C1450" s="1" t="s">
        <v>38</v>
      </c>
      <c r="D1450" s="1">
        <v>180</v>
      </c>
      <c r="E1450">
        <f t="shared" si="26"/>
        <v>1995</v>
      </c>
    </row>
    <row r="1451" spans="1:5" x14ac:dyDescent="0.25">
      <c r="A1451" s="21">
        <v>35034</v>
      </c>
      <c r="B1451" s="1" t="s">
        <v>29</v>
      </c>
      <c r="C1451" s="1" t="s">
        <v>38</v>
      </c>
      <c r="D1451" s="1">
        <v>169</v>
      </c>
      <c r="E1451">
        <f t="shared" si="26"/>
        <v>1995</v>
      </c>
    </row>
    <row r="1452" spans="1:5" x14ac:dyDescent="0.25">
      <c r="A1452" s="21">
        <v>35034</v>
      </c>
      <c r="B1452" s="1" t="s">
        <v>36</v>
      </c>
      <c r="C1452" s="1" t="s">
        <v>38</v>
      </c>
      <c r="D1452" s="1">
        <v>270</v>
      </c>
      <c r="E1452">
        <f t="shared" si="26"/>
        <v>1995</v>
      </c>
    </row>
    <row r="1453" spans="1:5" x14ac:dyDescent="0.25">
      <c r="A1453" s="21">
        <v>35034</v>
      </c>
      <c r="B1453" s="1" t="s">
        <v>37</v>
      </c>
      <c r="C1453" s="1" t="s">
        <v>38</v>
      </c>
      <c r="D1453" s="1">
        <v>151</v>
      </c>
      <c r="E1453">
        <f t="shared" si="26"/>
        <v>1995</v>
      </c>
    </row>
    <row r="1454" spans="1:5" x14ac:dyDescent="0.25">
      <c r="A1454" s="21">
        <v>35034</v>
      </c>
      <c r="B1454" s="1" t="s">
        <v>29</v>
      </c>
      <c r="C1454" s="1" t="s">
        <v>38</v>
      </c>
      <c r="D1454" s="1">
        <v>28</v>
      </c>
      <c r="E1454">
        <f t="shared" si="26"/>
        <v>1995</v>
      </c>
    </row>
    <row r="1455" spans="1:5" x14ac:dyDescent="0.25">
      <c r="A1455" s="21">
        <v>35034</v>
      </c>
      <c r="B1455" s="1" t="s">
        <v>29</v>
      </c>
      <c r="C1455" s="1" t="s">
        <v>38</v>
      </c>
      <c r="D1455" s="1">
        <v>27</v>
      </c>
      <c r="E1455">
        <f t="shared" si="26"/>
        <v>1995</v>
      </c>
    </row>
    <row r="1456" spans="1:5" x14ac:dyDescent="0.25">
      <c r="A1456" s="21">
        <v>35034</v>
      </c>
      <c r="B1456" s="1" t="s">
        <v>34</v>
      </c>
      <c r="C1456" s="1" t="s">
        <v>38</v>
      </c>
      <c r="D1456" s="1">
        <v>158</v>
      </c>
      <c r="E1456">
        <f t="shared" si="26"/>
        <v>1995</v>
      </c>
    </row>
    <row r="1457" spans="1:5" x14ac:dyDescent="0.25">
      <c r="A1457" s="21">
        <v>35034</v>
      </c>
      <c r="B1457" s="1" t="s">
        <v>37</v>
      </c>
      <c r="C1457" s="1" t="s">
        <v>38</v>
      </c>
      <c r="D1457" s="1">
        <v>149</v>
      </c>
      <c r="E1457">
        <f t="shared" si="26"/>
        <v>1995</v>
      </c>
    </row>
    <row r="1458" spans="1:5" x14ac:dyDescent="0.25">
      <c r="A1458" s="21">
        <v>35034</v>
      </c>
      <c r="B1458" s="1" t="s">
        <v>37</v>
      </c>
      <c r="C1458" s="1" t="s">
        <v>38</v>
      </c>
      <c r="D1458" s="1">
        <v>149</v>
      </c>
      <c r="E1458">
        <f t="shared" si="26"/>
        <v>1995</v>
      </c>
    </row>
    <row r="1459" spans="1:5" x14ac:dyDescent="0.25">
      <c r="A1459" s="21">
        <v>35034</v>
      </c>
      <c r="B1459" s="1" t="s">
        <v>29</v>
      </c>
      <c r="C1459" s="1" t="s">
        <v>38</v>
      </c>
      <c r="D1459" s="1">
        <v>124</v>
      </c>
      <c r="E1459">
        <f t="shared" si="26"/>
        <v>1995</v>
      </c>
    </row>
    <row r="1460" spans="1:5" x14ac:dyDescent="0.25">
      <c r="A1460" s="21">
        <v>35034</v>
      </c>
      <c r="B1460" s="1" t="s">
        <v>36</v>
      </c>
      <c r="C1460" s="1" t="s">
        <v>38</v>
      </c>
      <c r="D1460" s="1">
        <v>124</v>
      </c>
      <c r="E1460">
        <f t="shared" si="26"/>
        <v>1995</v>
      </c>
    </row>
    <row r="1461" spans="1:5" x14ac:dyDescent="0.25">
      <c r="A1461" s="21">
        <v>35034</v>
      </c>
      <c r="B1461" s="1" t="s">
        <v>29</v>
      </c>
      <c r="C1461" s="1" t="s">
        <v>38</v>
      </c>
      <c r="D1461" s="1">
        <v>114</v>
      </c>
      <c r="E1461">
        <f t="shared" si="26"/>
        <v>1995</v>
      </c>
    </row>
    <row r="1462" spans="1:5" x14ac:dyDescent="0.25">
      <c r="A1462" s="21">
        <v>35034</v>
      </c>
      <c r="B1462" s="1" t="s">
        <v>29</v>
      </c>
      <c r="C1462" s="1" t="s">
        <v>38</v>
      </c>
      <c r="D1462" s="1">
        <v>44</v>
      </c>
      <c r="E1462">
        <f t="shared" si="26"/>
        <v>1995</v>
      </c>
    </row>
    <row r="1463" spans="1:5" x14ac:dyDescent="0.25">
      <c r="A1463" s="21">
        <v>35034</v>
      </c>
      <c r="B1463" s="1" t="s">
        <v>34</v>
      </c>
      <c r="C1463" s="1" t="s">
        <v>38</v>
      </c>
      <c r="D1463" s="1">
        <v>110</v>
      </c>
      <c r="E1463">
        <f t="shared" si="26"/>
        <v>1995</v>
      </c>
    </row>
    <row r="1464" spans="1:5" x14ac:dyDescent="0.25">
      <c r="A1464" s="21">
        <v>35034</v>
      </c>
      <c r="B1464" s="1" t="s">
        <v>36</v>
      </c>
      <c r="C1464" s="1" t="s">
        <v>38</v>
      </c>
      <c r="D1464" s="1">
        <v>53</v>
      </c>
      <c r="E1464">
        <f t="shared" si="26"/>
        <v>1995</v>
      </c>
    </row>
    <row r="1465" spans="1:5" x14ac:dyDescent="0.25">
      <c r="A1465" s="21">
        <v>35034</v>
      </c>
      <c r="B1465" s="1" t="s">
        <v>37</v>
      </c>
      <c r="C1465" s="1" t="s">
        <v>38</v>
      </c>
      <c r="D1465" s="1">
        <v>96</v>
      </c>
      <c r="E1465">
        <f t="shared" si="26"/>
        <v>1995</v>
      </c>
    </row>
    <row r="1466" spans="1:5" x14ac:dyDescent="0.25">
      <c r="A1466" s="21">
        <v>35034</v>
      </c>
      <c r="B1466" s="1" t="s">
        <v>37</v>
      </c>
      <c r="C1466" s="1" t="s">
        <v>38</v>
      </c>
      <c r="D1466" s="1">
        <v>95</v>
      </c>
      <c r="E1466">
        <f t="shared" si="26"/>
        <v>1995</v>
      </c>
    </row>
    <row r="1467" spans="1:5" x14ac:dyDescent="0.25">
      <c r="A1467" s="21">
        <v>35034</v>
      </c>
      <c r="B1467" s="1" t="s">
        <v>39</v>
      </c>
      <c r="C1467" s="1" t="s">
        <v>38</v>
      </c>
      <c r="D1467" s="1">
        <v>83</v>
      </c>
      <c r="E1467">
        <f t="shared" si="26"/>
        <v>1995</v>
      </c>
    </row>
    <row r="1468" spans="1:5" x14ac:dyDescent="0.25">
      <c r="A1468" s="21">
        <v>35034</v>
      </c>
      <c r="B1468" s="1" t="s">
        <v>34</v>
      </c>
      <c r="C1468" s="1" t="s">
        <v>38</v>
      </c>
      <c r="D1468" s="1">
        <v>151</v>
      </c>
      <c r="E1468">
        <f t="shared" si="26"/>
        <v>1995</v>
      </c>
    </row>
    <row r="1469" spans="1:5" x14ac:dyDescent="0.25">
      <c r="A1469" s="21">
        <v>35034</v>
      </c>
      <c r="B1469" s="1" t="s">
        <v>34</v>
      </c>
      <c r="C1469" s="1" t="s">
        <v>38</v>
      </c>
      <c r="D1469" s="1">
        <v>114</v>
      </c>
      <c r="E1469">
        <f t="shared" si="26"/>
        <v>1995</v>
      </c>
    </row>
    <row r="1470" spans="1:5" x14ac:dyDescent="0.25">
      <c r="A1470" s="21">
        <v>35065</v>
      </c>
      <c r="B1470" s="1" t="s">
        <v>36</v>
      </c>
      <c r="C1470" s="1" t="s">
        <v>30</v>
      </c>
      <c r="D1470" s="1">
        <v>441</v>
      </c>
      <c r="E1470">
        <f t="shared" si="26"/>
        <v>1996</v>
      </c>
    </row>
    <row r="1471" spans="1:5" x14ac:dyDescent="0.25">
      <c r="A1471" s="21">
        <v>35065</v>
      </c>
      <c r="B1471" s="1" t="s">
        <v>39</v>
      </c>
      <c r="C1471" s="1" t="s">
        <v>30</v>
      </c>
      <c r="D1471" s="1">
        <v>588</v>
      </c>
      <c r="E1471">
        <f t="shared" si="26"/>
        <v>1996</v>
      </c>
    </row>
    <row r="1472" spans="1:5" x14ac:dyDescent="0.25">
      <c r="A1472" s="21">
        <v>35065</v>
      </c>
      <c r="B1472" s="1" t="s">
        <v>29</v>
      </c>
      <c r="C1472" s="1" t="s">
        <v>30</v>
      </c>
      <c r="D1472" s="1">
        <v>681</v>
      </c>
      <c r="E1472">
        <f t="shared" si="26"/>
        <v>1996</v>
      </c>
    </row>
    <row r="1473" spans="1:5" x14ac:dyDescent="0.25">
      <c r="A1473" s="21">
        <v>35065</v>
      </c>
      <c r="B1473" s="1" t="s">
        <v>29</v>
      </c>
      <c r="C1473" s="1" t="s">
        <v>30</v>
      </c>
      <c r="D1473" s="1">
        <v>735</v>
      </c>
      <c r="E1473">
        <f t="shared" si="26"/>
        <v>1996</v>
      </c>
    </row>
    <row r="1474" spans="1:5" x14ac:dyDescent="0.25">
      <c r="A1474" s="21">
        <v>35065</v>
      </c>
      <c r="B1474" s="1" t="s">
        <v>29</v>
      </c>
      <c r="C1474" s="1" t="s">
        <v>30</v>
      </c>
      <c r="D1474" s="1">
        <v>770</v>
      </c>
      <c r="E1474">
        <f t="shared" si="26"/>
        <v>1996</v>
      </c>
    </row>
    <row r="1475" spans="1:5" x14ac:dyDescent="0.25">
      <c r="A1475" s="21">
        <v>35065</v>
      </c>
      <c r="B1475" s="1" t="s">
        <v>36</v>
      </c>
      <c r="C1475" s="1" t="s">
        <v>30</v>
      </c>
      <c r="D1475" s="1">
        <v>782</v>
      </c>
      <c r="E1475">
        <f t="shared" si="26"/>
        <v>1996</v>
      </c>
    </row>
    <row r="1476" spans="1:5" x14ac:dyDescent="0.25">
      <c r="A1476" s="21">
        <v>35065</v>
      </c>
      <c r="B1476" s="1" t="s">
        <v>29</v>
      </c>
      <c r="C1476" s="1" t="s">
        <v>30</v>
      </c>
      <c r="D1476" s="1">
        <v>848</v>
      </c>
      <c r="E1476">
        <f t="shared" ref="E1476:E1539" si="27">YEAR(A1476)</f>
        <v>1996</v>
      </c>
    </row>
    <row r="1477" spans="1:5" x14ac:dyDescent="0.25">
      <c r="A1477" s="21">
        <v>35065</v>
      </c>
      <c r="B1477" s="1" t="s">
        <v>34</v>
      </c>
      <c r="C1477" s="1" t="s">
        <v>30</v>
      </c>
      <c r="D1477" s="1">
        <v>1075</v>
      </c>
      <c r="E1477">
        <f t="shared" si="27"/>
        <v>1996</v>
      </c>
    </row>
    <row r="1478" spans="1:5" x14ac:dyDescent="0.25">
      <c r="A1478" s="21">
        <v>35065</v>
      </c>
      <c r="B1478" s="1" t="s">
        <v>37</v>
      </c>
      <c r="C1478" s="1" t="s">
        <v>30</v>
      </c>
      <c r="D1478" s="1">
        <v>248</v>
      </c>
      <c r="E1478">
        <f t="shared" si="27"/>
        <v>1996</v>
      </c>
    </row>
    <row r="1479" spans="1:5" x14ac:dyDescent="0.25">
      <c r="A1479" s="21">
        <v>35065</v>
      </c>
      <c r="B1479" s="1" t="s">
        <v>36</v>
      </c>
      <c r="C1479" s="1" t="s">
        <v>30</v>
      </c>
      <c r="D1479" s="1">
        <v>2443</v>
      </c>
      <c r="E1479">
        <f t="shared" si="27"/>
        <v>1996</v>
      </c>
    </row>
    <row r="1480" spans="1:5" x14ac:dyDescent="0.25">
      <c r="A1480" s="21">
        <v>35065</v>
      </c>
      <c r="B1480" s="1" t="s">
        <v>37</v>
      </c>
      <c r="C1480" s="1" t="s">
        <v>30</v>
      </c>
      <c r="D1480" s="1">
        <v>50</v>
      </c>
      <c r="E1480">
        <f t="shared" si="27"/>
        <v>1996</v>
      </c>
    </row>
    <row r="1481" spans="1:5" x14ac:dyDescent="0.25">
      <c r="A1481" s="21">
        <v>35065</v>
      </c>
      <c r="B1481" s="1" t="s">
        <v>37</v>
      </c>
      <c r="C1481" s="1" t="s">
        <v>30</v>
      </c>
      <c r="D1481" s="1">
        <v>302</v>
      </c>
      <c r="E1481">
        <f t="shared" si="27"/>
        <v>1996</v>
      </c>
    </row>
    <row r="1482" spans="1:5" x14ac:dyDescent="0.25">
      <c r="A1482" s="21">
        <v>35065</v>
      </c>
      <c r="B1482" s="1" t="s">
        <v>36</v>
      </c>
      <c r="C1482" s="1" t="s">
        <v>30</v>
      </c>
      <c r="D1482" s="1">
        <v>270</v>
      </c>
      <c r="E1482">
        <f t="shared" si="27"/>
        <v>1996</v>
      </c>
    </row>
    <row r="1483" spans="1:5" x14ac:dyDescent="0.25">
      <c r="A1483" s="21">
        <v>35065</v>
      </c>
      <c r="B1483" s="1" t="s">
        <v>34</v>
      </c>
      <c r="C1483" s="1" t="s">
        <v>30</v>
      </c>
      <c r="D1483" s="1">
        <v>90</v>
      </c>
      <c r="E1483">
        <f t="shared" si="27"/>
        <v>1996</v>
      </c>
    </row>
    <row r="1484" spans="1:5" x14ac:dyDescent="0.25">
      <c r="A1484" s="21">
        <v>35065</v>
      </c>
      <c r="B1484" s="1" t="s">
        <v>39</v>
      </c>
      <c r="C1484" s="1" t="s">
        <v>30</v>
      </c>
      <c r="D1484" s="1">
        <v>113</v>
      </c>
      <c r="E1484">
        <f t="shared" si="27"/>
        <v>1996</v>
      </c>
    </row>
    <row r="1485" spans="1:5" x14ac:dyDescent="0.25">
      <c r="A1485" s="21">
        <v>35065</v>
      </c>
      <c r="B1485" s="1" t="s">
        <v>37</v>
      </c>
      <c r="C1485" s="1" t="s">
        <v>30</v>
      </c>
      <c r="D1485" s="1">
        <v>225</v>
      </c>
      <c r="E1485">
        <f t="shared" si="27"/>
        <v>1996</v>
      </c>
    </row>
    <row r="1486" spans="1:5" x14ac:dyDescent="0.25">
      <c r="A1486" s="21">
        <v>35065</v>
      </c>
      <c r="B1486" s="1" t="s">
        <v>34</v>
      </c>
      <c r="C1486" s="1" t="s">
        <v>30</v>
      </c>
      <c r="D1486" s="1">
        <v>248</v>
      </c>
      <c r="E1486">
        <f t="shared" si="27"/>
        <v>1996</v>
      </c>
    </row>
    <row r="1487" spans="1:5" x14ac:dyDescent="0.25">
      <c r="A1487" s="21">
        <v>35065</v>
      </c>
      <c r="B1487" s="1" t="s">
        <v>36</v>
      </c>
      <c r="C1487" s="1" t="s">
        <v>31</v>
      </c>
      <c r="D1487" s="1">
        <v>420</v>
      </c>
      <c r="E1487">
        <f t="shared" si="27"/>
        <v>1996</v>
      </c>
    </row>
    <row r="1488" spans="1:5" x14ac:dyDescent="0.25">
      <c r="A1488" s="21">
        <v>35065</v>
      </c>
      <c r="B1488" s="1" t="s">
        <v>37</v>
      </c>
      <c r="C1488" s="1" t="s">
        <v>31</v>
      </c>
      <c r="D1488" s="1">
        <v>245</v>
      </c>
      <c r="E1488">
        <f t="shared" si="27"/>
        <v>1996</v>
      </c>
    </row>
    <row r="1489" spans="1:5" x14ac:dyDescent="0.25">
      <c r="A1489" s="21">
        <v>35065</v>
      </c>
      <c r="B1489" s="1" t="s">
        <v>37</v>
      </c>
      <c r="C1489" s="1" t="s">
        <v>31</v>
      </c>
      <c r="D1489" s="1">
        <v>273</v>
      </c>
      <c r="E1489">
        <f t="shared" si="27"/>
        <v>1996</v>
      </c>
    </row>
    <row r="1490" spans="1:5" x14ac:dyDescent="0.25">
      <c r="A1490" s="21">
        <v>35065</v>
      </c>
      <c r="B1490" s="1" t="s">
        <v>39</v>
      </c>
      <c r="C1490" s="1" t="s">
        <v>31</v>
      </c>
      <c r="D1490" s="1">
        <v>293</v>
      </c>
      <c r="E1490">
        <f t="shared" si="27"/>
        <v>1996</v>
      </c>
    </row>
    <row r="1491" spans="1:5" x14ac:dyDescent="0.25">
      <c r="A1491" s="21">
        <v>35065</v>
      </c>
      <c r="B1491" s="1" t="s">
        <v>29</v>
      </c>
      <c r="C1491" s="1" t="s">
        <v>31</v>
      </c>
      <c r="D1491" s="1">
        <v>315</v>
      </c>
      <c r="E1491">
        <f t="shared" si="27"/>
        <v>1996</v>
      </c>
    </row>
    <row r="1492" spans="1:5" x14ac:dyDescent="0.25">
      <c r="A1492" s="21">
        <v>35065</v>
      </c>
      <c r="B1492" s="1" t="s">
        <v>37</v>
      </c>
      <c r="C1492" s="1" t="s">
        <v>31</v>
      </c>
      <c r="D1492" s="1">
        <v>360</v>
      </c>
      <c r="E1492">
        <f t="shared" si="27"/>
        <v>1996</v>
      </c>
    </row>
    <row r="1493" spans="1:5" x14ac:dyDescent="0.25">
      <c r="A1493" s="21">
        <v>35065</v>
      </c>
      <c r="B1493" s="1" t="s">
        <v>37</v>
      </c>
      <c r="C1493" s="1" t="s">
        <v>31</v>
      </c>
      <c r="D1493" s="1">
        <v>185</v>
      </c>
      <c r="E1493">
        <f t="shared" si="27"/>
        <v>1996</v>
      </c>
    </row>
    <row r="1494" spans="1:5" x14ac:dyDescent="0.25">
      <c r="A1494" s="21">
        <v>35065</v>
      </c>
      <c r="B1494" s="1" t="s">
        <v>34</v>
      </c>
      <c r="C1494" s="1" t="s">
        <v>31</v>
      </c>
      <c r="D1494" s="1">
        <v>175</v>
      </c>
      <c r="E1494">
        <f t="shared" si="27"/>
        <v>1996</v>
      </c>
    </row>
    <row r="1495" spans="1:5" x14ac:dyDescent="0.25">
      <c r="A1495" s="21">
        <v>35065</v>
      </c>
      <c r="B1495" s="1" t="s">
        <v>36</v>
      </c>
      <c r="C1495" s="1" t="s">
        <v>31</v>
      </c>
      <c r="D1495" s="1">
        <v>557</v>
      </c>
      <c r="E1495">
        <f t="shared" si="27"/>
        <v>1996</v>
      </c>
    </row>
    <row r="1496" spans="1:5" x14ac:dyDescent="0.25">
      <c r="A1496" s="21">
        <v>35065</v>
      </c>
      <c r="B1496" s="1" t="s">
        <v>29</v>
      </c>
      <c r="C1496" s="1" t="s">
        <v>31</v>
      </c>
      <c r="D1496" s="1">
        <v>606</v>
      </c>
      <c r="E1496">
        <f t="shared" si="27"/>
        <v>1996</v>
      </c>
    </row>
    <row r="1497" spans="1:5" x14ac:dyDescent="0.25">
      <c r="A1497" s="21">
        <v>35065</v>
      </c>
      <c r="B1497" s="1" t="s">
        <v>34</v>
      </c>
      <c r="C1497" s="1" t="s">
        <v>31</v>
      </c>
      <c r="D1497" s="1">
        <v>630</v>
      </c>
      <c r="E1497">
        <f t="shared" si="27"/>
        <v>1996</v>
      </c>
    </row>
    <row r="1498" spans="1:5" x14ac:dyDescent="0.25">
      <c r="A1498" s="21">
        <v>35065</v>
      </c>
      <c r="B1498" s="1" t="s">
        <v>36</v>
      </c>
      <c r="C1498" s="1" t="s">
        <v>31</v>
      </c>
      <c r="D1498" s="1">
        <v>394</v>
      </c>
      <c r="E1498">
        <f t="shared" si="27"/>
        <v>1996</v>
      </c>
    </row>
    <row r="1499" spans="1:5" x14ac:dyDescent="0.25">
      <c r="A1499" s="21">
        <v>35065</v>
      </c>
      <c r="B1499" s="1" t="s">
        <v>34</v>
      </c>
      <c r="C1499" s="1" t="s">
        <v>31</v>
      </c>
      <c r="D1499" s="1">
        <v>79</v>
      </c>
      <c r="E1499">
        <f t="shared" si="27"/>
        <v>1996</v>
      </c>
    </row>
    <row r="1500" spans="1:5" x14ac:dyDescent="0.25">
      <c r="A1500" s="21">
        <v>35065</v>
      </c>
      <c r="B1500" s="1" t="s">
        <v>39</v>
      </c>
      <c r="C1500" s="1" t="s">
        <v>31</v>
      </c>
      <c r="D1500" s="1">
        <v>123</v>
      </c>
      <c r="E1500">
        <f t="shared" si="27"/>
        <v>1996</v>
      </c>
    </row>
    <row r="1501" spans="1:5" x14ac:dyDescent="0.25">
      <c r="A1501" s="21">
        <v>35065</v>
      </c>
      <c r="B1501" s="1" t="s">
        <v>34</v>
      </c>
      <c r="C1501" s="1" t="s">
        <v>31</v>
      </c>
      <c r="D1501" s="1">
        <v>135</v>
      </c>
      <c r="E1501">
        <f t="shared" si="27"/>
        <v>1996</v>
      </c>
    </row>
    <row r="1502" spans="1:5" x14ac:dyDescent="0.25">
      <c r="A1502" s="21">
        <v>35065</v>
      </c>
      <c r="B1502" s="1" t="s">
        <v>36</v>
      </c>
      <c r="C1502" s="1" t="s">
        <v>31</v>
      </c>
      <c r="D1502" s="1">
        <v>952</v>
      </c>
      <c r="E1502">
        <f t="shared" si="27"/>
        <v>1996</v>
      </c>
    </row>
    <row r="1503" spans="1:5" x14ac:dyDescent="0.25">
      <c r="A1503" s="21">
        <v>35065</v>
      </c>
      <c r="B1503" s="1" t="s">
        <v>29</v>
      </c>
      <c r="C1503" s="1" t="s">
        <v>31</v>
      </c>
      <c r="D1503" s="1">
        <v>985</v>
      </c>
      <c r="E1503">
        <f t="shared" si="27"/>
        <v>1996</v>
      </c>
    </row>
    <row r="1504" spans="1:5" x14ac:dyDescent="0.25">
      <c r="A1504" s="21">
        <v>35065</v>
      </c>
      <c r="B1504" s="1" t="s">
        <v>29</v>
      </c>
      <c r="C1504" s="1" t="s">
        <v>31</v>
      </c>
      <c r="D1504" s="1">
        <v>696</v>
      </c>
      <c r="E1504">
        <f t="shared" si="27"/>
        <v>1996</v>
      </c>
    </row>
    <row r="1505" spans="1:5" x14ac:dyDescent="0.25">
      <c r="A1505" s="21">
        <v>35065</v>
      </c>
      <c r="B1505" s="1" t="s">
        <v>29</v>
      </c>
      <c r="C1505" s="1" t="s">
        <v>32</v>
      </c>
      <c r="D1505" s="1">
        <v>90</v>
      </c>
      <c r="E1505">
        <f t="shared" si="27"/>
        <v>1996</v>
      </c>
    </row>
    <row r="1506" spans="1:5" x14ac:dyDescent="0.25">
      <c r="A1506" s="21">
        <v>35065</v>
      </c>
      <c r="B1506" s="1" t="s">
        <v>29</v>
      </c>
      <c r="C1506" s="1" t="s">
        <v>32</v>
      </c>
      <c r="D1506" s="1">
        <v>63</v>
      </c>
      <c r="E1506">
        <f t="shared" si="27"/>
        <v>1996</v>
      </c>
    </row>
    <row r="1507" spans="1:5" x14ac:dyDescent="0.25">
      <c r="A1507" s="21">
        <v>35065</v>
      </c>
      <c r="B1507" s="1" t="s">
        <v>34</v>
      </c>
      <c r="C1507" s="1" t="s">
        <v>32</v>
      </c>
      <c r="D1507" s="1">
        <v>90</v>
      </c>
      <c r="E1507">
        <f t="shared" si="27"/>
        <v>1996</v>
      </c>
    </row>
    <row r="1508" spans="1:5" x14ac:dyDescent="0.25">
      <c r="A1508" s="21">
        <v>35065</v>
      </c>
      <c r="B1508" s="1" t="s">
        <v>34</v>
      </c>
      <c r="C1508" s="1" t="s">
        <v>32</v>
      </c>
      <c r="D1508" s="1">
        <v>234</v>
      </c>
      <c r="E1508">
        <f t="shared" si="27"/>
        <v>1996</v>
      </c>
    </row>
    <row r="1509" spans="1:5" x14ac:dyDescent="0.25">
      <c r="A1509" s="21">
        <v>35065</v>
      </c>
      <c r="B1509" s="1" t="s">
        <v>34</v>
      </c>
      <c r="C1509" s="1" t="s">
        <v>32</v>
      </c>
      <c r="D1509" s="1">
        <v>140</v>
      </c>
      <c r="E1509">
        <f t="shared" si="27"/>
        <v>1996</v>
      </c>
    </row>
    <row r="1510" spans="1:5" x14ac:dyDescent="0.25">
      <c r="A1510" s="21">
        <v>35065</v>
      </c>
      <c r="B1510" s="1" t="s">
        <v>29</v>
      </c>
      <c r="C1510" s="1" t="s">
        <v>32</v>
      </c>
      <c r="D1510" s="1">
        <v>72</v>
      </c>
      <c r="E1510">
        <f t="shared" si="27"/>
        <v>1996</v>
      </c>
    </row>
    <row r="1511" spans="1:5" x14ac:dyDescent="0.25">
      <c r="A1511" s="21">
        <v>35065</v>
      </c>
      <c r="B1511" s="1" t="s">
        <v>34</v>
      </c>
      <c r="C1511" s="1" t="s">
        <v>32</v>
      </c>
      <c r="D1511" s="1">
        <v>149</v>
      </c>
      <c r="E1511">
        <f t="shared" si="27"/>
        <v>1996</v>
      </c>
    </row>
    <row r="1512" spans="1:5" x14ac:dyDescent="0.25">
      <c r="A1512" s="21">
        <v>35065</v>
      </c>
      <c r="B1512" s="1" t="s">
        <v>29</v>
      </c>
      <c r="C1512" s="1" t="s">
        <v>32</v>
      </c>
      <c r="D1512" s="1">
        <v>113</v>
      </c>
      <c r="E1512">
        <f t="shared" si="27"/>
        <v>1996</v>
      </c>
    </row>
    <row r="1513" spans="1:5" x14ac:dyDescent="0.25">
      <c r="A1513" s="21">
        <v>35065</v>
      </c>
      <c r="B1513" s="1" t="s">
        <v>34</v>
      </c>
      <c r="C1513" s="1" t="s">
        <v>32</v>
      </c>
      <c r="D1513" s="1">
        <v>113</v>
      </c>
      <c r="E1513">
        <f t="shared" si="27"/>
        <v>1996</v>
      </c>
    </row>
    <row r="1514" spans="1:5" x14ac:dyDescent="0.25">
      <c r="A1514" s="21">
        <v>35065</v>
      </c>
      <c r="B1514" s="1" t="s">
        <v>29</v>
      </c>
      <c r="C1514" s="1" t="s">
        <v>32</v>
      </c>
      <c r="D1514" s="1">
        <v>2290</v>
      </c>
      <c r="E1514">
        <f t="shared" si="27"/>
        <v>1996</v>
      </c>
    </row>
    <row r="1515" spans="1:5" x14ac:dyDescent="0.25">
      <c r="A1515" s="21">
        <v>35065</v>
      </c>
      <c r="B1515" s="1" t="s">
        <v>29</v>
      </c>
      <c r="C1515" s="1" t="s">
        <v>32</v>
      </c>
      <c r="D1515" s="1">
        <v>1601</v>
      </c>
      <c r="E1515">
        <f t="shared" si="27"/>
        <v>1996</v>
      </c>
    </row>
    <row r="1516" spans="1:5" x14ac:dyDescent="0.25">
      <c r="A1516" s="21">
        <v>35065</v>
      </c>
      <c r="B1516" s="1" t="s">
        <v>34</v>
      </c>
      <c r="C1516" s="1" t="s">
        <v>32</v>
      </c>
      <c r="D1516" s="1">
        <v>358</v>
      </c>
      <c r="E1516">
        <f t="shared" si="27"/>
        <v>1996</v>
      </c>
    </row>
    <row r="1517" spans="1:5" x14ac:dyDescent="0.25">
      <c r="A1517" s="21">
        <v>35065</v>
      </c>
      <c r="B1517" s="1" t="s">
        <v>37</v>
      </c>
      <c r="C1517" s="1" t="s">
        <v>33</v>
      </c>
      <c r="D1517" s="1">
        <v>56</v>
      </c>
      <c r="E1517">
        <f t="shared" si="27"/>
        <v>1996</v>
      </c>
    </row>
    <row r="1518" spans="1:5" x14ac:dyDescent="0.25">
      <c r="A1518" s="21">
        <v>35065</v>
      </c>
      <c r="B1518" s="1" t="s">
        <v>34</v>
      </c>
      <c r="C1518" s="1" t="s">
        <v>33</v>
      </c>
      <c r="D1518" s="1">
        <v>45</v>
      </c>
      <c r="E1518">
        <f t="shared" si="27"/>
        <v>1996</v>
      </c>
    </row>
    <row r="1519" spans="1:5" x14ac:dyDescent="0.25">
      <c r="A1519" s="21">
        <v>35065</v>
      </c>
      <c r="B1519" s="1" t="s">
        <v>37</v>
      </c>
      <c r="C1519" s="1" t="s">
        <v>33</v>
      </c>
      <c r="D1519" s="1">
        <v>135</v>
      </c>
      <c r="E1519">
        <f t="shared" si="27"/>
        <v>1996</v>
      </c>
    </row>
    <row r="1520" spans="1:5" x14ac:dyDescent="0.25">
      <c r="A1520" s="21">
        <v>35065</v>
      </c>
      <c r="B1520" s="1" t="s">
        <v>36</v>
      </c>
      <c r="C1520" s="1" t="s">
        <v>33</v>
      </c>
      <c r="D1520" s="1">
        <v>210</v>
      </c>
      <c r="E1520">
        <f t="shared" si="27"/>
        <v>1996</v>
      </c>
    </row>
    <row r="1521" spans="1:5" x14ac:dyDescent="0.25">
      <c r="A1521" s="21">
        <v>35065</v>
      </c>
      <c r="B1521" s="1" t="s">
        <v>34</v>
      </c>
      <c r="C1521" s="1" t="s">
        <v>33</v>
      </c>
      <c r="D1521" s="1">
        <v>440</v>
      </c>
      <c r="E1521">
        <f t="shared" si="27"/>
        <v>1996</v>
      </c>
    </row>
    <row r="1522" spans="1:5" x14ac:dyDescent="0.25">
      <c r="A1522" s="21">
        <v>35065</v>
      </c>
      <c r="B1522" s="1" t="s">
        <v>39</v>
      </c>
      <c r="C1522" s="1" t="s">
        <v>33</v>
      </c>
      <c r="D1522" s="1">
        <v>158</v>
      </c>
      <c r="E1522">
        <f t="shared" si="27"/>
        <v>1996</v>
      </c>
    </row>
    <row r="1523" spans="1:5" x14ac:dyDescent="0.25">
      <c r="A1523" s="21">
        <v>35065</v>
      </c>
      <c r="B1523" s="1" t="s">
        <v>37</v>
      </c>
      <c r="C1523" s="1" t="s">
        <v>33</v>
      </c>
      <c r="D1523" s="1">
        <v>166</v>
      </c>
      <c r="E1523">
        <f t="shared" si="27"/>
        <v>1996</v>
      </c>
    </row>
    <row r="1524" spans="1:5" x14ac:dyDescent="0.25">
      <c r="A1524" s="21">
        <v>35065</v>
      </c>
      <c r="B1524" s="1" t="s">
        <v>29</v>
      </c>
      <c r="C1524" s="1" t="s">
        <v>33</v>
      </c>
      <c r="D1524" s="1">
        <v>175</v>
      </c>
      <c r="E1524">
        <f t="shared" si="27"/>
        <v>1996</v>
      </c>
    </row>
    <row r="1525" spans="1:5" x14ac:dyDescent="0.25">
      <c r="A1525" s="21">
        <v>35065</v>
      </c>
      <c r="B1525" s="1" t="s">
        <v>36</v>
      </c>
      <c r="C1525" s="1" t="s">
        <v>33</v>
      </c>
      <c r="D1525" s="1">
        <v>184</v>
      </c>
      <c r="E1525">
        <f t="shared" si="27"/>
        <v>1996</v>
      </c>
    </row>
    <row r="1526" spans="1:5" x14ac:dyDescent="0.25">
      <c r="A1526" s="21">
        <v>35065</v>
      </c>
      <c r="B1526" s="1" t="s">
        <v>29</v>
      </c>
      <c r="C1526" s="1" t="s">
        <v>33</v>
      </c>
      <c r="D1526" s="1">
        <v>437</v>
      </c>
      <c r="E1526">
        <f t="shared" si="27"/>
        <v>1996</v>
      </c>
    </row>
    <row r="1527" spans="1:5" x14ac:dyDescent="0.25">
      <c r="A1527" s="21">
        <v>35065</v>
      </c>
      <c r="B1527" s="1" t="s">
        <v>34</v>
      </c>
      <c r="C1527" s="1" t="s">
        <v>33</v>
      </c>
      <c r="D1527" s="1">
        <v>1115</v>
      </c>
      <c r="E1527">
        <f t="shared" si="27"/>
        <v>1996</v>
      </c>
    </row>
    <row r="1528" spans="1:5" x14ac:dyDescent="0.25">
      <c r="A1528" s="21">
        <v>35065</v>
      </c>
      <c r="B1528" s="1" t="s">
        <v>37</v>
      </c>
      <c r="C1528" s="1" t="s">
        <v>33</v>
      </c>
      <c r="D1528" s="1">
        <v>86</v>
      </c>
      <c r="E1528">
        <f t="shared" si="27"/>
        <v>1996</v>
      </c>
    </row>
    <row r="1529" spans="1:5" x14ac:dyDescent="0.25">
      <c r="A1529" s="21">
        <v>35065</v>
      </c>
      <c r="B1529" s="1" t="s">
        <v>29</v>
      </c>
      <c r="C1529" s="1" t="s">
        <v>33</v>
      </c>
      <c r="D1529" s="1">
        <v>1310</v>
      </c>
      <c r="E1529">
        <f t="shared" si="27"/>
        <v>1996</v>
      </c>
    </row>
    <row r="1530" spans="1:5" x14ac:dyDescent="0.25">
      <c r="A1530" s="21">
        <v>35065</v>
      </c>
      <c r="B1530" s="1" t="s">
        <v>29</v>
      </c>
      <c r="C1530" s="1" t="s">
        <v>33</v>
      </c>
      <c r="D1530" s="1">
        <v>113</v>
      </c>
      <c r="E1530">
        <f t="shared" si="27"/>
        <v>1996</v>
      </c>
    </row>
    <row r="1531" spans="1:5" x14ac:dyDescent="0.25">
      <c r="A1531" s="21">
        <v>35065</v>
      </c>
      <c r="B1531" s="1" t="s">
        <v>39</v>
      </c>
      <c r="C1531" s="1" t="s">
        <v>33</v>
      </c>
      <c r="D1531" s="1">
        <v>131</v>
      </c>
      <c r="E1531">
        <f t="shared" si="27"/>
        <v>1996</v>
      </c>
    </row>
    <row r="1532" spans="1:5" x14ac:dyDescent="0.25">
      <c r="A1532" s="21">
        <v>35065</v>
      </c>
      <c r="B1532" s="1" t="s">
        <v>36</v>
      </c>
      <c r="C1532" s="1" t="s">
        <v>33</v>
      </c>
      <c r="D1532" s="1">
        <v>468</v>
      </c>
      <c r="E1532">
        <f t="shared" si="27"/>
        <v>1996</v>
      </c>
    </row>
    <row r="1533" spans="1:5" x14ac:dyDescent="0.25">
      <c r="A1533" s="21">
        <v>35065</v>
      </c>
      <c r="B1533" s="1" t="s">
        <v>36</v>
      </c>
      <c r="C1533" s="1" t="s">
        <v>33</v>
      </c>
      <c r="D1533" s="1">
        <v>786</v>
      </c>
      <c r="E1533">
        <f t="shared" si="27"/>
        <v>1996</v>
      </c>
    </row>
    <row r="1534" spans="1:5" x14ac:dyDescent="0.25">
      <c r="A1534" s="21">
        <v>35065</v>
      </c>
      <c r="B1534" s="1" t="s">
        <v>34</v>
      </c>
      <c r="C1534" s="1" t="s">
        <v>33</v>
      </c>
      <c r="D1534" s="1">
        <v>458</v>
      </c>
      <c r="E1534">
        <f t="shared" si="27"/>
        <v>1996</v>
      </c>
    </row>
    <row r="1535" spans="1:5" x14ac:dyDescent="0.25">
      <c r="A1535" s="21">
        <v>35065</v>
      </c>
      <c r="B1535" s="1" t="s">
        <v>34</v>
      </c>
      <c r="C1535" s="1" t="s">
        <v>35</v>
      </c>
      <c r="D1535" s="1">
        <v>1272</v>
      </c>
      <c r="E1535">
        <f t="shared" si="27"/>
        <v>1996</v>
      </c>
    </row>
    <row r="1536" spans="1:5" x14ac:dyDescent="0.25">
      <c r="A1536" s="21">
        <v>35065</v>
      </c>
      <c r="B1536" s="1" t="s">
        <v>29</v>
      </c>
      <c r="C1536" s="1" t="s">
        <v>35</v>
      </c>
      <c r="D1536" s="1">
        <v>1630</v>
      </c>
      <c r="E1536">
        <f t="shared" si="27"/>
        <v>1996</v>
      </c>
    </row>
    <row r="1537" spans="1:5" x14ac:dyDescent="0.25">
      <c r="A1537" s="21">
        <v>35065</v>
      </c>
      <c r="B1537" s="1" t="s">
        <v>34</v>
      </c>
      <c r="C1537" s="1" t="s">
        <v>35</v>
      </c>
      <c r="D1537" s="1">
        <v>2083</v>
      </c>
      <c r="E1537">
        <f t="shared" si="27"/>
        <v>1996</v>
      </c>
    </row>
    <row r="1538" spans="1:5" x14ac:dyDescent="0.25">
      <c r="A1538" s="21">
        <v>35065</v>
      </c>
      <c r="B1538" s="1" t="s">
        <v>29</v>
      </c>
      <c r="C1538" s="1" t="s">
        <v>35</v>
      </c>
      <c r="D1538" s="1">
        <v>644</v>
      </c>
      <c r="E1538">
        <f t="shared" si="27"/>
        <v>1996</v>
      </c>
    </row>
    <row r="1539" spans="1:5" x14ac:dyDescent="0.25">
      <c r="A1539" s="21">
        <v>35065</v>
      </c>
      <c r="B1539" s="1" t="s">
        <v>36</v>
      </c>
      <c r="C1539" s="1" t="s">
        <v>35</v>
      </c>
      <c r="D1539" s="1">
        <v>1129</v>
      </c>
      <c r="E1539">
        <f t="shared" si="27"/>
        <v>1996</v>
      </c>
    </row>
    <row r="1540" spans="1:5" x14ac:dyDescent="0.25">
      <c r="A1540" s="21">
        <v>35065</v>
      </c>
      <c r="B1540" s="1" t="s">
        <v>36</v>
      </c>
      <c r="C1540" s="1" t="s">
        <v>35</v>
      </c>
      <c r="D1540" s="1">
        <v>912</v>
      </c>
      <c r="E1540">
        <f t="shared" ref="E1540:E1603" si="28">YEAR(A1540)</f>
        <v>1996</v>
      </c>
    </row>
    <row r="1541" spans="1:5" x14ac:dyDescent="0.25">
      <c r="A1541" s="21">
        <v>35065</v>
      </c>
      <c r="B1541" s="1" t="s">
        <v>29</v>
      </c>
      <c r="C1541" s="1" t="s">
        <v>35</v>
      </c>
      <c r="D1541" s="1">
        <v>44</v>
      </c>
      <c r="E1541">
        <f t="shared" si="28"/>
        <v>1996</v>
      </c>
    </row>
    <row r="1542" spans="1:5" x14ac:dyDescent="0.25">
      <c r="A1542" s="21">
        <v>35065</v>
      </c>
      <c r="B1542" s="1" t="s">
        <v>36</v>
      </c>
      <c r="C1542" s="1" t="s">
        <v>35</v>
      </c>
      <c r="D1542" s="1">
        <v>56</v>
      </c>
      <c r="E1542">
        <f t="shared" si="28"/>
        <v>1996</v>
      </c>
    </row>
    <row r="1543" spans="1:5" x14ac:dyDescent="0.25">
      <c r="A1543" s="21">
        <v>35065</v>
      </c>
      <c r="B1543" s="1" t="s">
        <v>37</v>
      </c>
      <c r="C1543" s="1" t="s">
        <v>35</v>
      </c>
      <c r="D1543" s="1">
        <v>63</v>
      </c>
      <c r="E1543">
        <f t="shared" si="28"/>
        <v>1996</v>
      </c>
    </row>
    <row r="1544" spans="1:5" x14ac:dyDescent="0.25">
      <c r="A1544" s="21">
        <v>35065</v>
      </c>
      <c r="B1544" s="1" t="s">
        <v>36</v>
      </c>
      <c r="C1544" s="1" t="s">
        <v>35</v>
      </c>
      <c r="D1544" s="1">
        <v>72</v>
      </c>
      <c r="E1544">
        <f t="shared" si="28"/>
        <v>1996</v>
      </c>
    </row>
    <row r="1545" spans="1:5" x14ac:dyDescent="0.25">
      <c r="A1545" s="21">
        <v>35065</v>
      </c>
      <c r="B1545" s="1" t="s">
        <v>29</v>
      </c>
      <c r="C1545" s="1" t="s">
        <v>35</v>
      </c>
      <c r="D1545" s="1">
        <v>79</v>
      </c>
      <c r="E1545">
        <f t="shared" si="28"/>
        <v>1996</v>
      </c>
    </row>
    <row r="1546" spans="1:5" x14ac:dyDescent="0.25">
      <c r="A1546" s="21">
        <v>35065</v>
      </c>
      <c r="B1546" s="1" t="s">
        <v>37</v>
      </c>
      <c r="C1546" s="1" t="s">
        <v>35</v>
      </c>
      <c r="D1546" s="1">
        <v>79</v>
      </c>
      <c r="E1546">
        <f t="shared" si="28"/>
        <v>1996</v>
      </c>
    </row>
    <row r="1547" spans="1:5" x14ac:dyDescent="0.25">
      <c r="A1547" s="21">
        <v>35065</v>
      </c>
      <c r="B1547" s="1" t="s">
        <v>37</v>
      </c>
      <c r="C1547" s="1" t="s">
        <v>35</v>
      </c>
      <c r="D1547" s="1">
        <v>90</v>
      </c>
      <c r="E1547">
        <f t="shared" si="28"/>
        <v>1996</v>
      </c>
    </row>
    <row r="1548" spans="1:5" x14ac:dyDescent="0.25">
      <c r="A1548" s="21">
        <v>35065</v>
      </c>
      <c r="B1548" s="1" t="s">
        <v>37</v>
      </c>
      <c r="C1548" s="1" t="s">
        <v>35</v>
      </c>
      <c r="D1548" s="1">
        <v>105</v>
      </c>
      <c r="E1548">
        <f t="shared" si="28"/>
        <v>1996</v>
      </c>
    </row>
    <row r="1549" spans="1:5" x14ac:dyDescent="0.25">
      <c r="A1549" s="21">
        <v>35065</v>
      </c>
      <c r="B1549" s="1" t="s">
        <v>39</v>
      </c>
      <c r="C1549" s="1" t="s">
        <v>35</v>
      </c>
      <c r="D1549" s="1">
        <v>124</v>
      </c>
      <c r="E1549">
        <f t="shared" si="28"/>
        <v>1996</v>
      </c>
    </row>
    <row r="1550" spans="1:5" x14ac:dyDescent="0.25">
      <c r="A1550" s="21">
        <v>35065</v>
      </c>
      <c r="B1550" s="1" t="s">
        <v>39</v>
      </c>
      <c r="C1550" s="1" t="s">
        <v>35</v>
      </c>
      <c r="D1550" s="1">
        <v>140</v>
      </c>
      <c r="E1550">
        <f t="shared" si="28"/>
        <v>1996</v>
      </c>
    </row>
    <row r="1551" spans="1:5" x14ac:dyDescent="0.25">
      <c r="A1551" s="21">
        <v>35065</v>
      </c>
      <c r="B1551" s="1" t="s">
        <v>34</v>
      </c>
      <c r="C1551" s="1" t="s">
        <v>35</v>
      </c>
      <c r="D1551" s="1">
        <v>252</v>
      </c>
      <c r="E1551">
        <f t="shared" si="28"/>
        <v>1996</v>
      </c>
    </row>
    <row r="1552" spans="1:5" x14ac:dyDescent="0.25">
      <c r="A1552" s="21">
        <v>35065</v>
      </c>
      <c r="B1552" s="1" t="s">
        <v>34</v>
      </c>
      <c r="C1552" s="1" t="s">
        <v>35</v>
      </c>
      <c r="D1552" s="1">
        <v>415</v>
      </c>
      <c r="E1552">
        <f t="shared" si="28"/>
        <v>1996</v>
      </c>
    </row>
    <row r="1553" spans="1:5" x14ac:dyDescent="0.25">
      <c r="A1553" s="21">
        <v>35065</v>
      </c>
      <c r="B1553" s="1" t="s">
        <v>29</v>
      </c>
      <c r="C1553" s="1" t="s">
        <v>38</v>
      </c>
      <c r="D1553" s="1">
        <v>191</v>
      </c>
      <c r="E1553">
        <f t="shared" si="28"/>
        <v>1996</v>
      </c>
    </row>
    <row r="1554" spans="1:5" x14ac:dyDescent="0.25">
      <c r="A1554" s="21">
        <v>35065</v>
      </c>
      <c r="B1554" s="1" t="s">
        <v>29</v>
      </c>
      <c r="C1554" s="1" t="s">
        <v>38</v>
      </c>
      <c r="D1554" s="1">
        <v>27</v>
      </c>
      <c r="E1554">
        <f t="shared" si="28"/>
        <v>1996</v>
      </c>
    </row>
    <row r="1555" spans="1:5" x14ac:dyDescent="0.25">
      <c r="A1555" s="21">
        <v>35065</v>
      </c>
      <c r="B1555" s="1" t="s">
        <v>29</v>
      </c>
      <c r="C1555" s="1" t="s">
        <v>38</v>
      </c>
      <c r="D1555" s="1">
        <v>61</v>
      </c>
      <c r="E1555">
        <f t="shared" si="28"/>
        <v>1996</v>
      </c>
    </row>
    <row r="1556" spans="1:5" x14ac:dyDescent="0.25">
      <c r="A1556" s="21">
        <v>35065</v>
      </c>
      <c r="B1556" s="1" t="s">
        <v>37</v>
      </c>
      <c r="C1556" s="1" t="s">
        <v>38</v>
      </c>
      <c r="D1556" s="1">
        <v>171</v>
      </c>
      <c r="E1556">
        <f t="shared" si="28"/>
        <v>1996</v>
      </c>
    </row>
    <row r="1557" spans="1:5" x14ac:dyDescent="0.25">
      <c r="A1557" s="21">
        <v>35065</v>
      </c>
      <c r="B1557" s="1" t="s">
        <v>34</v>
      </c>
      <c r="C1557" s="1" t="s">
        <v>38</v>
      </c>
      <c r="D1557" s="1">
        <v>158</v>
      </c>
      <c r="E1557">
        <f t="shared" si="28"/>
        <v>1996</v>
      </c>
    </row>
    <row r="1558" spans="1:5" x14ac:dyDescent="0.25">
      <c r="A1558" s="21">
        <v>35065</v>
      </c>
      <c r="B1558" s="1" t="s">
        <v>37</v>
      </c>
      <c r="C1558" s="1" t="s">
        <v>38</v>
      </c>
      <c r="D1558" s="1">
        <v>158</v>
      </c>
      <c r="E1558">
        <f t="shared" si="28"/>
        <v>1996</v>
      </c>
    </row>
    <row r="1559" spans="1:5" x14ac:dyDescent="0.25">
      <c r="A1559" s="21">
        <v>35065</v>
      </c>
      <c r="B1559" s="1" t="s">
        <v>37</v>
      </c>
      <c r="C1559" s="1" t="s">
        <v>38</v>
      </c>
      <c r="D1559" s="1">
        <v>151</v>
      </c>
      <c r="E1559">
        <f t="shared" si="28"/>
        <v>1996</v>
      </c>
    </row>
    <row r="1560" spans="1:5" x14ac:dyDescent="0.25">
      <c r="A1560" s="21">
        <v>35065</v>
      </c>
      <c r="B1560" s="1" t="s">
        <v>29</v>
      </c>
      <c r="C1560" s="1" t="s">
        <v>38</v>
      </c>
      <c r="D1560" s="1">
        <v>28</v>
      </c>
      <c r="E1560">
        <f t="shared" si="28"/>
        <v>1996</v>
      </c>
    </row>
    <row r="1561" spans="1:5" x14ac:dyDescent="0.25">
      <c r="A1561" s="21">
        <v>35065</v>
      </c>
      <c r="B1561" s="1" t="s">
        <v>29</v>
      </c>
      <c r="C1561" s="1" t="s">
        <v>38</v>
      </c>
      <c r="D1561" s="1">
        <v>131</v>
      </c>
      <c r="E1561">
        <f t="shared" si="28"/>
        <v>1996</v>
      </c>
    </row>
    <row r="1562" spans="1:5" x14ac:dyDescent="0.25">
      <c r="A1562" s="21">
        <v>35065</v>
      </c>
      <c r="B1562" s="1" t="s">
        <v>34</v>
      </c>
      <c r="C1562" s="1" t="s">
        <v>38</v>
      </c>
      <c r="D1562" s="1">
        <v>123</v>
      </c>
      <c r="E1562">
        <f t="shared" si="28"/>
        <v>1996</v>
      </c>
    </row>
    <row r="1563" spans="1:5" x14ac:dyDescent="0.25">
      <c r="A1563" s="21">
        <v>35065</v>
      </c>
      <c r="B1563" s="1" t="s">
        <v>39</v>
      </c>
      <c r="C1563" s="1" t="s">
        <v>38</v>
      </c>
      <c r="D1563" s="1">
        <v>113</v>
      </c>
      <c r="E1563">
        <f t="shared" si="28"/>
        <v>1996</v>
      </c>
    </row>
    <row r="1564" spans="1:5" x14ac:dyDescent="0.25">
      <c r="A1564" s="21">
        <v>35065</v>
      </c>
      <c r="B1564" s="1" t="s">
        <v>37</v>
      </c>
      <c r="C1564" s="1" t="s">
        <v>38</v>
      </c>
      <c r="D1564" s="1">
        <v>105</v>
      </c>
      <c r="E1564">
        <f t="shared" si="28"/>
        <v>1996</v>
      </c>
    </row>
    <row r="1565" spans="1:5" x14ac:dyDescent="0.25">
      <c r="A1565" s="21">
        <v>35065</v>
      </c>
      <c r="B1565" s="1" t="s">
        <v>37</v>
      </c>
      <c r="C1565" s="1" t="s">
        <v>38</v>
      </c>
      <c r="D1565" s="1">
        <v>102</v>
      </c>
      <c r="E1565">
        <f t="shared" si="28"/>
        <v>1996</v>
      </c>
    </row>
    <row r="1566" spans="1:5" x14ac:dyDescent="0.25">
      <c r="A1566" s="21">
        <v>35065</v>
      </c>
      <c r="B1566" s="1" t="s">
        <v>34</v>
      </c>
      <c r="C1566" s="1" t="s">
        <v>38</v>
      </c>
      <c r="D1566" s="1">
        <v>83</v>
      </c>
      <c r="E1566">
        <f t="shared" si="28"/>
        <v>1996</v>
      </c>
    </row>
    <row r="1567" spans="1:5" x14ac:dyDescent="0.25">
      <c r="A1567" s="21">
        <v>35065</v>
      </c>
      <c r="B1567" s="1" t="s">
        <v>29</v>
      </c>
      <c r="C1567" s="1" t="s">
        <v>38</v>
      </c>
      <c r="D1567" s="1">
        <v>138</v>
      </c>
      <c r="E1567">
        <f t="shared" si="28"/>
        <v>1996</v>
      </c>
    </row>
    <row r="1568" spans="1:5" x14ac:dyDescent="0.25">
      <c r="A1568" s="21">
        <v>35065</v>
      </c>
      <c r="B1568" s="1" t="s">
        <v>34</v>
      </c>
      <c r="C1568" s="1" t="s">
        <v>38</v>
      </c>
      <c r="D1568" s="1">
        <v>193</v>
      </c>
      <c r="E1568">
        <f t="shared" si="28"/>
        <v>1996</v>
      </c>
    </row>
    <row r="1569" spans="1:5" x14ac:dyDescent="0.25">
      <c r="A1569" s="21">
        <v>35065</v>
      </c>
      <c r="B1569" s="1" t="s">
        <v>34</v>
      </c>
      <c r="C1569" s="1" t="s">
        <v>38</v>
      </c>
      <c r="D1569" s="1">
        <v>191</v>
      </c>
      <c r="E1569">
        <f t="shared" si="28"/>
        <v>1996</v>
      </c>
    </row>
    <row r="1570" spans="1:5" x14ac:dyDescent="0.25">
      <c r="A1570" s="21">
        <v>35065</v>
      </c>
      <c r="B1570" s="1" t="s">
        <v>36</v>
      </c>
      <c r="C1570" s="1" t="s">
        <v>38</v>
      </c>
      <c r="D1570" s="1">
        <v>1180</v>
      </c>
      <c r="E1570">
        <f t="shared" si="28"/>
        <v>1996</v>
      </c>
    </row>
    <row r="1571" spans="1:5" x14ac:dyDescent="0.25">
      <c r="A1571" s="21">
        <v>35065</v>
      </c>
      <c r="B1571" s="1" t="s">
        <v>34</v>
      </c>
      <c r="C1571" s="1" t="s">
        <v>38</v>
      </c>
      <c r="D1571" s="1">
        <v>1136</v>
      </c>
      <c r="E1571">
        <f t="shared" si="28"/>
        <v>1996</v>
      </c>
    </row>
    <row r="1572" spans="1:5" x14ac:dyDescent="0.25">
      <c r="A1572" s="21">
        <v>35065</v>
      </c>
      <c r="B1572" s="1" t="s">
        <v>36</v>
      </c>
      <c r="C1572" s="1" t="s">
        <v>38</v>
      </c>
      <c r="D1572" s="1">
        <v>304</v>
      </c>
      <c r="E1572">
        <f t="shared" si="28"/>
        <v>1996</v>
      </c>
    </row>
    <row r="1573" spans="1:5" x14ac:dyDescent="0.25">
      <c r="A1573" s="21">
        <v>35065</v>
      </c>
      <c r="B1573" s="1" t="s">
        <v>36</v>
      </c>
      <c r="C1573" s="1" t="s">
        <v>38</v>
      </c>
      <c r="D1573" s="1">
        <v>289</v>
      </c>
      <c r="E1573">
        <f t="shared" si="28"/>
        <v>1996</v>
      </c>
    </row>
    <row r="1574" spans="1:5" x14ac:dyDescent="0.25">
      <c r="A1574" s="21">
        <v>35065</v>
      </c>
      <c r="B1574" s="1" t="s">
        <v>39</v>
      </c>
      <c r="C1574" s="1" t="s">
        <v>38</v>
      </c>
      <c r="D1574" s="1">
        <v>236</v>
      </c>
      <c r="E1574">
        <f t="shared" si="28"/>
        <v>1996</v>
      </c>
    </row>
    <row r="1575" spans="1:5" x14ac:dyDescent="0.25">
      <c r="A1575" s="21">
        <v>35065</v>
      </c>
      <c r="B1575" s="1" t="s">
        <v>39</v>
      </c>
      <c r="C1575" s="1" t="s">
        <v>38</v>
      </c>
      <c r="D1575" s="1">
        <v>220</v>
      </c>
      <c r="E1575">
        <f t="shared" si="28"/>
        <v>1996</v>
      </c>
    </row>
    <row r="1576" spans="1:5" x14ac:dyDescent="0.25">
      <c r="A1576" s="21">
        <v>35065</v>
      </c>
      <c r="B1576" s="1" t="s">
        <v>36</v>
      </c>
      <c r="C1576" s="1" t="s">
        <v>38</v>
      </c>
      <c r="D1576" s="1">
        <v>206</v>
      </c>
      <c r="E1576">
        <f t="shared" si="28"/>
        <v>1996</v>
      </c>
    </row>
    <row r="1577" spans="1:5" x14ac:dyDescent="0.25">
      <c r="A1577" s="21">
        <v>35065</v>
      </c>
      <c r="B1577" s="1" t="s">
        <v>37</v>
      </c>
      <c r="C1577" s="1" t="s">
        <v>38</v>
      </c>
      <c r="D1577" s="1">
        <v>203</v>
      </c>
      <c r="E1577">
        <f t="shared" si="28"/>
        <v>1996</v>
      </c>
    </row>
    <row r="1578" spans="1:5" x14ac:dyDescent="0.25">
      <c r="A1578" s="21">
        <v>35065</v>
      </c>
      <c r="B1578" s="1" t="s">
        <v>36</v>
      </c>
      <c r="C1578" s="1" t="s">
        <v>38</v>
      </c>
      <c r="D1578" s="1">
        <v>655</v>
      </c>
      <c r="E1578">
        <f t="shared" si="28"/>
        <v>1996</v>
      </c>
    </row>
    <row r="1579" spans="1:5" x14ac:dyDescent="0.25">
      <c r="A1579" s="21">
        <v>35096</v>
      </c>
      <c r="B1579" s="1" t="s">
        <v>37</v>
      </c>
      <c r="C1579" s="1" t="s">
        <v>30</v>
      </c>
      <c r="D1579" s="1">
        <v>330</v>
      </c>
      <c r="E1579">
        <f t="shared" si="28"/>
        <v>1996</v>
      </c>
    </row>
    <row r="1580" spans="1:5" x14ac:dyDescent="0.25">
      <c r="A1580" s="21">
        <v>35096</v>
      </c>
      <c r="B1580" s="1" t="s">
        <v>34</v>
      </c>
      <c r="C1580" s="1" t="s">
        <v>30</v>
      </c>
      <c r="D1580" s="1">
        <v>45</v>
      </c>
      <c r="E1580">
        <f t="shared" si="28"/>
        <v>1996</v>
      </c>
    </row>
    <row r="1581" spans="1:5" x14ac:dyDescent="0.25">
      <c r="A1581" s="21">
        <v>35096</v>
      </c>
      <c r="B1581" s="1" t="s">
        <v>39</v>
      </c>
      <c r="C1581" s="1" t="s">
        <v>30</v>
      </c>
      <c r="D1581" s="1">
        <v>124</v>
      </c>
      <c r="E1581">
        <f t="shared" si="28"/>
        <v>1996</v>
      </c>
    </row>
    <row r="1582" spans="1:5" x14ac:dyDescent="0.25">
      <c r="A1582" s="21">
        <v>35096</v>
      </c>
      <c r="B1582" s="1" t="s">
        <v>34</v>
      </c>
      <c r="C1582" s="1" t="s">
        <v>30</v>
      </c>
      <c r="D1582" s="1">
        <v>193</v>
      </c>
      <c r="E1582">
        <f t="shared" si="28"/>
        <v>1996</v>
      </c>
    </row>
    <row r="1583" spans="1:5" x14ac:dyDescent="0.25">
      <c r="A1583" s="21">
        <v>35096</v>
      </c>
      <c r="B1583" s="1" t="s">
        <v>34</v>
      </c>
      <c r="C1583" s="1" t="s">
        <v>30</v>
      </c>
      <c r="D1583" s="1">
        <v>225</v>
      </c>
      <c r="E1583">
        <f t="shared" si="28"/>
        <v>1996</v>
      </c>
    </row>
    <row r="1584" spans="1:5" x14ac:dyDescent="0.25">
      <c r="A1584" s="21">
        <v>35096</v>
      </c>
      <c r="B1584" s="1" t="s">
        <v>36</v>
      </c>
      <c r="C1584" s="1" t="s">
        <v>30</v>
      </c>
      <c r="D1584" s="1">
        <v>270</v>
      </c>
      <c r="E1584">
        <f t="shared" si="28"/>
        <v>1996</v>
      </c>
    </row>
    <row r="1585" spans="1:5" x14ac:dyDescent="0.25">
      <c r="A1585" s="21">
        <v>35096</v>
      </c>
      <c r="B1585" s="1" t="s">
        <v>37</v>
      </c>
      <c r="C1585" s="1" t="s">
        <v>30</v>
      </c>
      <c r="D1585" s="1">
        <v>66</v>
      </c>
      <c r="E1585">
        <f t="shared" si="28"/>
        <v>1996</v>
      </c>
    </row>
    <row r="1586" spans="1:5" x14ac:dyDescent="0.25">
      <c r="A1586" s="21">
        <v>35096</v>
      </c>
      <c r="B1586" s="1" t="s">
        <v>36</v>
      </c>
      <c r="C1586" s="1" t="s">
        <v>30</v>
      </c>
      <c r="D1586" s="1">
        <v>371</v>
      </c>
      <c r="E1586">
        <f t="shared" si="28"/>
        <v>1996</v>
      </c>
    </row>
    <row r="1587" spans="1:5" x14ac:dyDescent="0.25">
      <c r="A1587" s="21">
        <v>35096</v>
      </c>
      <c r="B1587" s="1" t="s">
        <v>37</v>
      </c>
      <c r="C1587" s="1" t="s">
        <v>30</v>
      </c>
      <c r="D1587" s="1">
        <v>270</v>
      </c>
      <c r="E1587">
        <f t="shared" si="28"/>
        <v>1996</v>
      </c>
    </row>
    <row r="1588" spans="1:5" x14ac:dyDescent="0.25">
      <c r="A1588" s="21">
        <v>35096</v>
      </c>
      <c r="B1588" s="1" t="s">
        <v>37</v>
      </c>
      <c r="C1588" s="1" t="s">
        <v>30</v>
      </c>
      <c r="D1588" s="1">
        <v>441</v>
      </c>
      <c r="E1588">
        <f t="shared" si="28"/>
        <v>1996</v>
      </c>
    </row>
    <row r="1589" spans="1:5" x14ac:dyDescent="0.25">
      <c r="A1589" s="21">
        <v>35096</v>
      </c>
      <c r="B1589" s="1" t="s">
        <v>39</v>
      </c>
      <c r="C1589" s="1" t="s">
        <v>30</v>
      </c>
      <c r="D1589" s="1">
        <v>587</v>
      </c>
      <c r="E1589">
        <f t="shared" si="28"/>
        <v>1996</v>
      </c>
    </row>
    <row r="1590" spans="1:5" x14ac:dyDescent="0.25">
      <c r="A1590" s="21">
        <v>35096</v>
      </c>
      <c r="B1590" s="1" t="s">
        <v>29</v>
      </c>
      <c r="C1590" s="1" t="s">
        <v>30</v>
      </c>
      <c r="D1590" s="1">
        <v>615</v>
      </c>
      <c r="E1590">
        <f t="shared" si="28"/>
        <v>1996</v>
      </c>
    </row>
    <row r="1591" spans="1:5" x14ac:dyDescent="0.25">
      <c r="A1591" s="21">
        <v>35096</v>
      </c>
      <c r="B1591" s="1" t="s">
        <v>29</v>
      </c>
      <c r="C1591" s="1" t="s">
        <v>30</v>
      </c>
      <c r="D1591" s="1">
        <v>633</v>
      </c>
      <c r="E1591">
        <f t="shared" si="28"/>
        <v>1996</v>
      </c>
    </row>
    <row r="1592" spans="1:5" x14ac:dyDescent="0.25">
      <c r="A1592" s="21">
        <v>35096</v>
      </c>
      <c r="B1592" s="1" t="s">
        <v>29</v>
      </c>
      <c r="C1592" s="1" t="s">
        <v>30</v>
      </c>
      <c r="D1592" s="1">
        <v>774</v>
      </c>
      <c r="E1592">
        <f t="shared" si="28"/>
        <v>1996</v>
      </c>
    </row>
    <row r="1593" spans="1:5" x14ac:dyDescent="0.25">
      <c r="A1593" s="21">
        <v>35096</v>
      </c>
      <c r="B1593" s="1" t="s">
        <v>29</v>
      </c>
      <c r="C1593" s="1" t="s">
        <v>30</v>
      </c>
      <c r="D1593" s="1">
        <v>976</v>
      </c>
      <c r="E1593">
        <f t="shared" si="28"/>
        <v>1996</v>
      </c>
    </row>
    <row r="1594" spans="1:5" x14ac:dyDescent="0.25">
      <c r="A1594" s="21">
        <v>35096</v>
      </c>
      <c r="B1594" s="1" t="s">
        <v>36</v>
      </c>
      <c r="C1594" s="1" t="s">
        <v>30</v>
      </c>
      <c r="D1594" s="1">
        <v>1039</v>
      </c>
      <c r="E1594">
        <f t="shared" si="28"/>
        <v>1996</v>
      </c>
    </row>
    <row r="1595" spans="1:5" x14ac:dyDescent="0.25">
      <c r="A1595" s="21">
        <v>35096</v>
      </c>
      <c r="B1595" s="1" t="s">
        <v>39</v>
      </c>
      <c r="C1595" s="1" t="s">
        <v>30</v>
      </c>
      <c r="D1595" s="1">
        <v>1081</v>
      </c>
      <c r="E1595">
        <f t="shared" si="28"/>
        <v>1996</v>
      </c>
    </row>
    <row r="1596" spans="1:5" x14ac:dyDescent="0.25">
      <c r="A1596" s="21">
        <v>35096</v>
      </c>
      <c r="B1596" s="1" t="s">
        <v>39</v>
      </c>
      <c r="C1596" s="1" t="s">
        <v>30</v>
      </c>
      <c r="D1596" s="1">
        <v>1134</v>
      </c>
      <c r="E1596">
        <f t="shared" si="28"/>
        <v>1996</v>
      </c>
    </row>
    <row r="1597" spans="1:5" x14ac:dyDescent="0.25">
      <c r="A1597" s="21">
        <v>35096</v>
      </c>
      <c r="B1597" s="1" t="s">
        <v>36</v>
      </c>
      <c r="C1597" s="1" t="s">
        <v>30</v>
      </c>
      <c r="D1597" s="1">
        <v>2517</v>
      </c>
      <c r="E1597">
        <f t="shared" si="28"/>
        <v>1996</v>
      </c>
    </row>
    <row r="1598" spans="1:5" x14ac:dyDescent="0.25">
      <c r="A1598" s="21">
        <v>35096</v>
      </c>
      <c r="B1598" s="1" t="s">
        <v>34</v>
      </c>
      <c r="C1598" s="1" t="s">
        <v>30</v>
      </c>
      <c r="D1598" s="1">
        <v>1475</v>
      </c>
      <c r="E1598">
        <f t="shared" si="28"/>
        <v>1996</v>
      </c>
    </row>
    <row r="1599" spans="1:5" x14ac:dyDescent="0.25">
      <c r="A1599" s="21">
        <v>35096</v>
      </c>
      <c r="B1599" s="1" t="s">
        <v>36</v>
      </c>
      <c r="C1599" s="1" t="s">
        <v>31</v>
      </c>
      <c r="D1599" s="1">
        <v>368</v>
      </c>
      <c r="E1599">
        <f t="shared" si="28"/>
        <v>1996</v>
      </c>
    </row>
    <row r="1600" spans="1:5" x14ac:dyDescent="0.25">
      <c r="A1600" s="21">
        <v>35096</v>
      </c>
      <c r="B1600" s="1" t="s">
        <v>29</v>
      </c>
      <c r="C1600" s="1" t="s">
        <v>31</v>
      </c>
      <c r="D1600" s="1">
        <v>448</v>
      </c>
      <c r="E1600">
        <f t="shared" si="28"/>
        <v>1996</v>
      </c>
    </row>
    <row r="1601" spans="1:5" x14ac:dyDescent="0.25">
      <c r="A1601" s="21">
        <v>35096</v>
      </c>
      <c r="B1601" s="1" t="s">
        <v>39</v>
      </c>
      <c r="C1601" s="1" t="s">
        <v>31</v>
      </c>
      <c r="D1601" s="1">
        <v>473</v>
      </c>
      <c r="E1601">
        <f t="shared" si="28"/>
        <v>1996</v>
      </c>
    </row>
    <row r="1602" spans="1:5" x14ac:dyDescent="0.25">
      <c r="A1602" s="21">
        <v>35096</v>
      </c>
      <c r="B1602" s="1" t="s">
        <v>37</v>
      </c>
      <c r="C1602" s="1" t="s">
        <v>31</v>
      </c>
      <c r="D1602" s="1">
        <v>480</v>
      </c>
      <c r="E1602">
        <f t="shared" si="28"/>
        <v>1996</v>
      </c>
    </row>
    <row r="1603" spans="1:5" x14ac:dyDescent="0.25">
      <c r="A1603" s="21">
        <v>35096</v>
      </c>
      <c r="B1603" s="1" t="s">
        <v>34</v>
      </c>
      <c r="C1603" s="1" t="s">
        <v>31</v>
      </c>
      <c r="D1603" s="1">
        <v>193</v>
      </c>
      <c r="E1603">
        <f t="shared" si="28"/>
        <v>1996</v>
      </c>
    </row>
    <row r="1604" spans="1:5" x14ac:dyDescent="0.25">
      <c r="A1604" s="21">
        <v>35096</v>
      </c>
      <c r="B1604" s="1" t="s">
        <v>34</v>
      </c>
      <c r="C1604" s="1" t="s">
        <v>31</v>
      </c>
      <c r="D1604" s="1">
        <v>90</v>
      </c>
      <c r="E1604">
        <f t="shared" ref="E1604:E1667" si="29">YEAR(A1604)</f>
        <v>1996</v>
      </c>
    </row>
    <row r="1605" spans="1:5" x14ac:dyDescent="0.25">
      <c r="A1605" s="21">
        <v>35096</v>
      </c>
      <c r="B1605" s="1" t="s">
        <v>36</v>
      </c>
      <c r="C1605" s="1" t="s">
        <v>31</v>
      </c>
      <c r="D1605" s="1">
        <v>270</v>
      </c>
      <c r="E1605">
        <f t="shared" si="29"/>
        <v>1996</v>
      </c>
    </row>
    <row r="1606" spans="1:5" x14ac:dyDescent="0.25">
      <c r="A1606" s="21">
        <v>35096</v>
      </c>
      <c r="B1606" s="1" t="s">
        <v>39</v>
      </c>
      <c r="C1606" s="1" t="s">
        <v>31</v>
      </c>
      <c r="D1606" s="1">
        <v>149</v>
      </c>
      <c r="E1606">
        <f t="shared" si="29"/>
        <v>1996</v>
      </c>
    </row>
    <row r="1607" spans="1:5" x14ac:dyDescent="0.25">
      <c r="A1607" s="21">
        <v>35096</v>
      </c>
      <c r="B1607" s="1" t="s">
        <v>37</v>
      </c>
      <c r="C1607" s="1" t="s">
        <v>31</v>
      </c>
      <c r="D1607" s="1">
        <v>230</v>
      </c>
      <c r="E1607">
        <f t="shared" si="29"/>
        <v>1996</v>
      </c>
    </row>
    <row r="1608" spans="1:5" x14ac:dyDescent="0.25">
      <c r="A1608" s="21">
        <v>35096</v>
      </c>
      <c r="B1608" s="1" t="s">
        <v>29</v>
      </c>
      <c r="C1608" s="1" t="s">
        <v>31</v>
      </c>
      <c r="D1608" s="1">
        <v>261</v>
      </c>
      <c r="E1608">
        <f t="shared" si="29"/>
        <v>1996</v>
      </c>
    </row>
    <row r="1609" spans="1:5" x14ac:dyDescent="0.25">
      <c r="A1609" s="21">
        <v>35096</v>
      </c>
      <c r="B1609" s="1" t="s">
        <v>37</v>
      </c>
      <c r="C1609" s="1" t="s">
        <v>31</v>
      </c>
      <c r="D1609" s="1">
        <v>263</v>
      </c>
      <c r="E1609">
        <f t="shared" si="29"/>
        <v>1996</v>
      </c>
    </row>
    <row r="1610" spans="1:5" x14ac:dyDescent="0.25">
      <c r="A1610" s="21">
        <v>35096</v>
      </c>
      <c r="B1610" s="1" t="s">
        <v>37</v>
      </c>
      <c r="C1610" s="1" t="s">
        <v>31</v>
      </c>
      <c r="D1610" s="1">
        <v>312</v>
      </c>
      <c r="E1610">
        <f t="shared" si="29"/>
        <v>1996</v>
      </c>
    </row>
    <row r="1611" spans="1:5" x14ac:dyDescent="0.25">
      <c r="A1611" s="21">
        <v>35096</v>
      </c>
      <c r="B1611" s="1" t="s">
        <v>36</v>
      </c>
      <c r="C1611" s="1" t="s">
        <v>31</v>
      </c>
      <c r="D1611" s="1">
        <v>368</v>
      </c>
      <c r="E1611">
        <f t="shared" si="29"/>
        <v>1996</v>
      </c>
    </row>
    <row r="1612" spans="1:5" x14ac:dyDescent="0.25">
      <c r="A1612" s="21">
        <v>35096</v>
      </c>
      <c r="B1612" s="1" t="s">
        <v>39</v>
      </c>
      <c r="C1612" s="1" t="s">
        <v>31</v>
      </c>
      <c r="D1612" s="1">
        <v>146</v>
      </c>
      <c r="E1612">
        <f t="shared" si="29"/>
        <v>1996</v>
      </c>
    </row>
    <row r="1613" spans="1:5" x14ac:dyDescent="0.25">
      <c r="A1613" s="21">
        <v>35096</v>
      </c>
      <c r="B1613" s="1" t="s">
        <v>34</v>
      </c>
      <c r="C1613" s="1" t="s">
        <v>31</v>
      </c>
      <c r="D1613" s="1">
        <v>70</v>
      </c>
      <c r="E1613">
        <f t="shared" si="29"/>
        <v>1996</v>
      </c>
    </row>
    <row r="1614" spans="1:5" x14ac:dyDescent="0.25">
      <c r="A1614" s="21">
        <v>35096</v>
      </c>
      <c r="B1614" s="1" t="s">
        <v>34</v>
      </c>
      <c r="C1614" s="1" t="s">
        <v>31</v>
      </c>
      <c r="D1614" s="1">
        <v>620</v>
      </c>
      <c r="E1614">
        <f t="shared" si="29"/>
        <v>1996</v>
      </c>
    </row>
    <row r="1615" spans="1:5" x14ac:dyDescent="0.25">
      <c r="A1615" s="21">
        <v>35096</v>
      </c>
      <c r="B1615" s="1" t="s">
        <v>39</v>
      </c>
      <c r="C1615" s="1" t="s">
        <v>31</v>
      </c>
      <c r="D1615" s="1">
        <v>653</v>
      </c>
      <c r="E1615">
        <f t="shared" si="29"/>
        <v>1996</v>
      </c>
    </row>
    <row r="1616" spans="1:5" x14ac:dyDescent="0.25">
      <c r="A1616" s="21">
        <v>35096</v>
      </c>
      <c r="B1616" s="1" t="s">
        <v>36</v>
      </c>
      <c r="C1616" s="1" t="s">
        <v>31</v>
      </c>
      <c r="D1616" s="1">
        <v>688</v>
      </c>
      <c r="E1616">
        <f t="shared" si="29"/>
        <v>1996</v>
      </c>
    </row>
    <row r="1617" spans="1:5" x14ac:dyDescent="0.25">
      <c r="A1617" s="21">
        <v>35096</v>
      </c>
      <c r="B1617" s="1" t="s">
        <v>29</v>
      </c>
      <c r="C1617" s="1" t="s">
        <v>31</v>
      </c>
      <c r="D1617" s="1">
        <v>782</v>
      </c>
      <c r="E1617">
        <f t="shared" si="29"/>
        <v>1996</v>
      </c>
    </row>
    <row r="1618" spans="1:5" x14ac:dyDescent="0.25">
      <c r="A1618" s="21">
        <v>35096</v>
      </c>
      <c r="B1618" s="1" t="s">
        <v>29</v>
      </c>
      <c r="C1618" s="1" t="s">
        <v>31</v>
      </c>
      <c r="D1618" s="1">
        <v>1365</v>
      </c>
      <c r="E1618">
        <f t="shared" si="29"/>
        <v>1996</v>
      </c>
    </row>
    <row r="1619" spans="1:5" x14ac:dyDescent="0.25">
      <c r="A1619" s="21">
        <v>35096</v>
      </c>
      <c r="B1619" s="1" t="s">
        <v>29</v>
      </c>
      <c r="C1619" s="1" t="s">
        <v>32</v>
      </c>
      <c r="D1619" s="1">
        <v>1979</v>
      </c>
      <c r="E1619">
        <f t="shared" si="29"/>
        <v>1996</v>
      </c>
    </row>
    <row r="1620" spans="1:5" x14ac:dyDescent="0.25">
      <c r="A1620" s="21">
        <v>35096</v>
      </c>
      <c r="B1620" s="1" t="s">
        <v>29</v>
      </c>
      <c r="C1620" s="1" t="s">
        <v>32</v>
      </c>
      <c r="D1620" s="1">
        <v>2166</v>
      </c>
      <c r="E1620">
        <f t="shared" si="29"/>
        <v>1996</v>
      </c>
    </row>
    <row r="1621" spans="1:5" x14ac:dyDescent="0.25">
      <c r="A1621" s="21">
        <v>35096</v>
      </c>
      <c r="B1621" s="1" t="s">
        <v>34</v>
      </c>
      <c r="C1621" s="1" t="s">
        <v>32</v>
      </c>
      <c r="D1621" s="1">
        <v>175</v>
      </c>
      <c r="E1621">
        <f t="shared" si="29"/>
        <v>1996</v>
      </c>
    </row>
    <row r="1622" spans="1:5" x14ac:dyDescent="0.25">
      <c r="A1622" s="21">
        <v>35096</v>
      </c>
      <c r="B1622" s="1" t="s">
        <v>34</v>
      </c>
      <c r="C1622" s="1" t="s">
        <v>32</v>
      </c>
      <c r="D1622" s="1">
        <v>248</v>
      </c>
      <c r="E1622">
        <f t="shared" si="29"/>
        <v>1996</v>
      </c>
    </row>
    <row r="1623" spans="1:5" x14ac:dyDescent="0.25">
      <c r="A1623" s="21">
        <v>35096</v>
      </c>
      <c r="B1623" s="1" t="s">
        <v>29</v>
      </c>
      <c r="C1623" s="1" t="s">
        <v>32</v>
      </c>
      <c r="D1623" s="1">
        <v>126</v>
      </c>
      <c r="E1623">
        <f t="shared" si="29"/>
        <v>1996</v>
      </c>
    </row>
    <row r="1624" spans="1:5" x14ac:dyDescent="0.25">
      <c r="A1624" s="21">
        <v>35096</v>
      </c>
      <c r="B1624" s="1" t="s">
        <v>29</v>
      </c>
      <c r="C1624" s="1" t="s">
        <v>32</v>
      </c>
      <c r="D1624" s="1">
        <v>101</v>
      </c>
      <c r="E1624">
        <f t="shared" si="29"/>
        <v>1996</v>
      </c>
    </row>
    <row r="1625" spans="1:5" x14ac:dyDescent="0.25">
      <c r="A1625" s="21">
        <v>35096</v>
      </c>
      <c r="B1625" s="1" t="s">
        <v>34</v>
      </c>
      <c r="C1625" s="1" t="s">
        <v>32</v>
      </c>
      <c r="D1625" s="1">
        <v>101</v>
      </c>
      <c r="E1625">
        <f t="shared" si="29"/>
        <v>1996</v>
      </c>
    </row>
    <row r="1626" spans="1:5" x14ac:dyDescent="0.25">
      <c r="A1626" s="21">
        <v>35096</v>
      </c>
      <c r="B1626" s="1" t="s">
        <v>34</v>
      </c>
      <c r="C1626" s="1" t="s">
        <v>32</v>
      </c>
      <c r="D1626" s="1">
        <v>113</v>
      </c>
      <c r="E1626">
        <f t="shared" si="29"/>
        <v>1996</v>
      </c>
    </row>
    <row r="1627" spans="1:5" x14ac:dyDescent="0.25">
      <c r="A1627" s="21">
        <v>35096</v>
      </c>
      <c r="B1627" s="1" t="s">
        <v>29</v>
      </c>
      <c r="C1627" s="1" t="s">
        <v>32</v>
      </c>
      <c r="D1627" s="1">
        <v>60</v>
      </c>
      <c r="E1627">
        <f t="shared" si="29"/>
        <v>1996</v>
      </c>
    </row>
    <row r="1628" spans="1:5" x14ac:dyDescent="0.25">
      <c r="A1628" s="21">
        <v>35096</v>
      </c>
      <c r="B1628" s="1" t="s">
        <v>34</v>
      </c>
      <c r="C1628" s="1" t="s">
        <v>32</v>
      </c>
      <c r="D1628" s="1">
        <v>88</v>
      </c>
      <c r="E1628">
        <f t="shared" si="29"/>
        <v>1996</v>
      </c>
    </row>
    <row r="1629" spans="1:5" x14ac:dyDescent="0.25">
      <c r="A1629" s="21">
        <v>35096</v>
      </c>
      <c r="B1629" s="1" t="s">
        <v>34</v>
      </c>
      <c r="C1629" s="1" t="s">
        <v>32</v>
      </c>
      <c r="D1629" s="1">
        <v>275</v>
      </c>
      <c r="E1629">
        <f t="shared" si="29"/>
        <v>1996</v>
      </c>
    </row>
    <row r="1630" spans="1:5" x14ac:dyDescent="0.25">
      <c r="A1630" s="21">
        <v>35096</v>
      </c>
      <c r="B1630" s="1" t="s">
        <v>29</v>
      </c>
      <c r="C1630" s="1" t="s">
        <v>32</v>
      </c>
      <c r="D1630" s="1">
        <v>72</v>
      </c>
      <c r="E1630">
        <f t="shared" si="29"/>
        <v>1996</v>
      </c>
    </row>
    <row r="1631" spans="1:5" x14ac:dyDescent="0.25">
      <c r="A1631" s="21">
        <v>35096</v>
      </c>
      <c r="B1631" s="1" t="s">
        <v>29</v>
      </c>
      <c r="C1631" s="1" t="s">
        <v>33</v>
      </c>
      <c r="D1631" s="1">
        <v>113</v>
      </c>
      <c r="E1631">
        <f t="shared" si="29"/>
        <v>1996</v>
      </c>
    </row>
    <row r="1632" spans="1:5" x14ac:dyDescent="0.25">
      <c r="A1632" s="21">
        <v>35096</v>
      </c>
      <c r="B1632" s="1" t="s">
        <v>37</v>
      </c>
      <c r="C1632" s="1" t="s">
        <v>33</v>
      </c>
      <c r="D1632" s="1">
        <v>63</v>
      </c>
      <c r="E1632">
        <f t="shared" si="29"/>
        <v>1996</v>
      </c>
    </row>
    <row r="1633" spans="1:5" x14ac:dyDescent="0.25">
      <c r="A1633" s="21">
        <v>35096</v>
      </c>
      <c r="B1633" s="1" t="s">
        <v>34</v>
      </c>
      <c r="C1633" s="1" t="s">
        <v>33</v>
      </c>
      <c r="D1633" s="1">
        <v>68</v>
      </c>
      <c r="E1633">
        <f t="shared" si="29"/>
        <v>1996</v>
      </c>
    </row>
    <row r="1634" spans="1:5" x14ac:dyDescent="0.25">
      <c r="A1634" s="21">
        <v>35096</v>
      </c>
      <c r="B1634" s="1" t="s">
        <v>34</v>
      </c>
      <c r="C1634" s="1" t="s">
        <v>33</v>
      </c>
      <c r="D1634" s="1">
        <v>1326</v>
      </c>
      <c r="E1634">
        <f t="shared" si="29"/>
        <v>1996</v>
      </c>
    </row>
    <row r="1635" spans="1:5" x14ac:dyDescent="0.25">
      <c r="A1635" s="21">
        <v>35096</v>
      </c>
      <c r="B1635" s="1" t="s">
        <v>37</v>
      </c>
      <c r="C1635" s="1" t="s">
        <v>33</v>
      </c>
      <c r="D1635" s="1">
        <v>99</v>
      </c>
      <c r="E1635">
        <f t="shared" si="29"/>
        <v>1996</v>
      </c>
    </row>
    <row r="1636" spans="1:5" x14ac:dyDescent="0.25">
      <c r="A1636" s="21">
        <v>35096</v>
      </c>
      <c r="B1636" s="1" t="s">
        <v>34</v>
      </c>
      <c r="C1636" s="1" t="s">
        <v>33</v>
      </c>
      <c r="D1636" s="1">
        <v>630</v>
      </c>
      <c r="E1636">
        <f t="shared" si="29"/>
        <v>1996</v>
      </c>
    </row>
    <row r="1637" spans="1:5" x14ac:dyDescent="0.25">
      <c r="A1637" s="21">
        <v>35096</v>
      </c>
      <c r="B1637" s="1" t="s">
        <v>39</v>
      </c>
      <c r="C1637" s="1" t="s">
        <v>33</v>
      </c>
      <c r="D1637" s="1">
        <v>668</v>
      </c>
      <c r="E1637">
        <f t="shared" si="29"/>
        <v>1996</v>
      </c>
    </row>
    <row r="1638" spans="1:5" x14ac:dyDescent="0.25">
      <c r="A1638" s="21">
        <v>35096</v>
      </c>
      <c r="B1638" s="1" t="s">
        <v>36</v>
      </c>
      <c r="C1638" s="1" t="s">
        <v>33</v>
      </c>
      <c r="D1638" s="1">
        <v>858</v>
      </c>
      <c r="E1638">
        <f t="shared" si="29"/>
        <v>1996</v>
      </c>
    </row>
    <row r="1639" spans="1:5" x14ac:dyDescent="0.25">
      <c r="A1639" s="21">
        <v>35096</v>
      </c>
      <c r="B1639" s="1" t="s">
        <v>34</v>
      </c>
      <c r="C1639" s="1" t="s">
        <v>33</v>
      </c>
      <c r="D1639" s="1">
        <v>611</v>
      </c>
      <c r="E1639">
        <f t="shared" si="29"/>
        <v>1996</v>
      </c>
    </row>
    <row r="1640" spans="1:5" x14ac:dyDescent="0.25">
      <c r="A1640" s="21">
        <v>35096</v>
      </c>
      <c r="B1640" s="1" t="s">
        <v>29</v>
      </c>
      <c r="C1640" s="1" t="s">
        <v>33</v>
      </c>
      <c r="D1640" s="1">
        <v>1354</v>
      </c>
      <c r="E1640">
        <f t="shared" si="29"/>
        <v>1996</v>
      </c>
    </row>
    <row r="1641" spans="1:5" x14ac:dyDescent="0.25">
      <c r="A1641" s="21">
        <v>35096</v>
      </c>
      <c r="B1641" s="1" t="s">
        <v>39</v>
      </c>
      <c r="C1641" s="1" t="s">
        <v>33</v>
      </c>
      <c r="D1641" s="1">
        <v>124</v>
      </c>
      <c r="E1641">
        <f t="shared" si="29"/>
        <v>1996</v>
      </c>
    </row>
    <row r="1642" spans="1:5" x14ac:dyDescent="0.25">
      <c r="A1642" s="21">
        <v>35096</v>
      </c>
      <c r="B1642" s="1" t="s">
        <v>39</v>
      </c>
      <c r="C1642" s="1" t="s">
        <v>33</v>
      </c>
      <c r="D1642" s="1">
        <v>131</v>
      </c>
      <c r="E1642">
        <f t="shared" si="29"/>
        <v>1996</v>
      </c>
    </row>
    <row r="1643" spans="1:5" x14ac:dyDescent="0.25">
      <c r="A1643" s="21">
        <v>35096</v>
      </c>
      <c r="B1643" s="1" t="s">
        <v>29</v>
      </c>
      <c r="C1643" s="1" t="s">
        <v>33</v>
      </c>
      <c r="D1643" s="1">
        <v>158</v>
      </c>
      <c r="E1643">
        <f t="shared" si="29"/>
        <v>1996</v>
      </c>
    </row>
    <row r="1644" spans="1:5" x14ac:dyDescent="0.25">
      <c r="A1644" s="21">
        <v>35096</v>
      </c>
      <c r="B1644" s="1" t="s">
        <v>37</v>
      </c>
      <c r="C1644" s="1" t="s">
        <v>33</v>
      </c>
      <c r="D1644" s="1">
        <v>169</v>
      </c>
      <c r="E1644">
        <f t="shared" si="29"/>
        <v>1996</v>
      </c>
    </row>
    <row r="1645" spans="1:5" x14ac:dyDescent="0.25">
      <c r="A1645" s="21">
        <v>35096</v>
      </c>
      <c r="B1645" s="1" t="s">
        <v>37</v>
      </c>
      <c r="C1645" s="1" t="s">
        <v>33</v>
      </c>
      <c r="D1645" s="1">
        <v>201</v>
      </c>
      <c r="E1645">
        <f t="shared" si="29"/>
        <v>1996</v>
      </c>
    </row>
    <row r="1646" spans="1:5" x14ac:dyDescent="0.25">
      <c r="A1646" s="21">
        <v>35096</v>
      </c>
      <c r="B1646" s="1" t="s">
        <v>36</v>
      </c>
      <c r="C1646" s="1" t="s">
        <v>33</v>
      </c>
      <c r="D1646" s="1">
        <v>210</v>
      </c>
      <c r="E1646">
        <f t="shared" si="29"/>
        <v>1996</v>
      </c>
    </row>
    <row r="1647" spans="1:5" x14ac:dyDescent="0.25">
      <c r="A1647" s="21">
        <v>35096</v>
      </c>
      <c r="B1647" s="1" t="s">
        <v>36</v>
      </c>
      <c r="C1647" s="1" t="s">
        <v>33</v>
      </c>
      <c r="D1647" s="1">
        <v>210</v>
      </c>
      <c r="E1647">
        <f t="shared" si="29"/>
        <v>1996</v>
      </c>
    </row>
    <row r="1648" spans="1:5" x14ac:dyDescent="0.25">
      <c r="A1648" s="21">
        <v>35096</v>
      </c>
      <c r="B1648" s="1" t="s">
        <v>39</v>
      </c>
      <c r="C1648" s="1" t="s">
        <v>33</v>
      </c>
      <c r="D1648" s="1">
        <v>630</v>
      </c>
      <c r="E1648">
        <f t="shared" si="29"/>
        <v>1996</v>
      </c>
    </row>
    <row r="1649" spans="1:5" x14ac:dyDescent="0.25">
      <c r="A1649" s="21">
        <v>35096</v>
      </c>
      <c r="B1649" s="1" t="s">
        <v>29</v>
      </c>
      <c r="C1649" s="1" t="s">
        <v>33</v>
      </c>
      <c r="D1649" s="1">
        <v>525</v>
      </c>
      <c r="E1649">
        <f t="shared" si="29"/>
        <v>1996</v>
      </c>
    </row>
    <row r="1650" spans="1:5" x14ac:dyDescent="0.25">
      <c r="A1650" s="21">
        <v>35096</v>
      </c>
      <c r="B1650" s="1" t="s">
        <v>36</v>
      </c>
      <c r="C1650" s="1" t="s">
        <v>33</v>
      </c>
      <c r="D1650" s="1">
        <v>540</v>
      </c>
      <c r="E1650">
        <f t="shared" si="29"/>
        <v>1996</v>
      </c>
    </row>
    <row r="1651" spans="1:5" x14ac:dyDescent="0.25">
      <c r="A1651" s="21">
        <v>35096</v>
      </c>
      <c r="B1651" s="1" t="s">
        <v>29</v>
      </c>
      <c r="C1651" s="1" t="s">
        <v>35</v>
      </c>
      <c r="D1651" s="1">
        <v>79</v>
      </c>
      <c r="E1651">
        <f t="shared" si="29"/>
        <v>1996</v>
      </c>
    </row>
    <row r="1652" spans="1:5" x14ac:dyDescent="0.25">
      <c r="A1652" s="21">
        <v>35096</v>
      </c>
      <c r="B1652" s="1" t="s">
        <v>29</v>
      </c>
      <c r="C1652" s="1" t="s">
        <v>35</v>
      </c>
      <c r="D1652" s="1">
        <v>53</v>
      </c>
      <c r="E1652">
        <f t="shared" si="29"/>
        <v>1996</v>
      </c>
    </row>
    <row r="1653" spans="1:5" x14ac:dyDescent="0.25">
      <c r="A1653" s="21">
        <v>35096</v>
      </c>
      <c r="B1653" s="1" t="s">
        <v>36</v>
      </c>
      <c r="C1653" s="1" t="s">
        <v>35</v>
      </c>
      <c r="D1653" s="1">
        <v>56</v>
      </c>
      <c r="E1653">
        <f t="shared" si="29"/>
        <v>1996</v>
      </c>
    </row>
    <row r="1654" spans="1:5" x14ac:dyDescent="0.25">
      <c r="A1654" s="21">
        <v>35096</v>
      </c>
      <c r="B1654" s="1" t="s">
        <v>36</v>
      </c>
      <c r="C1654" s="1" t="s">
        <v>35</v>
      </c>
      <c r="D1654" s="1">
        <v>81</v>
      </c>
      <c r="E1654">
        <f t="shared" si="29"/>
        <v>1996</v>
      </c>
    </row>
    <row r="1655" spans="1:5" x14ac:dyDescent="0.25">
      <c r="A1655" s="21">
        <v>35096</v>
      </c>
      <c r="B1655" s="1" t="s">
        <v>37</v>
      </c>
      <c r="C1655" s="1" t="s">
        <v>35</v>
      </c>
      <c r="D1655" s="1">
        <v>63</v>
      </c>
      <c r="E1655">
        <f t="shared" si="29"/>
        <v>1996</v>
      </c>
    </row>
    <row r="1656" spans="1:5" x14ac:dyDescent="0.25">
      <c r="A1656" s="21">
        <v>35096</v>
      </c>
      <c r="B1656" s="1" t="s">
        <v>36</v>
      </c>
      <c r="C1656" s="1" t="s">
        <v>35</v>
      </c>
      <c r="D1656" s="1">
        <v>3002</v>
      </c>
      <c r="E1656">
        <f t="shared" si="29"/>
        <v>1996</v>
      </c>
    </row>
    <row r="1657" spans="1:5" x14ac:dyDescent="0.25">
      <c r="A1657" s="21">
        <v>35096</v>
      </c>
      <c r="B1657" s="1" t="s">
        <v>37</v>
      </c>
      <c r="C1657" s="1" t="s">
        <v>35</v>
      </c>
      <c r="D1657" s="1">
        <v>96</v>
      </c>
      <c r="E1657">
        <f t="shared" si="29"/>
        <v>1996</v>
      </c>
    </row>
    <row r="1658" spans="1:5" x14ac:dyDescent="0.25">
      <c r="A1658" s="21">
        <v>35096</v>
      </c>
      <c r="B1658" s="1" t="s">
        <v>39</v>
      </c>
      <c r="C1658" s="1" t="s">
        <v>35</v>
      </c>
      <c r="D1658" s="1">
        <v>113</v>
      </c>
      <c r="E1658">
        <f t="shared" si="29"/>
        <v>1996</v>
      </c>
    </row>
    <row r="1659" spans="1:5" x14ac:dyDescent="0.25">
      <c r="A1659" s="21">
        <v>35096</v>
      </c>
      <c r="B1659" s="1" t="s">
        <v>37</v>
      </c>
      <c r="C1659" s="1" t="s">
        <v>35</v>
      </c>
      <c r="D1659" s="1">
        <v>123</v>
      </c>
      <c r="E1659">
        <f t="shared" si="29"/>
        <v>1996</v>
      </c>
    </row>
    <row r="1660" spans="1:5" x14ac:dyDescent="0.25">
      <c r="A1660" s="21">
        <v>35096</v>
      </c>
      <c r="B1660" s="1" t="s">
        <v>39</v>
      </c>
      <c r="C1660" s="1" t="s">
        <v>35</v>
      </c>
      <c r="D1660" s="1">
        <v>123</v>
      </c>
      <c r="E1660">
        <f t="shared" si="29"/>
        <v>1996</v>
      </c>
    </row>
    <row r="1661" spans="1:5" x14ac:dyDescent="0.25">
      <c r="A1661" s="21">
        <v>35096</v>
      </c>
      <c r="B1661" s="1" t="s">
        <v>37</v>
      </c>
      <c r="C1661" s="1" t="s">
        <v>35</v>
      </c>
      <c r="D1661" s="1">
        <v>124</v>
      </c>
      <c r="E1661">
        <f t="shared" si="29"/>
        <v>1996</v>
      </c>
    </row>
    <row r="1662" spans="1:5" x14ac:dyDescent="0.25">
      <c r="A1662" s="21">
        <v>35096</v>
      </c>
      <c r="B1662" s="1" t="s">
        <v>39</v>
      </c>
      <c r="C1662" s="1" t="s">
        <v>35</v>
      </c>
      <c r="D1662" s="1">
        <v>291</v>
      </c>
      <c r="E1662">
        <f t="shared" si="29"/>
        <v>1996</v>
      </c>
    </row>
    <row r="1663" spans="1:5" x14ac:dyDescent="0.25">
      <c r="A1663" s="21">
        <v>35096</v>
      </c>
      <c r="B1663" s="1" t="s">
        <v>39</v>
      </c>
      <c r="C1663" s="1" t="s">
        <v>35</v>
      </c>
      <c r="D1663" s="1">
        <v>356</v>
      </c>
      <c r="E1663">
        <f t="shared" si="29"/>
        <v>1996</v>
      </c>
    </row>
    <row r="1664" spans="1:5" x14ac:dyDescent="0.25">
      <c r="A1664" s="21">
        <v>35096</v>
      </c>
      <c r="B1664" s="1" t="s">
        <v>34</v>
      </c>
      <c r="C1664" s="1" t="s">
        <v>35</v>
      </c>
      <c r="D1664" s="1">
        <v>374</v>
      </c>
      <c r="E1664">
        <f t="shared" si="29"/>
        <v>1996</v>
      </c>
    </row>
    <row r="1665" spans="1:5" x14ac:dyDescent="0.25">
      <c r="A1665" s="21">
        <v>35096</v>
      </c>
      <c r="B1665" s="1" t="s">
        <v>29</v>
      </c>
      <c r="C1665" s="1" t="s">
        <v>35</v>
      </c>
      <c r="D1665" s="1">
        <v>511</v>
      </c>
      <c r="E1665">
        <f t="shared" si="29"/>
        <v>1996</v>
      </c>
    </row>
    <row r="1666" spans="1:5" x14ac:dyDescent="0.25">
      <c r="A1666" s="21">
        <v>35096</v>
      </c>
      <c r="B1666" s="1" t="s">
        <v>34</v>
      </c>
      <c r="C1666" s="1" t="s">
        <v>35</v>
      </c>
      <c r="D1666" s="1">
        <v>601</v>
      </c>
      <c r="E1666">
        <f t="shared" si="29"/>
        <v>1996</v>
      </c>
    </row>
    <row r="1667" spans="1:5" x14ac:dyDescent="0.25">
      <c r="A1667" s="21">
        <v>35096</v>
      </c>
      <c r="B1667" s="1" t="s">
        <v>34</v>
      </c>
      <c r="C1667" s="1" t="s">
        <v>35</v>
      </c>
      <c r="D1667" s="1">
        <v>1050</v>
      </c>
      <c r="E1667">
        <f t="shared" si="29"/>
        <v>1996</v>
      </c>
    </row>
    <row r="1668" spans="1:5" x14ac:dyDescent="0.25">
      <c r="A1668" s="21">
        <v>35096</v>
      </c>
      <c r="B1668" s="1" t="s">
        <v>36</v>
      </c>
      <c r="C1668" s="1" t="s">
        <v>35</v>
      </c>
      <c r="D1668" s="1">
        <v>1131</v>
      </c>
      <c r="E1668">
        <f t="shared" ref="E1668:E1731" si="30">YEAR(A1668)</f>
        <v>1996</v>
      </c>
    </row>
    <row r="1669" spans="1:5" x14ac:dyDescent="0.25">
      <c r="A1669" s="21">
        <v>35096</v>
      </c>
      <c r="B1669" s="1" t="s">
        <v>34</v>
      </c>
      <c r="C1669" s="1" t="s">
        <v>35</v>
      </c>
      <c r="D1669" s="1">
        <v>2516</v>
      </c>
      <c r="E1669">
        <f t="shared" si="30"/>
        <v>1996</v>
      </c>
    </row>
    <row r="1670" spans="1:5" x14ac:dyDescent="0.25">
      <c r="A1670" s="21">
        <v>35096</v>
      </c>
      <c r="B1670" s="1" t="s">
        <v>29</v>
      </c>
      <c r="C1670" s="1" t="s">
        <v>35</v>
      </c>
      <c r="D1670" s="1">
        <v>1431</v>
      </c>
      <c r="E1670">
        <f t="shared" si="30"/>
        <v>1996</v>
      </c>
    </row>
    <row r="1671" spans="1:5" x14ac:dyDescent="0.25">
      <c r="A1671" s="21">
        <v>35096</v>
      </c>
      <c r="B1671" s="1" t="s">
        <v>39</v>
      </c>
      <c r="C1671" s="1" t="s">
        <v>38</v>
      </c>
      <c r="D1671" s="1">
        <v>1662</v>
      </c>
      <c r="E1671">
        <f t="shared" si="30"/>
        <v>1996</v>
      </c>
    </row>
    <row r="1672" spans="1:5" x14ac:dyDescent="0.25">
      <c r="A1672" s="21">
        <v>35096</v>
      </c>
      <c r="B1672" s="1" t="s">
        <v>39</v>
      </c>
      <c r="C1672" s="1" t="s">
        <v>38</v>
      </c>
      <c r="D1672" s="1">
        <v>1164</v>
      </c>
      <c r="E1672">
        <f t="shared" si="30"/>
        <v>1996</v>
      </c>
    </row>
    <row r="1673" spans="1:5" x14ac:dyDescent="0.25">
      <c r="A1673" s="21">
        <v>35096</v>
      </c>
      <c r="B1673" s="1" t="s">
        <v>34</v>
      </c>
      <c r="C1673" s="1" t="s">
        <v>38</v>
      </c>
      <c r="D1673" s="1">
        <v>627</v>
      </c>
      <c r="E1673">
        <f t="shared" si="30"/>
        <v>1996</v>
      </c>
    </row>
    <row r="1674" spans="1:5" x14ac:dyDescent="0.25">
      <c r="A1674" s="21">
        <v>35096</v>
      </c>
      <c r="B1674" s="1" t="s">
        <v>36</v>
      </c>
      <c r="C1674" s="1" t="s">
        <v>38</v>
      </c>
      <c r="D1674" s="1">
        <v>165</v>
      </c>
      <c r="E1674">
        <f t="shared" si="30"/>
        <v>1996</v>
      </c>
    </row>
    <row r="1675" spans="1:5" x14ac:dyDescent="0.25">
      <c r="A1675" s="21">
        <v>35096</v>
      </c>
      <c r="B1675" s="1" t="s">
        <v>34</v>
      </c>
      <c r="C1675" s="1" t="s">
        <v>38</v>
      </c>
      <c r="D1675" s="1">
        <v>53</v>
      </c>
      <c r="E1675">
        <f t="shared" si="30"/>
        <v>1996</v>
      </c>
    </row>
    <row r="1676" spans="1:5" x14ac:dyDescent="0.25">
      <c r="A1676" s="21">
        <v>35096</v>
      </c>
      <c r="B1676" s="1" t="s">
        <v>34</v>
      </c>
      <c r="C1676" s="1" t="s">
        <v>38</v>
      </c>
      <c r="D1676" s="1">
        <v>69</v>
      </c>
      <c r="E1676">
        <f t="shared" si="30"/>
        <v>1996</v>
      </c>
    </row>
    <row r="1677" spans="1:5" x14ac:dyDescent="0.25">
      <c r="A1677" s="21">
        <v>35096</v>
      </c>
      <c r="B1677" s="1" t="s">
        <v>37</v>
      </c>
      <c r="C1677" s="1" t="s">
        <v>38</v>
      </c>
      <c r="D1677" s="1">
        <v>69</v>
      </c>
      <c r="E1677">
        <f t="shared" si="30"/>
        <v>1996</v>
      </c>
    </row>
    <row r="1678" spans="1:5" x14ac:dyDescent="0.25">
      <c r="A1678" s="21">
        <v>35096</v>
      </c>
      <c r="B1678" s="1" t="s">
        <v>29</v>
      </c>
      <c r="C1678" s="1" t="s">
        <v>38</v>
      </c>
      <c r="D1678" s="1">
        <v>56</v>
      </c>
      <c r="E1678">
        <f t="shared" si="30"/>
        <v>1996</v>
      </c>
    </row>
    <row r="1679" spans="1:5" x14ac:dyDescent="0.25">
      <c r="A1679" s="21">
        <v>35096</v>
      </c>
      <c r="B1679" s="1" t="s">
        <v>29</v>
      </c>
      <c r="C1679" s="1" t="s">
        <v>38</v>
      </c>
      <c r="D1679" s="1">
        <v>55</v>
      </c>
      <c r="E1679">
        <f t="shared" si="30"/>
        <v>1996</v>
      </c>
    </row>
    <row r="1680" spans="1:5" x14ac:dyDescent="0.25">
      <c r="A1680" s="21">
        <v>35096</v>
      </c>
      <c r="B1680" s="1" t="s">
        <v>39</v>
      </c>
      <c r="C1680" s="1" t="s">
        <v>38</v>
      </c>
      <c r="D1680" s="1">
        <v>306</v>
      </c>
      <c r="E1680">
        <f t="shared" si="30"/>
        <v>1996</v>
      </c>
    </row>
    <row r="1681" spans="1:5" x14ac:dyDescent="0.25">
      <c r="A1681" s="21">
        <v>35096</v>
      </c>
      <c r="B1681" s="1" t="s">
        <v>34</v>
      </c>
      <c r="C1681" s="1" t="s">
        <v>38</v>
      </c>
      <c r="D1681" s="1">
        <v>53</v>
      </c>
      <c r="E1681">
        <f t="shared" si="30"/>
        <v>1996</v>
      </c>
    </row>
    <row r="1682" spans="1:5" x14ac:dyDescent="0.25">
      <c r="A1682" s="21">
        <v>35096</v>
      </c>
      <c r="B1682" s="1" t="s">
        <v>34</v>
      </c>
      <c r="C1682" s="1" t="s">
        <v>38</v>
      </c>
      <c r="D1682" s="1">
        <v>79</v>
      </c>
      <c r="E1682">
        <f t="shared" si="30"/>
        <v>1996</v>
      </c>
    </row>
    <row r="1683" spans="1:5" x14ac:dyDescent="0.25">
      <c r="A1683" s="21">
        <v>35096</v>
      </c>
      <c r="B1683" s="1" t="s">
        <v>29</v>
      </c>
      <c r="C1683" s="1" t="s">
        <v>38</v>
      </c>
      <c r="D1683" s="1">
        <v>44</v>
      </c>
      <c r="E1683">
        <f t="shared" si="30"/>
        <v>1996</v>
      </c>
    </row>
    <row r="1684" spans="1:5" x14ac:dyDescent="0.25">
      <c r="A1684" s="21">
        <v>35096</v>
      </c>
      <c r="B1684" s="1" t="s">
        <v>37</v>
      </c>
      <c r="C1684" s="1" t="s">
        <v>38</v>
      </c>
      <c r="D1684" s="1">
        <v>44</v>
      </c>
      <c r="E1684">
        <f t="shared" si="30"/>
        <v>1996</v>
      </c>
    </row>
    <row r="1685" spans="1:5" x14ac:dyDescent="0.25">
      <c r="A1685" s="21">
        <v>35096</v>
      </c>
      <c r="B1685" s="1" t="s">
        <v>37</v>
      </c>
      <c r="C1685" s="1" t="s">
        <v>38</v>
      </c>
      <c r="D1685" s="1">
        <v>39</v>
      </c>
      <c r="E1685">
        <f t="shared" si="30"/>
        <v>1996</v>
      </c>
    </row>
    <row r="1686" spans="1:5" x14ac:dyDescent="0.25">
      <c r="A1686" s="21">
        <v>35096</v>
      </c>
      <c r="B1686" s="1" t="s">
        <v>29</v>
      </c>
      <c r="C1686" s="1" t="s">
        <v>38</v>
      </c>
      <c r="D1686" s="1">
        <v>28</v>
      </c>
      <c r="E1686">
        <f t="shared" si="30"/>
        <v>1996</v>
      </c>
    </row>
    <row r="1687" spans="1:5" x14ac:dyDescent="0.25">
      <c r="A1687" s="21">
        <v>35096</v>
      </c>
      <c r="B1687" s="1" t="s">
        <v>39</v>
      </c>
      <c r="C1687" s="1" t="s">
        <v>38</v>
      </c>
      <c r="D1687" s="1">
        <v>23</v>
      </c>
      <c r="E1687">
        <f t="shared" si="30"/>
        <v>1996</v>
      </c>
    </row>
    <row r="1688" spans="1:5" x14ac:dyDescent="0.25">
      <c r="A1688" s="21">
        <v>35096</v>
      </c>
      <c r="B1688" s="1" t="s">
        <v>29</v>
      </c>
      <c r="C1688" s="1" t="s">
        <v>38</v>
      </c>
      <c r="D1688" s="1">
        <v>14</v>
      </c>
      <c r="E1688">
        <f t="shared" si="30"/>
        <v>1996</v>
      </c>
    </row>
    <row r="1689" spans="1:5" x14ac:dyDescent="0.25">
      <c r="A1689" s="21">
        <v>35096</v>
      </c>
      <c r="B1689" s="1" t="s">
        <v>37</v>
      </c>
      <c r="C1689" s="1" t="s">
        <v>38</v>
      </c>
      <c r="D1689" s="1">
        <v>54</v>
      </c>
      <c r="E1689">
        <f t="shared" si="30"/>
        <v>1996</v>
      </c>
    </row>
    <row r="1690" spans="1:5" x14ac:dyDescent="0.25">
      <c r="A1690" s="21">
        <v>35096</v>
      </c>
      <c r="B1690" s="1" t="s">
        <v>36</v>
      </c>
      <c r="C1690" s="1" t="s">
        <v>38</v>
      </c>
      <c r="D1690" s="1">
        <v>158</v>
      </c>
      <c r="E1690">
        <f t="shared" si="30"/>
        <v>1996</v>
      </c>
    </row>
    <row r="1691" spans="1:5" x14ac:dyDescent="0.25">
      <c r="A1691" s="21">
        <v>35096</v>
      </c>
      <c r="B1691" s="1" t="s">
        <v>36</v>
      </c>
      <c r="C1691" s="1" t="s">
        <v>38</v>
      </c>
      <c r="D1691" s="1">
        <v>113</v>
      </c>
      <c r="E1691">
        <f t="shared" si="30"/>
        <v>1996</v>
      </c>
    </row>
    <row r="1692" spans="1:5" x14ac:dyDescent="0.25">
      <c r="A1692" s="21">
        <v>35096</v>
      </c>
      <c r="B1692" s="1" t="s">
        <v>37</v>
      </c>
      <c r="C1692" s="1" t="s">
        <v>38</v>
      </c>
      <c r="D1692" s="1">
        <v>77</v>
      </c>
      <c r="E1692">
        <f t="shared" si="30"/>
        <v>1996</v>
      </c>
    </row>
    <row r="1693" spans="1:5" x14ac:dyDescent="0.25">
      <c r="A1693" s="21">
        <v>35096</v>
      </c>
      <c r="B1693" s="1" t="s">
        <v>36</v>
      </c>
      <c r="C1693" s="1" t="s">
        <v>38</v>
      </c>
      <c r="D1693" s="1">
        <v>96</v>
      </c>
      <c r="E1693">
        <f t="shared" si="30"/>
        <v>1996</v>
      </c>
    </row>
    <row r="1694" spans="1:5" x14ac:dyDescent="0.25">
      <c r="A1694" s="21">
        <v>35096</v>
      </c>
      <c r="B1694" s="1" t="s">
        <v>34</v>
      </c>
      <c r="C1694" s="1" t="s">
        <v>38</v>
      </c>
      <c r="D1694" s="1">
        <v>94</v>
      </c>
      <c r="E1694">
        <f t="shared" si="30"/>
        <v>1996</v>
      </c>
    </row>
    <row r="1695" spans="1:5" x14ac:dyDescent="0.25">
      <c r="A1695" s="21">
        <v>35096</v>
      </c>
      <c r="B1695" s="1" t="s">
        <v>37</v>
      </c>
      <c r="C1695" s="1" t="s">
        <v>38</v>
      </c>
      <c r="D1695" s="1">
        <v>90</v>
      </c>
      <c r="E1695">
        <f t="shared" si="30"/>
        <v>1996</v>
      </c>
    </row>
    <row r="1696" spans="1:5" x14ac:dyDescent="0.25">
      <c r="A1696" s="21">
        <v>35096</v>
      </c>
      <c r="B1696" s="1" t="s">
        <v>36</v>
      </c>
      <c r="C1696" s="1" t="s">
        <v>38</v>
      </c>
      <c r="D1696" s="1">
        <v>83</v>
      </c>
      <c r="E1696">
        <f t="shared" si="30"/>
        <v>1996</v>
      </c>
    </row>
    <row r="1697" spans="1:5" x14ac:dyDescent="0.25">
      <c r="A1697" s="21">
        <v>35096</v>
      </c>
      <c r="B1697" s="1" t="s">
        <v>39</v>
      </c>
      <c r="C1697" s="1" t="s">
        <v>38</v>
      </c>
      <c r="D1697" s="1">
        <v>79</v>
      </c>
      <c r="E1697">
        <f t="shared" si="30"/>
        <v>1996</v>
      </c>
    </row>
    <row r="1698" spans="1:5" x14ac:dyDescent="0.25">
      <c r="A1698" s="21">
        <v>35096</v>
      </c>
      <c r="B1698" s="1" t="s">
        <v>39</v>
      </c>
      <c r="C1698" s="1" t="s">
        <v>38</v>
      </c>
      <c r="D1698" s="1">
        <v>96</v>
      </c>
      <c r="E1698">
        <f t="shared" si="30"/>
        <v>1996</v>
      </c>
    </row>
    <row r="1699" spans="1:5" x14ac:dyDescent="0.25">
      <c r="A1699" s="21">
        <v>35096</v>
      </c>
      <c r="B1699" s="1" t="s">
        <v>29</v>
      </c>
      <c r="C1699" s="1" t="s">
        <v>38</v>
      </c>
      <c r="D1699" s="1">
        <v>11</v>
      </c>
      <c r="E1699">
        <f t="shared" si="30"/>
        <v>1996</v>
      </c>
    </row>
    <row r="1700" spans="1:5" x14ac:dyDescent="0.25">
      <c r="A1700" s="21">
        <v>35125</v>
      </c>
      <c r="B1700" s="1" t="s">
        <v>36</v>
      </c>
      <c r="C1700" s="1" t="s">
        <v>30</v>
      </c>
      <c r="D1700" s="1">
        <v>1050</v>
      </c>
      <c r="E1700">
        <f t="shared" si="30"/>
        <v>1996</v>
      </c>
    </row>
    <row r="1701" spans="1:5" x14ac:dyDescent="0.25">
      <c r="A1701" s="21">
        <v>35125</v>
      </c>
      <c r="B1701" s="1" t="s">
        <v>39</v>
      </c>
      <c r="C1701" s="1" t="s">
        <v>30</v>
      </c>
      <c r="D1701" s="1">
        <v>1142</v>
      </c>
      <c r="E1701">
        <f t="shared" si="30"/>
        <v>1996</v>
      </c>
    </row>
    <row r="1702" spans="1:5" x14ac:dyDescent="0.25">
      <c r="A1702" s="21">
        <v>35125</v>
      </c>
      <c r="B1702" s="1" t="s">
        <v>29</v>
      </c>
      <c r="C1702" s="1" t="s">
        <v>30</v>
      </c>
      <c r="D1702" s="1">
        <v>1156</v>
      </c>
      <c r="E1702">
        <f t="shared" si="30"/>
        <v>1996</v>
      </c>
    </row>
    <row r="1703" spans="1:5" x14ac:dyDescent="0.25">
      <c r="A1703" s="21">
        <v>35125</v>
      </c>
      <c r="B1703" s="1" t="s">
        <v>39</v>
      </c>
      <c r="C1703" s="1" t="s">
        <v>30</v>
      </c>
      <c r="D1703" s="1">
        <v>1182</v>
      </c>
      <c r="E1703">
        <f t="shared" si="30"/>
        <v>1996</v>
      </c>
    </row>
    <row r="1704" spans="1:5" x14ac:dyDescent="0.25">
      <c r="A1704" s="21">
        <v>35125</v>
      </c>
      <c r="B1704" s="1" t="s">
        <v>29</v>
      </c>
      <c r="C1704" s="1" t="s">
        <v>30</v>
      </c>
      <c r="D1704" s="1">
        <v>825</v>
      </c>
      <c r="E1704">
        <f t="shared" si="30"/>
        <v>1996</v>
      </c>
    </row>
    <row r="1705" spans="1:5" x14ac:dyDescent="0.25">
      <c r="A1705" s="21">
        <v>35125</v>
      </c>
      <c r="B1705" s="1" t="s">
        <v>37</v>
      </c>
      <c r="C1705" s="1" t="s">
        <v>30</v>
      </c>
      <c r="D1705" s="1">
        <v>214</v>
      </c>
      <c r="E1705">
        <f t="shared" si="30"/>
        <v>1996</v>
      </c>
    </row>
    <row r="1706" spans="1:5" x14ac:dyDescent="0.25">
      <c r="A1706" s="21">
        <v>35125</v>
      </c>
      <c r="B1706" s="1" t="s">
        <v>37</v>
      </c>
      <c r="C1706" s="1" t="s">
        <v>30</v>
      </c>
      <c r="D1706" s="1">
        <v>55</v>
      </c>
      <c r="E1706">
        <f t="shared" si="30"/>
        <v>1996</v>
      </c>
    </row>
    <row r="1707" spans="1:5" x14ac:dyDescent="0.25">
      <c r="A1707" s="21">
        <v>35125</v>
      </c>
      <c r="B1707" s="1" t="s">
        <v>34</v>
      </c>
      <c r="C1707" s="1" t="s">
        <v>30</v>
      </c>
      <c r="D1707" s="1">
        <v>79</v>
      </c>
      <c r="E1707">
        <f t="shared" si="30"/>
        <v>1996</v>
      </c>
    </row>
    <row r="1708" spans="1:5" x14ac:dyDescent="0.25">
      <c r="A1708" s="21">
        <v>35125</v>
      </c>
      <c r="B1708" s="1" t="s">
        <v>39</v>
      </c>
      <c r="C1708" s="1" t="s">
        <v>30</v>
      </c>
      <c r="D1708" s="1">
        <v>124</v>
      </c>
      <c r="E1708">
        <f t="shared" si="30"/>
        <v>1996</v>
      </c>
    </row>
    <row r="1709" spans="1:5" x14ac:dyDescent="0.25">
      <c r="A1709" s="21">
        <v>35125</v>
      </c>
      <c r="B1709" s="1" t="s">
        <v>36</v>
      </c>
      <c r="C1709" s="1" t="s">
        <v>30</v>
      </c>
      <c r="D1709" s="1">
        <v>855</v>
      </c>
      <c r="E1709">
        <f t="shared" si="30"/>
        <v>1996</v>
      </c>
    </row>
    <row r="1710" spans="1:5" x14ac:dyDescent="0.25">
      <c r="A1710" s="21">
        <v>35125</v>
      </c>
      <c r="B1710" s="1" t="s">
        <v>34</v>
      </c>
      <c r="C1710" s="1" t="s">
        <v>30</v>
      </c>
      <c r="D1710" s="1">
        <v>827</v>
      </c>
      <c r="E1710">
        <f t="shared" si="30"/>
        <v>1996</v>
      </c>
    </row>
    <row r="1711" spans="1:5" x14ac:dyDescent="0.25">
      <c r="A1711" s="21">
        <v>35125</v>
      </c>
      <c r="B1711" s="1" t="s">
        <v>34</v>
      </c>
      <c r="C1711" s="1" t="s">
        <v>30</v>
      </c>
      <c r="D1711" s="1">
        <v>225</v>
      </c>
      <c r="E1711">
        <f t="shared" si="30"/>
        <v>1996</v>
      </c>
    </row>
    <row r="1712" spans="1:5" x14ac:dyDescent="0.25">
      <c r="A1712" s="21">
        <v>35125</v>
      </c>
      <c r="B1712" s="1" t="s">
        <v>34</v>
      </c>
      <c r="C1712" s="1" t="s">
        <v>30</v>
      </c>
      <c r="D1712" s="1">
        <v>248</v>
      </c>
      <c r="E1712">
        <f t="shared" si="30"/>
        <v>1996</v>
      </c>
    </row>
    <row r="1713" spans="1:5" x14ac:dyDescent="0.25">
      <c r="A1713" s="21">
        <v>35125</v>
      </c>
      <c r="B1713" s="1" t="s">
        <v>36</v>
      </c>
      <c r="C1713" s="1" t="s">
        <v>30</v>
      </c>
      <c r="D1713" s="1">
        <v>270</v>
      </c>
      <c r="E1713">
        <f t="shared" si="30"/>
        <v>1996</v>
      </c>
    </row>
    <row r="1714" spans="1:5" x14ac:dyDescent="0.25">
      <c r="A1714" s="21">
        <v>35125</v>
      </c>
      <c r="B1714" s="1" t="s">
        <v>36</v>
      </c>
      <c r="C1714" s="1" t="s">
        <v>30</v>
      </c>
      <c r="D1714" s="1">
        <v>338</v>
      </c>
      <c r="E1714">
        <f t="shared" si="30"/>
        <v>1996</v>
      </c>
    </row>
    <row r="1715" spans="1:5" x14ac:dyDescent="0.25">
      <c r="A1715" s="21">
        <v>35125</v>
      </c>
      <c r="B1715" s="1" t="s">
        <v>37</v>
      </c>
      <c r="C1715" s="1" t="s">
        <v>30</v>
      </c>
      <c r="D1715" s="1">
        <v>371</v>
      </c>
      <c r="E1715">
        <f t="shared" si="30"/>
        <v>1996</v>
      </c>
    </row>
    <row r="1716" spans="1:5" x14ac:dyDescent="0.25">
      <c r="A1716" s="21">
        <v>35125</v>
      </c>
      <c r="B1716" s="1" t="s">
        <v>37</v>
      </c>
      <c r="C1716" s="1" t="s">
        <v>30</v>
      </c>
      <c r="D1716" s="1">
        <v>410</v>
      </c>
      <c r="E1716">
        <f t="shared" si="30"/>
        <v>1996</v>
      </c>
    </row>
    <row r="1717" spans="1:5" x14ac:dyDescent="0.25">
      <c r="A1717" s="21">
        <v>35125</v>
      </c>
      <c r="B1717" s="1" t="s">
        <v>29</v>
      </c>
      <c r="C1717" s="1" t="s">
        <v>30</v>
      </c>
      <c r="D1717" s="1">
        <v>534</v>
      </c>
      <c r="E1717">
        <f t="shared" si="30"/>
        <v>1996</v>
      </c>
    </row>
    <row r="1718" spans="1:5" x14ac:dyDescent="0.25">
      <c r="A1718" s="21">
        <v>35125</v>
      </c>
      <c r="B1718" s="1" t="s">
        <v>39</v>
      </c>
      <c r="C1718" s="1" t="s">
        <v>30</v>
      </c>
      <c r="D1718" s="1">
        <v>681</v>
      </c>
      <c r="E1718">
        <f t="shared" si="30"/>
        <v>1996</v>
      </c>
    </row>
    <row r="1719" spans="1:5" x14ac:dyDescent="0.25">
      <c r="A1719" s="21">
        <v>35125</v>
      </c>
      <c r="B1719" s="1" t="s">
        <v>29</v>
      </c>
      <c r="C1719" s="1" t="s">
        <v>30</v>
      </c>
      <c r="D1719" s="1">
        <v>699</v>
      </c>
      <c r="E1719">
        <f t="shared" si="30"/>
        <v>1996</v>
      </c>
    </row>
    <row r="1720" spans="1:5" x14ac:dyDescent="0.25">
      <c r="A1720" s="21">
        <v>35125</v>
      </c>
      <c r="B1720" s="1" t="s">
        <v>34</v>
      </c>
      <c r="C1720" s="1" t="s">
        <v>31</v>
      </c>
      <c r="D1720" s="1">
        <v>79</v>
      </c>
      <c r="E1720">
        <f t="shared" si="30"/>
        <v>1996</v>
      </c>
    </row>
    <row r="1721" spans="1:5" x14ac:dyDescent="0.25">
      <c r="A1721" s="21">
        <v>35125</v>
      </c>
      <c r="B1721" s="1" t="s">
        <v>29</v>
      </c>
      <c r="C1721" s="1" t="s">
        <v>31</v>
      </c>
      <c r="D1721" s="1">
        <v>923</v>
      </c>
      <c r="E1721">
        <f t="shared" si="30"/>
        <v>1996</v>
      </c>
    </row>
    <row r="1722" spans="1:5" x14ac:dyDescent="0.25">
      <c r="A1722" s="21">
        <v>35125</v>
      </c>
      <c r="B1722" s="1" t="s">
        <v>39</v>
      </c>
      <c r="C1722" s="1" t="s">
        <v>31</v>
      </c>
      <c r="D1722" s="1">
        <v>101</v>
      </c>
      <c r="E1722">
        <f t="shared" si="30"/>
        <v>1996</v>
      </c>
    </row>
    <row r="1723" spans="1:5" x14ac:dyDescent="0.25">
      <c r="A1723" s="21">
        <v>35125</v>
      </c>
      <c r="B1723" s="1" t="s">
        <v>39</v>
      </c>
      <c r="C1723" s="1" t="s">
        <v>31</v>
      </c>
      <c r="D1723" s="1">
        <v>438</v>
      </c>
      <c r="E1723">
        <f t="shared" si="30"/>
        <v>1996</v>
      </c>
    </row>
    <row r="1724" spans="1:5" x14ac:dyDescent="0.25">
      <c r="A1724" s="21">
        <v>35125</v>
      </c>
      <c r="B1724" s="1" t="s">
        <v>36</v>
      </c>
      <c r="C1724" s="1" t="s">
        <v>31</v>
      </c>
      <c r="D1724" s="1">
        <v>484</v>
      </c>
      <c r="E1724">
        <f t="shared" si="30"/>
        <v>1996</v>
      </c>
    </row>
    <row r="1725" spans="1:5" x14ac:dyDescent="0.25">
      <c r="A1725" s="21">
        <v>35125</v>
      </c>
      <c r="B1725" s="1" t="s">
        <v>36</v>
      </c>
      <c r="C1725" s="1" t="s">
        <v>31</v>
      </c>
      <c r="D1725" s="1">
        <v>492</v>
      </c>
      <c r="E1725">
        <f t="shared" si="30"/>
        <v>1996</v>
      </c>
    </row>
    <row r="1726" spans="1:5" x14ac:dyDescent="0.25">
      <c r="A1726" s="21">
        <v>35125</v>
      </c>
      <c r="B1726" s="1" t="s">
        <v>34</v>
      </c>
      <c r="C1726" s="1" t="s">
        <v>31</v>
      </c>
      <c r="D1726" s="1">
        <v>495</v>
      </c>
      <c r="E1726">
        <f t="shared" si="30"/>
        <v>1996</v>
      </c>
    </row>
    <row r="1727" spans="1:5" x14ac:dyDescent="0.25">
      <c r="A1727" s="21">
        <v>35125</v>
      </c>
      <c r="B1727" s="1" t="s">
        <v>37</v>
      </c>
      <c r="C1727" s="1" t="s">
        <v>31</v>
      </c>
      <c r="D1727" s="1">
        <v>513</v>
      </c>
      <c r="E1727">
        <f t="shared" si="30"/>
        <v>1996</v>
      </c>
    </row>
    <row r="1728" spans="1:5" x14ac:dyDescent="0.25">
      <c r="A1728" s="21">
        <v>35125</v>
      </c>
      <c r="B1728" s="1" t="s">
        <v>29</v>
      </c>
      <c r="C1728" s="1" t="s">
        <v>31</v>
      </c>
      <c r="D1728" s="1">
        <v>377</v>
      </c>
      <c r="E1728">
        <f t="shared" si="30"/>
        <v>1996</v>
      </c>
    </row>
    <row r="1729" spans="1:5" x14ac:dyDescent="0.25">
      <c r="A1729" s="21">
        <v>35125</v>
      </c>
      <c r="B1729" s="1" t="s">
        <v>39</v>
      </c>
      <c r="C1729" s="1" t="s">
        <v>31</v>
      </c>
      <c r="D1729" s="1">
        <v>653</v>
      </c>
      <c r="E1729">
        <f t="shared" si="30"/>
        <v>1996</v>
      </c>
    </row>
    <row r="1730" spans="1:5" x14ac:dyDescent="0.25">
      <c r="A1730" s="21">
        <v>35125</v>
      </c>
      <c r="B1730" s="1" t="s">
        <v>29</v>
      </c>
      <c r="C1730" s="1" t="s">
        <v>31</v>
      </c>
      <c r="D1730" s="1">
        <v>697</v>
      </c>
      <c r="E1730">
        <f t="shared" si="30"/>
        <v>1996</v>
      </c>
    </row>
    <row r="1731" spans="1:5" x14ac:dyDescent="0.25">
      <c r="A1731" s="21">
        <v>35125</v>
      </c>
      <c r="B1731" s="1" t="s">
        <v>37</v>
      </c>
      <c r="C1731" s="1" t="s">
        <v>31</v>
      </c>
      <c r="D1731" s="1">
        <v>245</v>
      </c>
      <c r="E1731">
        <f t="shared" si="30"/>
        <v>1996</v>
      </c>
    </row>
    <row r="1732" spans="1:5" x14ac:dyDescent="0.25">
      <c r="A1732" s="21">
        <v>35125</v>
      </c>
      <c r="B1732" s="1" t="s">
        <v>34</v>
      </c>
      <c r="C1732" s="1" t="s">
        <v>31</v>
      </c>
      <c r="D1732" s="1">
        <v>124</v>
      </c>
      <c r="E1732">
        <f t="shared" ref="E1732:E1795" si="31">YEAR(A1732)</f>
        <v>1996</v>
      </c>
    </row>
    <row r="1733" spans="1:5" x14ac:dyDescent="0.25">
      <c r="A1733" s="21">
        <v>35125</v>
      </c>
      <c r="B1733" s="1" t="s">
        <v>39</v>
      </c>
      <c r="C1733" s="1" t="s">
        <v>31</v>
      </c>
      <c r="D1733" s="1">
        <v>140</v>
      </c>
      <c r="E1733">
        <f t="shared" si="31"/>
        <v>1996</v>
      </c>
    </row>
    <row r="1734" spans="1:5" x14ac:dyDescent="0.25">
      <c r="A1734" s="21">
        <v>35125</v>
      </c>
      <c r="B1734" s="1" t="s">
        <v>34</v>
      </c>
      <c r="C1734" s="1" t="s">
        <v>31</v>
      </c>
      <c r="D1734" s="1">
        <v>175</v>
      </c>
      <c r="E1734">
        <f t="shared" si="31"/>
        <v>1996</v>
      </c>
    </row>
    <row r="1735" spans="1:5" x14ac:dyDescent="0.25">
      <c r="A1735" s="21">
        <v>35125</v>
      </c>
      <c r="B1735" s="1" t="s">
        <v>37</v>
      </c>
      <c r="C1735" s="1" t="s">
        <v>31</v>
      </c>
      <c r="D1735" s="1">
        <v>248</v>
      </c>
      <c r="E1735">
        <f t="shared" si="31"/>
        <v>1996</v>
      </c>
    </row>
    <row r="1736" spans="1:5" x14ac:dyDescent="0.25">
      <c r="A1736" s="21">
        <v>35125</v>
      </c>
      <c r="B1736" s="1" t="s">
        <v>29</v>
      </c>
      <c r="C1736" s="1" t="s">
        <v>31</v>
      </c>
      <c r="D1736" s="1">
        <v>257</v>
      </c>
      <c r="E1736">
        <f t="shared" si="31"/>
        <v>1996</v>
      </c>
    </row>
    <row r="1737" spans="1:5" x14ac:dyDescent="0.25">
      <c r="A1737" s="21">
        <v>35125</v>
      </c>
      <c r="B1737" s="1" t="s">
        <v>36</v>
      </c>
      <c r="C1737" s="1" t="s">
        <v>31</v>
      </c>
      <c r="D1737" s="1">
        <v>315</v>
      </c>
      <c r="E1737">
        <f t="shared" si="31"/>
        <v>1996</v>
      </c>
    </row>
    <row r="1738" spans="1:5" x14ac:dyDescent="0.25">
      <c r="A1738" s="21">
        <v>35125</v>
      </c>
      <c r="B1738" s="1" t="s">
        <v>37</v>
      </c>
      <c r="C1738" s="1" t="s">
        <v>31</v>
      </c>
      <c r="D1738" s="1">
        <v>322</v>
      </c>
      <c r="E1738">
        <f t="shared" si="31"/>
        <v>1996</v>
      </c>
    </row>
    <row r="1739" spans="1:5" x14ac:dyDescent="0.25">
      <c r="A1739" s="21">
        <v>35125</v>
      </c>
      <c r="B1739" s="1" t="s">
        <v>36</v>
      </c>
      <c r="C1739" s="1" t="s">
        <v>31</v>
      </c>
      <c r="D1739" s="1">
        <v>203</v>
      </c>
      <c r="E1739">
        <f t="shared" si="31"/>
        <v>1996</v>
      </c>
    </row>
    <row r="1740" spans="1:5" x14ac:dyDescent="0.25">
      <c r="A1740" s="21">
        <v>35125</v>
      </c>
      <c r="B1740" s="1" t="s">
        <v>34</v>
      </c>
      <c r="C1740" s="1" t="s">
        <v>40</v>
      </c>
      <c r="D1740" s="1">
        <v>79</v>
      </c>
      <c r="E1740">
        <f t="shared" si="31"/>
        <v>1996</v>
      </c>
    </row>
    <row r="1741" spans="1:5" x14ac:dyDescent="0.25">
      <c r="A1741" s="21">
        <v>35125</v>
      </c>
      <c r="B1741" s="1" t="s">
        <v>29</v>
      </c>
      <c r="C1741" s="1" t="s">
        <v>40</v>
      </c>
      <c r="D1741" s="1">
        <v>11</v>
      </c>
      <c r="E1741">
        <f t="shared" si="31"/>
        <v>1996</v>
      </c>
    </row>
    <row r="1742" spans="1:5" x14ac:dyDescent="0.25">
      <c r="A1742" s="21">
        <v>35125</v>
      </c>
      <c r="B1742" s="1" t="s">
        <v>39</v>
      </c>
      <c r="C1742" s="1" t="s">
        <v>40</v>
      </c>
      <c r="D1742" s="1">
        <v>116</v>
      </c>
      <c r="E1742">
        <f t="shared" si="31"/>
        <v>1996</v>
      </c>
    </row>
    <row r="1743" spans="1:5" x14ac:dyDescent="0.25">
      <c r="A1743" s="21">
        <v>35125</v>
      </c>
      <c r="B1743" s="1" t="s">
        <v>36</v>
      </c>
      <c r="C1743" s="1" t="s">
        <v>40</v>
      </c>
      <c r="D1743" s="1">
        <v>158</v>
      </c>
      <c r="E1743">
        <f t="shared" si="31"/>
        <v>1996</v>
      </c>
    </row>
    <row r="1744" spans="1:5" x14ac:dyDescent="0.25">
      <c r="A1744" s="21">
        <v>35125</v>
      </c>
      <c r="B1744" s="1" t="s">
        <v>39</v>
      </c>
      <c r="C1744" s="1" t="s">
        <v>40</v>
      </c>
      <c r="D1744" s="1">
        <v>167</v>
      </c>
      <c r="E1744">
        <f t="shared" si="31"/>
        <v>1996</v>
      </c>
    </row>
    <row r="1745" spans="1:5" x14ac:dyDescent="0.25">
      <c r="A1745" s="21">
        <v>35125</v>
      </c>
      <c r="B1745" s="1" t="s">
        <v>34</v>
      </c>
      <c r="C1745" s="1" t="s">
        <v>40</v>
      </c>
      <c r="D1745" s="1">
        <v>594</v>
      </c>
      <c r="E1745">
        <f t="shared" si="31"/>
        <v>1996</v>
      </c>
    </row>
    <row r="1746" spans="1:5" x14ac:dyDescent="0.25">
      <c r="A1746" s="21">
        <v>35125</v>
      </c>
      <c r="B1746" s="1" t="s">
        <v>34</v>
      </c>
      <c r="C1746" s="1" t="s">
        <v>40</v>
      </c>
      <c r="D1746" s="1">
        <v>287</v>
      </c>
      <c r="E1746">
        <f t="shared" si="31"/>
        <v>1996</v>
      </c>
    </row>
    <row r="1747" spans="1:5" x14ac:dyDescent="0.25">
      <c r="A1747" s="21">
        <v>35125</v>
      </c>
      <c r="B1747" s="1" t="s">
        <v>36</v>
      </c>
      <c r="C1747" s="1" t="s">
        <v>40</v>
      </c>
      <c r="D1747" s="1">
        <v>338</v>
      </c>
      <c r="E1747">
        <f t="shared" si="31"/>
        <v>1996</v>
      </c>
    </row>
    <row r="1748" spans="1:5" x14ac:dyDescent="0.25">
      <c r="A1748" s="21">
        <v>35125</v>
      </c>
      <c r="B1748" s="1" t="s">
        <v>37</v>
      </c>
      <c r="C1748" s="1" t="s">
        <v>40</v>
      </c>
      <c r="D1748" s="1">
        <v>23</v>
      </c>
      <c r="E1748">
        <f t="shared" si="31"/>
        <v>1996</v>
      </c>
    </row>
    <row r="1749" spans="1:5" x14ac:dyDescent="0.25">
      <c r="A1749" s="21">
        <v>35125</v>
      </c>
      <c r="B1749" s="1" t="s">
        <v>39</v>
      </c>
      <c r="C1749" s="1" t="s">
        <v>40</v>
      </c>
      <c r="D1749" s="1">
        <v>23</v>
      </c>
      <c r="E1749">
        <f t="shared" si="31"/>
        <v>1996</v>
      </c>
    </row>
    <row r="1750" spans="1:5" x14ac:dyDescent="0.25">
      <c r="A1750" s="21">
        <v>35125</v>
      </c>
      <c r="B1750" s="1" t="s">
        <v>37</v>
      </c>
      <c r="C1750" s="1" t="s">
        <v>40</v>
      </c>
      <c r="D1750" s="1">
        <v>23</v>
      </c>
      <c r="E1750">
        <f t="shared" si="31"/>
        <v>1996</v>
      </c>
    </row>
    <row r="1751" spans="1:5" x14ac:dyDescent="0.25">
      <c r="A1751" s="21">
        <v>35125</v>
      </c>
      <c r="B1751" s="1" t="s">
        <v>29</v>
      </c>
      <c r="C1751" s="1" t="s">
        <v>40</v>
      </c>
      <c r="D1751" s="1">
        <v>32</v>
      </c>
      <c r="E1751">
        <f t="shared" si="31"/>
        <v>1996</v>
      </c>
    </row>
    <row r="1752" spans="1:5" x14ac:dyDescent="0.25">
      <c r="A1752" s="21">
        <v>35125</v>
      </c>
      <c r="B1752" s="1" t="s">
        <v>29</v>
      </c>
      <c r="C1752" s="1" t="s">
        <v>40</v>
      </c>
      <c r="D1752" s="1">
        <v>34</v>
      </c>
      <c r="E1752">
        <f t="shared" si="31"/>
        <v>1996</v>
      </c>
    </row>
    <row r="1753" spans="1:5" x14ac:dyDescent="0.25">
      <c r="A1753" s="21">
        <v>35125</v>
      </c>
      <c r="B1753" s="1" t="s">
        <v>29</v>
      </c>
      <c r="C1753" s="1" t="s">
        <v>40</v>
      </c>
      <c r="D1753" s="1">
        <v>35</v>
      </c>
      <c r="E1753">
        <f t="shared" si="31"/>
        <v>1996</v>
      </c>
    </row>
    <row r="1754" spans="1:5" x14ac:dyDescent="0.25">
      <c r="A1754" s="21">
        <v>35125</v>
      </c>
      <c r="B1754" s="1" t="s">
        <v>37</v>
      </c>
      <c r="C1754" s="1" t="s">
        <v>40</v>
      </c>
      <c r="D1754" s="1">
        <v>46</v>
      </c>
      <c r="E1754">
        <f t="shared" si="31"/>
        <v>1996</v>
      </c>
    </row>
    <row r="1755" spans="1:5" x14ac:dyDescent="0.25">
      <c r="A1755" s="21">
        <v>35125</v>
      </c>
      <c r="B1755" s="1" t="s">
        <v>36</v>
      </c>
      <c r="C1755" s="1" t="s">
        <v>40</v>
      </c>
      <c r="D1755" s="1">
        <v>70</v>
      </c>
      <c r="E1755">
        <f t="shared" si="31"/>
        <v>1996</v>
      </c>
    </row>
    <row r="1756" spans="1:5" x14ac:dyDescent="0.25">
      <c r="A1756" s="21">
        <v>35125</v>
      </c>
      <c r="B1756" s="1" t="s">
        <v>37</v>
      </c>
      <c r="C1756" s="1" t="s">
        <v>40</v>
      </c>
      <c r="D1756" s="1">
        <v>70</v>
      </c>
      <c r="E1756">
        <f t="shared" si="31"/>
        <v>1996</v>
      </c>
    </row>
    <row r="1757" spans="1:5" x14ac:dyDescent="0.25">
      <c r="A1757" s="21">
        <v>35125</v>
      </c>
      <c r="B1757" s="1" t="s">
        <v>36</v>
      </c>
      <c r="C1757" s="1" t="s">
        <v>40</v>
      </c>
      <c r="D1757" s="1">
        <v>79</v>
      </c>
      <c r="E1757">
        <f t="shared" si="31"/>
        <v>1996</v>
      </c>
    </row>
    <row r="1758" spans="1:5" x14ac:dyDescent="0.25">
      <c r="A1758" s="21">
        <v>35125</v>
      </c>
      <c r="B1758" s="1" t="s">
        <v>34</v>
      </c>
      <c r="C1758" s="1" t="s">
        <v>40</v>
      </c>
      <c r="D1758" s="1">
        <v>79</v>
      </c>
      <c r="E1758">
        <f t="shared" si="31"/>
        <v>1996</v>
      </c>
    </row>
    <row r="1759" spans="1:5" x14ac:dyDescent="0.25">
      <c r="A1759" s="21">
        <v>35125</v>
      </c>
      <c r="B1759" s="1" t="s">
        <v>39</v>
      </c>
      <c r="C1759" s="1" t="s">
        <v>40</v>
      </c>
      <c r="D1759" s="1">
        <v>18</v>
      </c>
      <c r="E1759">
        <f t="shared" si="31"/>
        <v>1996</v>
      </c>
    </row>
    <row r="1760" spans="1:5" x14ac:dyDescent="0.25">
      <c r="A1760" s="21">
        <v>35125</v>
      </c>
      <c r="B1760" s="1" t="s">
        <v>29</v>
      </c>
      <c r="C1760" s="1" t="s">
        <v>32</v>
      </c>
      <c r="D1760" s="1">
        <v>149</v>
      </c>
      <c r="E1760">
        <f t="shared" si="31"/>
        <v>1996</v>
      </c>
    </row>
    <row r="1761" spans="1:5" x14ac:dyDescent="0.25">
      <c r="A1761" s="21">
        <v>35125</v>
      </c>
      <c r="B1761" s="1" t="s">
        <v>34</v>
      </c>
      <c r="C1761" s="1" t="s">
        <v>32</v>
      </c>
      <c r="D1761" s="1">
        <v>135</v>
      </c>
      <c r="E1761">
        <f t="shared" si="31"/>
        <v>1996</v>
      </c>
    </row>
    <row r="1762" spans="1:5" x14ac:dyDescent="0.25">
      <c r="A1762" s="21">
        <v>35125</v>
      </c>
      <c r="B1762" s="1" t="s">
        <v>29</v>
      </c>
      <c r="C1762" s="1" t="s">
        <v>32</v>
      </c>
      <c r="D1762" s="1">
        <v>101</v>
      </c>
      <c r="E1762">
        <f t="shared" si="31"/>
        <v>1996</v>
      </c>
    </row>
    <row r="1763" spans="1:5" x14ac:dyDescent="0.25">
      <c r="A1763" s="21">
        <v>35125</v>
      </c>
      <c r="B1763" s="1" t="s">
        <v>34</v>
      </c>
      <c r="C1763" s="1" t="s">
        <v>32</v>
      </c>
      <c r="D1763" s="1">
        <v>88</v>
      </c>
      <c r="E1763">
        <f t="shared" si="31"/>
        <v>1996</v>
      </c>
    </row>
    <row r="1764" spans="1:5" x14ac:dyDescent="0.25">
      <c r="A1764" s="21">
        <v>35125</v>
      </c>
      <c r="B1764" s="1" t="s">
        <v>34</v>
      </c>
      <c r="C1764" s="1" t="s">
        <v>32</v>
      </c>
      <c r="D1764" s="1">
        <v>79</v>
      </c>
      <c r="E1764">
        <f t="shared" si="31"/>
        <v>1996</v>
      </c>
    </row>
    <row r="1765" spans="1:5" x14ac:dyDescent="0.25">
      <c r="A1765" s="21">
        <v>35125</v>
      </c>
      <c r="B1765" s="1" t="s">
        <v>29</v>
      </c>
      <c r="C1765" s="1" t="s">
        <v>32</v>
      </c>
      <c r="D1765" s="1">
        <v>72</v>
      </c>
      <c r="E1765">
        <f t="shared" si="31"/>
        <v>1996</v>
      </c>
    </row>
    <row r="1766" spans="1:5" x14ac:dyDescent="0.25">
      <c r="A1766" s="21">
        <v>35125</v>
      </c>
      <c r="B1766" s="1" t="s">
        <v>29</v>
      </c>
      <c r="C1766" s="1" t="s">
        <v>32</v>
      </c>
      <c r="D1766" s="1">
        <v>63</v>
      </c>
      <c r="E1766">
        <f t="shared" si="31"/>
        <v>1996</v>
      </c>
    </row>
    <row r="1767" spans="1:5" x14ac:dyDescent="0.25">
      <c r="A1767" s="21">
        <v>35125</v>
      </c>
      <c r="B1767" s="1" t="s">
        <v>29</v>
      </c>
      <c r="C1767" s="1" t="s">
        <v>32</v>
      </c>
      <c r="D1767" s="1">
        <v>950</v>
      </c>
      <c r="E1767">
        <f t="shared" si="31"/>
        <v>1996</v>
      </c>
    </row>
    <row r="1768" spans="1:5" x14ac:dyDescent="0.25">
      <c r="A1768" s="21">
        <v>35125</v>
      </c>
      <c r="B1768" s="1" t="s">
        <v>29</v>
      </c>
      <c r="C1768" s="1" t="s">
        <v>32</v>
      </c>
      <c r="D1768" s="1">
        <v>1976</v>
      </c>
      <c r="E1768">
        <f t="shared" si="31"/>
        <v>1996</v>
      </c>
    </row>
    <row r="1769" spans="1:5" x14ac:dyDescent="0.25">
      <c r="A1769" s="21">
        <v>35125</v>
      </c>
      <c r="B1769" s="1" t="s">
        <v>34</v>
      </c>
      <c r="C1769" s="1" t="s">
        <v>32</v>
      </c>
      <c r="D1769" s="1">
        <v>220</v>
      </c>
      <c r="E1769">
        <f t="shared" si="31"/>
        <v>1996</v>
      </c>
    </row>
    <row r="1770" spans="1:5" x14ac:dyDescent="0.25">
      <c r="A1770" s="21">
        <v>35125</v>
      </c>
      <c r="B1770" s="1" t="s">
        <v>34</v>
      </c>
      <c r="C1770" s="1" t="s">
        <v>32</v>
      </c>
      <c r="D1770" s="1">
        <v>275</v>
      </c>
      <c r="E1770">
        <f t="shared" si="31"/>
        <v>1996</v>
      </c>
    </row>
    <row r="1771" spans="1:5" x14ac:dyDescent="0.25">
      <c r="A1771" s="21">
        <v>35125</v>
      </c>
      <c r="B1771" s="1" t="s">
        <v>34</v>
      </c>
      <c r="C1771" s="1" t="s">
        <v>32</v>
      </c>
      <c r="D1771" s="1">
        <v>158</v>
      </c>
      <c r="E1771">
        <f t="shared" si="31"/>
        <v>1996</v>
      </c>
    </row>
    <row r="1772" spans="1:5" x14ac:dyDescent="0.25">
      <c r="A1772" s="21">
        <v>35125</v>
      </c>
      <c r="B1772" s="1" t="s">
        <v>36</v>
      </c>
      <c r="C1772" s="1" t="s">
        <v>33</v>
      </c>
      <c r="D1772" s="1">
        <v>1079</v>
      </c>
      <c r="E1772">
        <f t="shared" si="31"/>
        <v>1996</v>
      </c>
    </row>
    <row r="1773" spans="1:5" x14ac:dyDescent="0.25">
      <c r="A1773" s="21">
        <v>35125</v>
      </c>
      <c r="B1773" s="1" t="s">
        <v>34</v>
      </c>
      <c r="C1773" s="1" t="s">
        <v>33</v>
      </c>
      <c r="D1773" s="1">
        <v>525</v>
      </c>
      <c r="E1773">
        <f t="shared" si="31"/>
        <v>1996</v>
      </c>
    </row>
    <row r="1774" spans="1:5" x14ac:dyDescent="0.25">
      <c r="A1774" s="21">
        <v>35125</v>
      </c>
      <c r="B1774" s="1" t="s">
        <v>39</v>
      </c>
      <c r="C1774" s="1" t="s">
        <v>33</v>
      </c>
      <c r="D1774" s="1">
        <v>525</v>
      </c>
      <c r="E1774">
        <f t="shared" si="31"/>
        <v>1996</v>
      </c>
    </row>
    <row r="1775" spans="1:5" x14ac:dyDescent="0.25">
      <c r="A1775" s="21">
        <v>35125</v>
      </c>
      <c r="B1775" s="1" t="s">
        <v>34</v>
      </c>
      <c r="C1775" s="1" t="s">
        <v>33</v>
      </c>
      <c r="D1775" s="1">
        <v>565</v>
      </c>
      <c r="E1775">
        <f t="shared" si="31"/>
        <v>1996</v>
      </c>
    </row>
    <row r="1776" spans="1:5" x14ac:dyDescent="0.25">
      <c r="A1776" s="21">
        <v>35125</v>
      </c>
      <c r="B1776" s="1" t="s">
        <v>34</v>
      </c>
      <c r="C1776" s="1" t="s">
        <v>33</v>
      </c>
      <c r="D1776" s="1">
        <v>1047</v>
      </c>
      <c r="E1776">
        <f t="shared" si="31"/>
        <v>1996</v>
      </c>
    </row>
    <row r="1777" spans="1:5" x14ac:dyDescent="0.25">
      <c r="A1777" s="21">
        <v>35125</v>
      </c>
      <c r="B1777" s="1" t="s">
        <v>29</v>
      </c>
      <c r="C1777" s="1" t="s">
        <v>33</v>
      </c>
      <c r="D1777" s="1">
        <v>1062</v>
      </c>
      <c r="E1777">
        <f t="shared" si="31"/>
        <v>1996</v>
      </c>
    </row>
    <row r="1778" spans="1:5" x14ac:dyDescent="0.25">
      <c r="A1778" s="21">
        <v>35125</v>
      </c>
      <c r="B1778" s="1" t="s">
        <v>29</v>
      </c>
      <c r="C1778" s="1" t="s">
        <v>33</v>
      </c>
      <c r="D1778" s="1">
        <v>448</v>
      </c>
      <c r="E1778">
        <f t="shared" si="31"/>
        <v>1996</v>
      </c>
    </row>
    <row r="1779" spans="1:5" x14ac:dyDescent="0.25">
      <c r="A1779" s="21">
        <v>35125</v>
      </c>
      <c r="B1779" s="1" t="s">
        <v>29</v>
      </c>
      <c r="C1779" s="1" t="s">
        <v>33</v>
      </c>
      <c r="D1779" s="1">
        <v>210</v>
      </c>
      <c r="E1779">
        <f t="shared" si="31"/>
        <v>1996</v>
      </c>
    </row>
    <row r="1780" spans="1:5" x14ac:dyDescent="0.25">
      <c r="A1780" s="21">
        <v>35125</v>
      </c>
      <c r="B1780" s="1" t="s">
        <v>29</v>
      </c>
      <c r="C1780" s="1" t="s">
        <v>33</v>
      </c>
      <c r="D1780" s="1">
        <v>135</v>
      </c>
      <c r="E1780">
        <f t="shared" si="31"/>
        <v>1996</v>
      </c>
    </row>
    <row r="1781" spans="1:5" x14ac:dyDescent="0.25">
      <c r="A1781" s="21">
        <v>35125</v>
      </c>
      <c r="B1781" s="1" t="s">
        <v>37</v>
      </c>
      <c r="C1781" s="1" t="s">
        <v>33</v>
      </c>
      <c r="D1781" s="1">
        <v>135</v>
      </c>
      <c r="E1781">
        <f t="shared" si="31"/>
        <v>1996</v>
      </c>
    </row>
    <row r="1782" spans="1:5" x14ac:dyDescent="0.25">
      <c r="A1782" s="21">
        <v>35125</v>
      </c>
      <c r="B1782" s="1" t="s">
        <v>39</v>
      </c>
      <c r="C1782" s="1" t="s">
        <v>33</v>
      </c>
      <c r="D1782" s="1">
        <v>140</v>
      </c>
      <c r="E1782">
        <f t="shared" si="31"/>
        <v>1996</v>
      </c>
    </row>
    <row r="1783" spans="1:5" x14ac:dyDescent="0.25">
      <c r="A1783" s="21">
        <v>35125</v>
      </c>
      <c r="B1783" s="1" t="s">
        <v>39</v>
      </c>
      <c r="C1783" s="1" t="s">
        <v>33</v>
      </c>
      <c r="D1783" s="1">
        <v>146</v>
      </c>
      <c r="E1783">
        <f t="shared" si="31"/>
        <v>1996</v>
      </c>
    </row>
    <row r="1784" spans="1:5" x14ac:dyDescent="0.25">
      <c r="A1784" s="21">
        <v>35125</v>
      </c>
      <c r="B1784" s="1" t="s">
        <v>36</v>
      </c>
      <c r="C1784" s="1" t="s">
        <v>33</v>
      </c>
      <c r="D1784" s="1">
        <v>158</v>
      </c>
      <c r="E1784">
        <f t="shared" si="31"/>
        <v>1996</v>
      </c>
    </row>
    <row r="1785" spans="1:5" x14ac:dyDescent="0.25">
      <c r="A1785" s="21">
        <v>35125</v>
      </c>
      <c r="B1785" s="1" t="s">
        <v>36</v>
      </c>
      <c r="C1785" s="1" t="s">
        <v>33</v>
      </c>
      <c r="D1785" s="1">
        <v>473</v>
      </c>
      <c r="E1785">
        <f t="shared" si="31"/>
        <v>1996</v>
      </c>
    </row>
    <row r="1786" spans="1:5" x14ac:dyDescent="0.25">
      <c r="A1786" s="21">
        <v>35125</v>
      </c>
      <c r="B1786" s="1" t="s">
        <v>36</v>
      </c>
      <c r="C1786" s="1" t="s">
        <v>33</v>
      </c>
      <c r="D1786" s="1">
        <v>184</v>
      </c>
      <c r="E1786">
        <f t="shared" si="31"/>
        <v>1996</v>
      </c>
    </row>
    <row r="1787" spans="1:5" x14ac:dyDescent="0.25">
      <c r="A1787" s="21">
        <v>35125</v>
      </c>
      <c r="B1787" s="1" t="s">
        <v>39</v>
      </c>
      <c r="C1787" s="1" t="s">
        <v>33</v>
      </c>
      <c r="D1787" s="1">
        <v>408</v>
      </c>
      <c r="E1787">
        <f t="shared" si="31"/>
        <v>1996</v>
      </c>
    </row>
    <row r="1788" spans="1:5" x14ac:dyDescent="0.25">
      <c r="A1788" s="21">
        <v>35125</v>
      </c>
      <c r="B1788" s="1" t="s">
        <v>37</v>
      </c>
      <c r="C1788" s="1" t="s">
        <v>33</v>
      </c>
      <c r="D1788" s="1">
        <v>184</v>
      </c>
      <c r="E1788">
        <f t="shared" si="31"/>
        <v>1996</v>
      </c>
    </row>
    <row r="1789" spans="1:5" x14ac:dyDescent="0.25">
      <c r="A1789" s="21">
        <v>35125</v>
      </c>
      <c r="B1789" s="1" t="s">
        <v>34</v>
      </c>
      <c r="C1789" s="1" t="s">
        <v>33</v>
      </c>
      <c r="D1789" s="1">
        <v>135</v>
      </c>
      <c r="E1789">
        <f t="shared" si="31"/>
        <v>1996</v>
      </c>
    </row>
    <row r="1790" spans="1:5" x14ac:dyDescent="0.25">
      <c r="A1790" s="21">
        <v>35125</v>
      </c>
      <c r="B1790" s="1" t="s">
        <v>37</v>
      </c>
      <c r="C1790" s="1" t="s">
        <v>33</v>
      </c>
      <c r="D1790" s="1">
        <v>53</v>
      </c>
      <c r="E1790">
        <f t="shared" si="31"/>
        <v>1996</v>
      </c>
    </row>
    <row r="1791" spans="1:5" x14ac:dyDescent="0.25">
      <c r="A1791" s="21">
        <v>35125</v>
      </c>
      <c r="B1791" s="1" t="s">
        <v>37</v>
      </c>
      <c r="C1791" s="1" t="s">
        <v>33</v>
      </c>
      <c r="D1791" s="1">
        <v>86</v>
      </c>
      <c r="E1791">
        <f t="shared" si="31"/>
        <v>1996</v>
      </c>
    </row>
    <row r="1792" spans="1:5" x14ac:dyDescent="0.25">
      <c r="A1792" s="21">
        <v>35125</v>
      </c>
      <c r="B1792" s="1" t="s">
        <v>37</v>
      </c>
      <c r="C1792" s="1" t="s">
        <v>35</v>
      </c>
      <c r="D1792" s="1">
        <v>124</v>
      </c>
      <c r="E1792">
        <f t="shared" si="31"/>
        <v>1996</v>
      </c>
    </row>
    <row r="1793" spans="1:5" x14ac:dyDescent="0.25">
      <c r="A1793" s="21">
        <v>35125</v>
      </c>
      <c r="B1793" s="1" t="s">
        <v>29</v>
      </c>
      <c r="C1793" s="1" t="s">
        <v>35</v>
      </c>
      <c r="D1793" s="1">
        <v>44</v>
      </c>
      <c r="E1793">
        <f t="shared" si="31"/>
        <v>1996</v>
      </c>
    </row>
    <row r="1794" spans="1:5" x14ac:dyDescent="0.25">
      <c r="A1794" s="21">
        <v>35125</v>
      </c>
      <c r="B1794" s="1" t="s">
        <v>36</v>
      </c>
      <c r="C1794" s="1" t="s">
        <v>35</v>
      </c>
      <c r="D1794" s="1">
        <v>44</v>
      </c>
      <c r="E1794">
        <f t="shared" si="31"/>
        <v>1996</v>
      </c>
    </row>
    <row r="1795" spans="1:5" x14ac:dyDescent="0.25">
      <c r="A1795" s="21">
        <v>35125</v>
      </c>
      <c r="B1795" s="1" t="s">
        <v>37</v>
      </c>
      <c r="C1795" s="1" t="s">
        <v>35</v>
      </c>
      <c r="D1795" s="1">
        <v>50</v>
      </c>
      <c r="E1795">
        <f t="shared" si="31"/>
        <v>1996</v>
      </c>
    </row>
    <row r="1796" spans="1:5" x14ac:dyDescent="0.25">
      <c r="A1796" s="21">
        <v>35125</v>
      </c>
      <c r="B1796" s="1" t="s">
        <v>36</v>
      </c>
      <c r="C1796" s="1" t="s">
        <v>35</v>
      </c>
      <c r="D1796" s="1">
        <v>56</v>
      </c>
      <c r="E1796">
        <f t="shared" ref="E1796:E1859" si="32">YEAR(A1796)</f>
        <v>1996</v>
      </c>
    </row>
    <row r="1797" spans="1:5" x14ac:dyDescent="0.25">
      <c r="A1797" s="21">
        <v>35125</v>
      </c>
      <c r="B1797" s="1" t="s">
        <v>29</v>
      </c>
      <c r="C1797" s="1" t="s">
        <v>35</v>
      </c>
      <c r="D1797" s="1">
        <v>56</v>
      </c>
      <c r="E1797">
        <f t="shared" si="32"/>
        <v>1996</v>
      </c>
    </row>
    <row r="1798" spans="1:5" x14ac:dyDescent="0.25">
      <c r="A1798" s="21">
        <v>35125</v>
      </c>
      <c r="B1798" s="1" t="s">
        <v>36</v>
      </c>
      <c r="C1798" s="1" t="s">
        <v>35</v>
      </c>
      <c r="D1798" s="1">
        <v>72</v>
      </c>
      <c r="E1798">
        <f t="shared" si="32"/>
        <v>1996</v>
      </c>
    </row>
    <row r="1799" spans="1:5" x14ac:dyDescent="0.25">
      <c r="A1799" s="21">
        <v>35125</v>
      </c>
      <c r="B1799" s="1" t="s">
        <v>37</v>
      </c>
      <c r="C1799" s="1" t="s">
        <v>35</v>
      </c>
      <c r="D1799" s="1">
        <v>79</v>
      </c>
      <c r="E1799">
        <f t="shared" si="32"/>
        <v>1996</v>
      </c>
    </row>
    <row r="1800" spans="1:5" x14ac:dyDescent="0.25">
      <c r="A1800" s="21">
        <v>35125</v>
      </c>
      <c r="B1800" s="1" t="s">
        <v>39</v>
      </c>
      <c r="C1800" s="1" t="s">
        <v>35</v>
      </c>
      <c r="D1800" s="1">
        <v>277</v>
      </c>
      <c r="E1800">
        <f t="shared" si="32"/>
        <v>1996</v>
      </c>
    </row>
    <row r="1801" spans="1:5" x14ac:dyDescent="0.25">
      <c r="A1801" s="21">
        <v>35125</v>
      </c>
      <c r="B1801" s="1" t="s">
        <v>34</v>
      </c>
      <c r="C1801" s="1" t="s">
        <v>35</v>
      </c>
      <c r="D1801" s="1">
        <v>455</v>
      </c>
      <c r="E1801">
        <f t="shared" si="32"/>
        <v>1996</v>
      </c>
    </row>
    <row r="1802" spans="1:5" x14ac:dyDescent="0.25">
      <c r="A1802" s="21">
        <v>35125</v>
      </c>
      <c r="B1802" s="1" t="s">
        <v>34</v>
      </c>
      <c r="C1802" s="1" t="s">
        <v>35</v>
      </c>
      <c r="D1802" s="1">
        <v>481</v>
      </c>
      <c r="E1802">
        <f t="shared" si="32"/>
        <v>1996</v>
      </c>
    </row>
    <row r="1803" spans="1:5" x14ac:dyDescent="0.25">
      <c r="A1803" s="21">
        <v>35125</v>
      </c>
      <c r="B1803" s="1" t="s">
        <v>29</v>
      </c>
      <c r="C1803" s="1" t="s">
        <v>35</v>
      </c>
      <c r="D1803" s="1">
        <v>590</v>
      </c>
      <c r="E1803">
        <f t="shared" si="32"/>
        <v>1996</v>
      </c>
    </row>
    <row r="1804" spans="1:5" x14ac:dyDescent="0.25">
      <c r="A1804" s="21">
        <v>35125</v>
      </c>
      <c r="B1804" s="1" t="s">
        <v>39</v>
      </c>
      <c r="C1804" s="1" t="s">
        <v>35</v>
      </c>
      <c r="D1804" s="1">
        <v>716</v>
      </c>
      <c r="E1804">
        <f t="shared" si="32"/>
        <v>1996</v>
      </c>
    </row>
    <row r="1805" spans="1:5" x14ac:dyDescent="0.25">
      <c r="A1805" s="21">
        <v>35125</v>
      </c>
      <c r="B1805" s="1" t="s">
        <v>34</v>
      </c>
      <c r="C1805" s="1" t="s">
        <v>35</v>
      </c>
      <c r="D1805" s="1">
        <v>1269</v>
      </c>
      <c r="E1805">
        <f t="shared" si="32"/>
        <v>1996</v>
      </c>
    </row>
    <row r="1806" spans="1:5" x14ac:dyDescent="0.25">
      <c r="A1806" s="21">
        <v>35125</v>
      </c>
      <c r="B1806" s="1" t="s">
        <v>29</v>
      </c>
      <c r="C1806" s="1" t="s">
        <v>35</v>
      </c>
      <c r="D1806" s="1">
        <v>1549</v>
      </c>
      <c r="E1806">
        <f t="shared" si="32"/>
        <v>1996</v>
      </c>
    </row>
    <row r="1807" spans="1:5" x14ac:dyDescent="0.25">
      <c r="A1807" s="21">
        <v>35125</v>
      </c>
      <c r="B1807" s="1" t="s">
        <v>34</v>
      </c>
      <c r="C1807" s="1" t="s">
        <v>35</v>
      </c>
      <c r="D1807" s="1">
        <v>2338</v>
      </c>
      <c r="E1807">
        <f t="shared" si="32"/>
        <v>1996</v>
      </c>
    </row>
    <row r="1808" spans="1:5" x14ac:dyDescent="0.25">
      <c r="A1808" s="21">
        <v>35125</v>
      </c>
      <c r="B1808" s="1" t="s">
        <v>36</v>
      </c>
      <c r="C1808" s="1" t="s">
        <v>35</v>
      </c>
      <c r="D1808" s="1">
        <v>3157</v>
      </c>
      <c r="E1808">
        <f t="shared" si="32"/>
        <v>1996</v>
      </c>
    </row>
    <row r="1809" spans="1:5" x14ac:dyDescent="0.25">
      <c r="A1809" s="21">
        <v>35125</v>
      </c>
      <c r="B1809" s="1" t="s">
        <v>37</v>
      </c>
      <c r="C1809" s="1" t="s">
        <v>35</v>
      </c>
      <c r="D1809" s="1">
        <v>112</v>
      </c>
      <c r="E1809">
        <f t="shared" si="32"/>
        <v>1996</v>
      </c>
    </row>
    <row r="1810" spans="1:5" x14ac:dyDescent="0.25">
      <c r="A1810" s="21">
        <v>35125</v>
      </c>
      <c r="B1810" s="1" t="s">
        <v>39</v>
      </c>
      <c r="C1810" s="1" t="s">
        <v>35</v>
      </c>
      <c r="D1810" s="1">
        <v>131</v>
      </c>
      <c r="E1810">
        <f t="shared" si="32"/>
        <v>1996</v>
      </c>
    </row>
    <row r="1811" spans="1:5" x14ac:dyDescent="0.25">
      <c r="A1811" s="21">
        <v>35125</v>
      </c>
      <c r="B1811" s="1" t="s">
        <v>39</v>
      </c>
      <c r="C1811" s="1" t="s">
        <v>35</v>
      </c>
      <c r="D1811" s="1">
        <v>124</v>
      </c>
      <c r="E1811">
        <f t="shared" si="32"/>
        <v>1996</v>
      </c>
    </row>
    <row r="1812" spans="1:5" x14ac:dyDescent="0.25">
      <c r="A1812" s="21">
        <v>35125</v>
      </c>
      <c r="B1812" s="1" t="s">
        <v>39</v>
      </c>
      <c r="C1812" s="1" t="s">
        <v>38</v>
      </c>
      <c r="D1812" s="1">
        <v>1860</v>
      </c>
      <c r="E1812">
        <f t="shared" si="32"/>
        <v>1996</v>
      </c>
    </row>
    <row r="1813" spans="1:5" x14ac:dyDescent="0.25">
      <c r="A1813" s="21">
        <v>35125</v>
      </c>
      <c r="B1813" s="1" t="s">
        <v>37</v>
      </c>
      <c r="C1813" s="1" t="s">
        <v>38</v>
      </c>
      <c r="D1813" s="1">
        <v>69</v>
      </c>
      <c r="E1813">
        <f t="shared" si="32"/>
        <v>1996</v>
      </c>
    </row>
    <row r="1814" spans="1:5" x14ac:dyDescent="0.25">
      <c r="A1814" s="21">
        <v>35125</v>
      </c>
      <c r="B1814" s="1" t="s">
        <v>34</v>
      </c>
      <c r="C1814" s="1" t="s">
        <v>38</v>
      </c>
      <c r="D1814" s="1">
        <v>66</v>
      </c>
      <c r="E1814">
        <f t="shared" si="32"/>
        <v>1996</v>
      </c>
    </row>
    <row r="1815" spans="1:5" x14ac:dyDescent="0.25">
      <c r="A1815" s="21">
        <v>35125</v>
      </c>
      <c r="B1815" s="1" t="s">
        <v>39</v>
      </c>
      <c r="C1815" s="1" t="s">
        <v>38</v>
      </c>
      <c r="D1815" s="1">
        <v>61</v>
      </c>
      <c r="E1815">
        <f t="shared" si="32"/>
        <v>1996</v>
      </c>
    </row>
    <row r="1816" spans="1:5" x14ac:dyDescent="0.25">
      <c r="A1816" s="21">
        <v>35125</v>
      </c>
      <c r="B1816" s="1" t="s">
        <v>29</v>
      </c>
      <c r="C1816" s="1" t="s">
        <v>38</v>
      </c>
      <c r="D1816" s="1">
        <v>56</v>
      </c>
      <c r="E1816">
        <f t="shared" si="32"/>
        <v>1996</v>
      </c>
    </row>
    <row r="1817" spans="1:5" x14ac:dyDescent="0.25">
      <c r="A1817" s="21">
        <v>35125</v>
      </c>
      <c r="B1817" s="1" t="s">
        <v>36</v>
      </c>
      <c r="C1817" s="1" t="s">
        <v>38</v>
      </c>
      <c r="D1817" s="1">
        <v>53</v>
      </c>
      <c r="E1817">
        <f t="shared" si="32"/>
        <v>1996</v>
      </c>
    </row>
    <row r="1818" spans="1:5" x14ac:dyDescent="0.25">
      <c r="A1818" s="21">
        <v>35125</v>
      </c>
      <c r="B1818" s="1" t="s">
        <v>39</v>
      </c>
      <c r="C1818" s="1" t="s">
        <v>38</v>
      </c>
      <c r="D1818" s="1">
        <v>34</v>
      </c>
      <c r="E1818">
        <f t="shared" si="32"/>
        <v>1996</v>
      </c>
    </row>
    <row r="1819" spans="1:5" x14ac:dyDescent="0.25">
      <c r="A1819" s="21">
        <v>35125</v>
      </c>
      <c r="B1819" s="1" t="s">
        <v>37</v>
      </c>
      <c r="C1819" s="1" t="s">
        <v>38</v>
      </c>
      <c r="D1819" s="1">
        <v>50</v>
      </c>
      <c r="E1819">
        <f t="shared" si="32"/>
        <v>1996</v>
      </c>
    </row>
    <row r="1820" spans="1:5" x14ac:dyDescent="0.25">
      <c r="A1820" s="21">
        <v>35125</v>
      </c>
      <c r="B1820" s="1" t="s">
        <v>36</v>
      </c>
      <c r="C1820" s="1" t="s">
        <v>38</v>
      </c>
      <c r="D1820" s="1">
        <v>83</v>
      </c>
      <c r="E1820">
        <f t="shared" si="32"/>
        <v>1996</v>
      </c>
    </row>
    <row r="1821" spans="1:5" x14ac:dyDescent="0.25">
      <c r="A1821" s="21">
        <v>35125</v>
      </c>
      <c r="B1821" s="1" t="s">
        <v>29</v>
      </c>
      <c r="C1821" s="1" t="s">
        <v>38</v>
      </c>
      <c r="D1821" s="1">
        <v>44</v>
      </c>
      <c r="E1821">
        <f t="shared" si="32"/>
        <v>1996</v>
      </c>
    </row>
    <row r="1822" spans="1:5" x14ac:dyDescent="0.25">
      <c r="A1822" s="21">
        <v>35125</v>
      </c>
      <c r="B1822" s="1" t="s">
        <v>34</v>
      </c>
      <c r="C1822" s="1" t="s">
        <v>38</v>
      </c>
      <c r="D1822" s="1">
        <v>44</v>
      </c>
      <c r="E1822">
        <f t="shared" si="32"/>
        <v>1996</v>
      </c>
    </row>
    <row r="1823" spans="1:5" x14ac:dyDescent="0.25">
      <c r="A1823" s="21">
        <v>35125</v>
      </c>
      <c r="B1823" s="1" t="s">
        <v>34</v>
      </c>
      <c r="C1823" s="1" t="s">
        <v>38</v>
      </c>
      <c r="D1823" s="1">
        <v>42</v>
      </c>
      <c r="E1823">
        <f t="shared" si="32"/>
        <v>1996</v>
      </c>
    </row>
    <row r="1824" spans="1:5" x14ac:dyDescent="0.25">
      <c r="A1824" s="21">
        <v>35125</v>
      </c>
      <c r="B1824" s="1" t="s">
        <v>29</v>
      </c>
      <c r="C1824" s="1" t="s">
        <v>38</v>
      </c>
      <c r="D1824" s="1">
        <v>41</v>
      </c>
      <c r="E1824">
        <f t="shared" si="32"/>
        <v>1996</v>
      </c>
    </row>
    <row r="1825" spans="1:5" x14ac:dyDescent="0.25">
      <c r="A1825" s="21">
        <v>35125</v>
      </c>
      <c r="B1825" s="1" t="s">
        <v>37</v>
      </c>
      <c r="C1825" s="1" t="s">
        <v>38</v>
      </c>
      <c r="D1825" s="1">
        <v>35</v>
      </c>
      <c r="E1825">
        <f t="shared" si="32"/>
        <v>1996</v>
      </c>
    </row>
    <row r="1826" spans="1:5" x14ac:dyDescent="0.25">
      <c r="A1826" s="21">
        <v>35125</v>
      </c>
      <c r="B1826" s="1" t="s">
        <v>39</v>
      </c>
      <c r="C1826" s="1" t="s">
        <v>38</v>
      </c>
      <c r="D1826" s="1">
        <v>1172</v>
      </c>
      <c r="E1826">
        <f t="shared" si="32"/>
        <v>1996</v>
      </c>
    </row>
    <row r="1827" spans="1:5" x14ac:dyDescent="0.25">
      <c r="A1827" s="21">
        <v>35125</v>
      </c>
      <c r="B1827" s="1" t="s">
        <v>34</v>
      </c>
      <c r="C1827" s="1" t="s">
        <v>38</v>
      </c>
      <c r="D1827" s="1">
        <v>450</v>
      </c>
      <c r="E1827">
        <f t="shared" si="32"/>
        <v>1996</v>
      </c>
    </row>
    <row r="1828" spans="1:5" x14ac:dyDescent="0.25">
      <c r="A1828" s="21">
        <v>35125</v>
      </c>
      <c r="B1828" s="1" t="s">
        <v>39</v>
      </c>
      <c r="C1828" s="1" t="s">
        <v>38</v>
      </c>
      <c r="D1828" s="1">
        <v>338</v>
      </c>
      <c r="E1828">
        <f t="shared" si="32"/>
        <v>1996</v>
      </c>
    </row>
    <row r="1829" spans="1:5" x14ac:dyDescent="0.25">
      <c r="A1829" s="21">
        <v>35125</v>
      </c>
      <c r="B1829" s="1" t="s">
        <v>36</v>
      </c>
      <c r="C1829" s="1" t="s">
        <v>38</v>
      </c>
      <c r="D1829" s="1">
        <v>79</v>
      </c>
      <c r="E1829">
        <f t="shared" si="32"/>
        <v>1996</v>
      </c>
    </row>
    <row r="1830" spans="1:5" x14ac:dyDescent="0.25">
      <c r="A1830" s="21">
        <v>35125</v>
      </c>
      <c r="B1830" s="1" t="s">
        <v>36</v>
      </c>
      <c r="C1830" s="1" t="s">
        <v>38</v>
      </c>
      <c r="D1830" s="1">
        <v>165</v>
      </c>
      <c r="E1830">
        <f t="shared" si="32"/>
        <v>1996</v>
      </c>
    </row>
    <row r="1831" spans="1:5" x14ac:dyDescent="0.25">
      <c r="A1831" s="21">
        <v>35125</v>
      </c>
      <c r="B1831" s="1" t="s">
        <v>34</v>
      </c>
      <c r="C1831" s="1" t="s">
        <v>38</v>
      </c>
      <c r="D1831" s="1">
        <v>79</v>
      </c>
      <c r="E1831">
        <f t="shared" si="32"/>
        <v>1996</v>
      </c>
    </row>
    <row r="1832" spans="1:5" x14ac:dyDescent="0.25">
      <c r="A1832" s="21">
        <v>35125</v>
      </c>
      <c r="B1832" s="1" t="s">
        <v>37</v>
      </c>
      <c r="C1832" s="1" t="s">
        <v>38</v>
      </c>
      <c r="D1832" s="1">
        <v>90</v>
      </c>
      <c r="E1832">
        <f t="shared" si="32"/>
        <v>1996</v>
      </c>
    </row>
    <row r="1833" spans="1:5" x14ac:dyDescent="0.25">
      <c r="A1833" s="21">
        <v>35125</v>
      </c>
      <c r="B1833" s="1" t="s">
        <v>37</v>
      </c>
      <c r="C1833" s="1" t="s">
        <v>38</v>
      </c>
      <c r="D1833" s="1">
        <v>88</v>
      </c>
      <c r="E1833">
        <f t="shared" si="32"/>
        <v>1996</v>
      </c>
    </row>
    <row r="1834" spans="1:5" x14ac:dyDescent="0.25">
      <c r="A1834" s="21">
        <v>35125</v>
      </c>
      <c r="B1834" s="1" t="s">
        <v>34</v>
      </c>
      <c r="C1834" s="1" t="s">
        <v>38</v>
      </c>
      <c r="D1834" s="1">
        <v>83</v>
      </c>
      <c r="E1834">
        <f t="shared" si="32"/>
        <v>1996</v>
      </c>
    </row>
    <row r="1835" spans="1:5" x14ac:dyDescent="0.25">
      <c r="A1835" s="21">
        <v>35125</v>
      </c>
      <c r="B1835" s="1" t="s">
        <v>39</v>
      </c>
      <c r="C1835" s="1" t="s">
        <v>38</v>
      </c>
      <c r="D1835" s="1">
        <v>83</v>
      </c>
      <c r="E1835">
        <f t="shared" si="32"/>
        <v>1996</v>
      </c>
    </row>
    <row r="1836" spans="1:5" x14ac:dyDescent="0.25">
      <c r="A1836" s="21">
        <v>35125</v>
      </c>
      <c r="B1836" s="1" t="s">
        <v>29</v>
      </c>
      <c r="C1836" s="1" t="s">
        <v>38</v>
      </c>
      <c r="D1836" s="1">
        <v>33</v>
      </c>
      <c r="E1836">
        <f t="shared" si="32"/>
        <v>1996</v>
      </c>
    </row>
    <row r="1837" spans="1:5" x14ac:dyDescent="0.25">
      <c r="A1837" s="21">
        <v>35125</v>
      </c>
      <c r="B1837" s="1" t="s">
        <v>36</v>
      </c>
      <c r="C1837" s="1" t="s">
        <v>38</v>
      </c>
      <c r="D1837" s="1">
        <v>180</v>
      </c>
      <c r="E1837">
        <f t="shared" si="32"/>
        <v>1996</v>
      </c>
    </row>
    <row r="1838" spans="1:5" x14ac:dyDescent="0.25">
      <c r="A1838" s="21">
        <v>35125</v>
      </c>
      <c r="B1838" s="1" t="s">
        <v>37</v>
      </c>
      <c r="C1838" s="1" t="s">
        <v>38</v>
      </c>
      <c r="D1838" s="1">
        <v>35</v>
      </c>
      <c r="E1838">
        <f t="shared" si="32"/>
        <v>1996</v>
      </c>
    </row>
    <row r="1839" spans="1:5" x14ac:dyDescent="0.25">
      <c r="A1839" s="21">
        <v>35125</v>
      </c>
      <c r="B1839" s="1" t="s">
        <v>36</v>
      </c>
      <c r="C1839" s="1" t="s">
        <v>38</v>
      </c>
      <c r="D1839" s="1">
        <v>18</v>
      </c>
      <c r="E1839">
        <f t="shared" si="32"/>
        <v>1996</v>
      </c>
    </row>
    <row r="1840" spans="1:5" x14ac:dyDescent="0.25">
      <c r="A1840" s="21">
        <v>35125</v>
      </c>
      <c r="B1840" s="1" t="s">
        <v>29</v>
      </c>
      <c r="C1840" s="1" t="s">
        <v>38</v>
      </c>
      <c r="D1840" s="1">
        <v>11</v>
      </c>
      <c r="E1840">
        <f t="shared" si="32"/>
        <v>1996</v>
      </c>
    </row>
    <row r="1841" spans="1:5" x14ac:dyDescent="0.25">
      <c r="A1841" s="21">
        <v>35125</v>
      </c>
      <c r="B1841" s="1" t="s">
        <v>29</v>
      </c>
      <c r="C1841" s="1" t="s">
        <v>38</v>
      </c>
      <c r="D1841" s="1">
        <v>9</v>
      </c>
      <c r="E1841">
        <f t="shared" si="32"/>
        <v>1996</v>
      </c>
    </row>
    <row r="1842" spans="1:5" x14ac:dyDescent="0.25">
      <c r="A1842" s="21">
        <v>35156</v>
      </c>
      <c r="B1842" s="1" t="s">
        <v>34</v>
      </c>
      <c r="C1842" s="1" t="s">
        <v>30</v>
      </c>
      <c r="D1842" s="1">
        <v>358</v>
      </c>
      <c r="E1842">
        <f t="shared" si="32"/>
        <v>1996</v>
      </c>
    </row>
    <row r="1843" spans="1:5" x14ac:dyDescent="0.25">
      <c r="A1843" s="21">
        <v>35156</v>
      </c>
      <c r="B1843" s="1" t="s">
        <v>39</v>
      </c>
      <c r="C1843" s="1" t="s">
        <v>30</v>
      </c>
      <c r="D1843" s="1">
        <v>169</v>
      </c>
      <c r="E1843">
        <f t="shared" si="32"/>
        <v>1996</v>
      </c>
    </row>
    <row r="1844" spans="1:5" x14ac:dyDescent="0.25">
      <c r="A1844" s="21">
        <v>35156</v>
      </c>
      <c r="B1844" s="1" t="s">
        <v>37</v>
      </c>
      <c r="C1844" s="1" t="s">
        <v>30</v>
      </c>
      <c r="D1844" s="1">
        <v>180</v>
      </c>
      <c r="E1844">
        <f t="shared" si="32"/>
        <v>1996</v>
      </c>
    </row>
    <row r="1845" spans="1:5" x14ac:dyDescent="0.25">
      <c r="A1845" s="21">
        <v>35156</v>
      </c>
      <c r="B1845" s="1" t="s">
        <v>34</v>
      </c>
      <c r="C1845" s="1" t="s">
        <v>30</v>
      </c>
      <c r="D1845" s="1">
        <v>225</v>
      </c>
      <c r="E1845">
        <f t="shared" si="32"/>
        <v>1996</v>
      </c>
    </row>
    <row r="1846" spans="1:5" x14ac:dyDescent="0.25">
      <c r="A1846" s="21">
        <v>35156</v>
      </c>
      <c r="B1846" s="1" t="s">
        <v>37</v>
      </c>
      <c r="C1846" s="1" t="s">
        <v>30</v>
      </c>
      <c r="D1846" s="1">
        <v>358</v>
      </c>
      <c r="E1846">
        <f t="shared" si="32"/>
        <v>1996</v>
      </c>
    </row>
    <row r="1847" spans="1:5" x14ac:dyDescent="0.25">
      <c r="A1847" s="21">
        <v>35156</v>
      </c>
      <c r="B1847" s="1" t="s">
        <v>37</v>
      </c>
      <c r="C1847" s="1" t="s">
        <v>30</v>
      </c>
      <c r="D1847" s="1">
        <v>66</v>
      </c>
      <c r="E1847">
        <f t="shared" si="32"/>
        <v>1996</v>
      </c>
    </row>
    <row r="1848" spans="1:5" x14ac:dyDescent="0.25">
      <c r="A1848" s="21">
        <v>35156</v>
      </c>
      <c r="B1848" s="1" t="s">
        <v>36</v>
      </c>
      <c r="C1848" s="1" t="s">
        <v>30</v>
      </c>
      <c r="D1848" s="1">
        <v>371</v>
      </c>
      <c r="E1848">
        <f t="shared" si="32"/>
        <v>1996</v>
      </c>
    </row>
    <row r="1849" spans="1:5" x14ac:dyDescent="0.25">
      <c r="A1849" s="21">
        <v>35156</v>
      </c>
      <c r="B1849" s="1" t="s">
        <v>37</v>
      </c>
      <c r="C1849" s="1" t="s">
        <v>30</v>
      </c>
      <c r="D1849" s="1">
        <v>378</v>
      </c>
      <c r="E1849">
        <f t="shared" si="32"/>
        <v>1996</v>
      </c>
    </row>
    <row r="1850" spans="1:5" x14ac:dyDescent="0.25">
      <c r="A1850" s="21">
        <v>35156</v>
      </c>
      <c r="B1850" s="1" t="s">
        <v>36</v>
      </c>
      <c r="C1850" s="1" t="s">
        <v>30</v>
      </c>
      <c r="D1850" s="1">
        <v>470</v>
      </c>
      <c r="E1850">
        <f t="shared" si="32"/>
        <v>1996</v>
      </c>
    </row>
    <row r="1851" spans="1:5" x14ac:dyDescent="0.25">
      <c r="A1851" s="21">
        <v>35156</v>
      </c>
      <c r="B1851" s="1" t="s">
        <v>29</v>
      </c>
      <c r="C1851" s="1" t="s">
        <v>30</v>
      </c>
      <c r="D1851" s="1">
        <v>671</v>
      </c>
      <c r="E1851">
        <f t="shared" si="32"/>
        <v>1996</v>
      </c>
    </row>
    <row r="1852" spans="1:5" x14ac:dyDescent="0.25">
      <c r="A1852" s="21">
        <v>35156</v>
      </c>
      <c r="B1852" s="1" t="s">
        <v>39</v>
      </c>
      <c r="C1852" s="1" t="s">
        <v>30</v>
      </c>
      <c r="D1852" s="1">
        <v>786</v>
      </c>
      <c r="E1852">
        <f t="shared" si="32"/>
        <v>1996</v>
      </c>
    </row>
    <row r="1853" spans="1:5" x14ac:dyDescent="0.25">
      <c r="A1853" s="21">
        <v>35156</v>
      </c>
      <c r="B1853" s="1" t="s">
        <v>29</v>
      </c>
      <c r="C1853" s="1" t="s">
        <v>30</v>
      </c>
      <c r="D1853" s="1">
        <v>885</v>
      </c>
      <c r="E1853">
        <f t="shared" si="32"/>
        <v>1996</v>
      </c>
    </row>
    <row r="1854" spans="1:5" x14ac:dyDescent="0.25">
      <c r="A1854" s="21">
        <v>35156</v>
      </c>
      <c r="B1854" s="1" t="s">
        <v>36</v>
      </c>
      <c r="C1854" s="1" t="s">
        <v>30</v>
      </c>
      <c r="D1854" s="1">
        <v>892</v>
      </c>
      <c r="E1854">
        <f t="shared" si="32"/>
        <v>1996</v>
      </c>
    </row>
    <row r="1855" spans="1:5" x14ac:dyDescent="0.25">
      <c r="A1855" s="21">
        <v>35156</v>
      </c>
      <c r="B1855" s="1" t="s">
        <v>39</v>
      </c>
      <c r="C1855" s="1" t="s">
        <v>30</v>
      </c>
      <c r="D1855" s="1">
        <v>944</v>
      </c>
      <c r="E1855">
        <f t="shared" si="32"/>
        <v>1996</v>
      </c>
    </row>
    <row r="1856" spans="1:5" x14ac:dyDescent="0.25">
      <c r="A1856" s="21">
        <v>35156</v>
      </c>
      <c r="B1856" s="1" t="s">
        <v>39</v>
      </c>
      <c r="C1856" s="1" t="s">
        <v>30</v>
      </c>
      <c r="D1856" s="1">
        <v>1106</v>
      </c>
      <c r="E1856">
        <f t="shared" si="32"/>
        <v>1996</v>
      </c>
    </row>
    <row r="1857" spans="1:5" x14ac:dyDescent="0.25">
      <c r="A1857" s="21">
        <v>35156</v>
      </c>
      <c r="B1857" s="1" t="s">
        <v>36</v>
      </c>
      <c r="C1857" s="1" t="s">
        <v>30</v>
      </c>
      <c r="D1857" s="1">
        <v>1318</v>
      </c>
      <c r="E1857">
        <f t="shared" si="32"/>
        <v>1996</v>
      </c>
    </row>
    <row r="1858" spans="1:5" x14ac:dyDescent="0.25">
      <c r="A1858" s="21">
        <v>35156</v>
      </c>
      <c r="B1858" s="1" t="s">
        <v>34</v>
      </c>
      <c r="C1858" s="1" t="s">
        <v>30</v>
      </c>
      <c r="D1858" s="1">
        <v>248</v>
      </c>
      <c r="E1858">
        <f t="shared" si="32"/>
        <v>1996</v>
      </c>
    </row>
    <row r="1859" spans="1:5" x14ac:dyDescent="0.25">
      <c r="A1859" s="21">
        <v>35156</v>
      </c>
      <c r="B1859" s="1" t="s">
        <v>34</v>
      </c>
      <c r="C1859" s="1" t="s">
        <v>30</v>
      </c>
      <c r="D1859" s="1">
        <v>56</v>
      </c>
      <c r="E1859">
        <f t="shared" si="32"/>
        <v>1996</v>
      </c>
    </row>
    <row r="1860" spans="1:5" x14ac:dyDescent="0.25">
      <c r="A1860" s="21">
        <v>35156</v>
      </c>
      <c r="B1860" s="1" t="s">
        <v>29</v>
      </c>
      <c r="C1860" s="1" t="s">
        <v>30</v>
      </c>
      <c r="D1860" s="1">
        <v>1543</v>
      </c>
      <c r="E1860">
        <f t="shared" ref="E1860:E1923" si="33">YEAR(A1860)</f>
        <v>1996</v>
      </c>
    </row>
    <row r="1861" spans="1:5" x14ac:dyDescent="0.25">
      <c r="A1861" s="21">
        <v>35156</v>
      </c>
      <c r="B1861" s="1" t="s">
        <v>29</v>
      </c>
      <c r="C1861" s="1" t="s">
        <v>30</v>
      </c>
      <c r="D1861" s="1">
        <v>774</v>
      </c>
      <c r="E1861">
        <f t="shared" si="33"/>
        <v>1996</v>
      </c>
    </row>
    <row r="1862" spans="1:5" x14ac:dyDescent="0.25">
      <c r="A1862" s="21">
        <v>35156</v>
      </c>
      <c r="B1862" s="1" t="s">
        <v>29</v>
      </c>
      <c r="C1862" s="1" t="s">
        <v>31</v>
      </c>
      <c r="D1862" s="1">
        <v>697</v>
      </c>
      <c r="E1862">
        <f t="shared" si="33"/>
        <v>1996</v>
      </c>
    </row>
    <row r="1863" spans="1:5" x14ac:dyDescent="0.25">
      <c r="A1863" s="21">
        <v>35156</v>
      </c>
      <c r="B1863" s="1" t="s">
        <v>39</v>
      </c>
      <c r="C1863" s="1" t="s">
        <v>31</v>
      </c>
      <c r="D1863" s="1">
        <v>698</v>
      </c>
      <c r="E1863">
        <f t="shared" si="33"/>
        <v>1996</v>
      </c>
    </row>
    <row r="1864" spans="1:5" x14ac:dyDescent="0.25">
      <c r="A1864" s="21">
        <v>35156</v>
      </c>
      <c r="B1864" s="1" t="s">
        <v>39</v>
      </c>
      <c r="C1864" s="1" t="s">
        <v>31</v>
      </c>
      <c r="D1864" s="1">
        <v>79</v>
      </c>
      <c r="E1864">
        <f t="shared" si="33"/>
        <v>1996</v>
      </c>
    </row>
    <row r="1865" spans="1:5" x14ac:dyDescent="0.25">
      <c r="A1865" s="21">
        <v>35156</v>
      </c>
      <c r="B1865" s="1" t="s">
        <v>29</v>
      </c>
      <c r="C1865" s="1" t="s">
        <v>31</v>
      </c>
      <c r="D1865" s="1">
        <v>1242</v>
      </c>
      <c r="E1865">
        <f t="shared" si="33"/>
        <v>1996</v>
      </c>
    </row>
    <row r="1866" spans="1:5" x14ac:dyDescent="0.25">
      <c r="A1866" s="21">
        <v>35156</v>
      </c>
      <c r="B1866" s="1" t="s">
        <v>34</v>
      </c>
      <c r="C1866" s="1" t="s">
        <v>31</v>
      </c>
      <c r="D1866" s="1">
        <v>68</v>
      </c>
      <c r="E1866">
        <f t="shared" si="33"/>
        <v>1996</v>
      </c>
    </row>
    <row r="1867" spans="1:5" x14ac:dyDescent="0.25">
      <c r="A1867" s="21">
        <v>35156</v>
      </c>
      <c r="B1867" s="1" t="s">
        <v>37</v>
      </c>
      <c r="C1867" s="1" t="s">
        <v>31</v>
      </c>
      <c r="D1867" s="1">
        <v>513</v>
      </c>
      <c r="E1867">
        <f t="shared" si="33"/>
        <v>1996</v>
      </c>
    </row>
    <row r="1868" spans="1:5" x14ac:dyDescent="0.25">
      <c r="A1868" s="21">
        <v>35156</v>
      </c>
      <c r="B1868" s="1" t="s">
        <v>34</v>
      </c>
      <c r="C1868" s="1" t="s">
        <v>31</v>
      </c>
      <c r="D1868" s="1">
        <v>495</v>
      </c>
      <c r="E1868">
        <f t="shared" si="33"/>
        <v>1996</v>
      </c>
    </row>
    <row r="1869" spans="1:5" x14ac:dyDescent="0.25">
      <c r="A1869" s="21">
        <v>35156</v>
      </c>
      <c r="B1869" s="1" t="s">
        <v>37</v>
      </c>
      <c r="C1869" s="1" t="s">
        <v>31</v>
      </c>
      <c r="D1869" s="1">
        <v>236</v>
      </c>
      <c r="E1869">
        <f t="shared" si="33"/>
        <v>1996</v>
      </c>
    </row>
    <row r="1870" spans="1:5" x14ac:dyDescent="0.25">
      <c r="A1870" s="21">
        <v>35156</v>
      </c>
      <c r="B1870" s="1" t="s">
        <v>34</v>
      </c>
      <c r="C1870" s="1" t="s">
        <v>31</v>
      </c>
      <c r="D1870" s="1">
        <v>245</v>
      </c>
      <c r="E1870">
        <f t="shared" si="33"/>
        <v>1996</v>
      </c>
    </row>
    <row r="1871" spans="1:5" x14ac:dyDescent="0.25">
      <c r="A1871" s="21">
        <v>35156</v>
      </c>
      <c r="B1871" s="1" t="s">
        <v>39</v>
      </c>
      <c r="C1871" s="1" t="s">
        <v>31</v>
      </c>
      <c r="D1871" s="1">
        <v>149</v>
      </c>
      <c r="E1871">
        <f t="shared" si="33"/>
        <v>1996</v>
      </c>
    </row>
    <row r="1872" spans="1:5" x14ac:dyDescent="0.25">
      <c r="A1872" s="21">
        <v>35156</v>
      </c>
      <c r="B1872" s="1" t="s">
        <v>36</v>
      </c>
      <c r="C1872" s="1" t="s">
        <v>31</v>
      </c>
      <c r="D1872" s="1">
        <v>270</v>
      </c>
      <c r="E1872">
        <f t="shared" si="33"/>
        <v>1996</v>
      </c>
    </row>
    <row r="1873" spans="1:5" x14ac:dyDescent="0.25">
      <c r="A1873" s="21">
        <v>35156</v>
      </c>
      <c r="B1873" s="1" t="s">
        <v>29</v>
      </c>
      <c r="C1873" s="1" t="s">
        <v>31</v>
      </c>
      <c r="D1873" s="1">
        <v>279</v>
      </c>
      <c r="E1873">
        <f t="shared" si="33"/>
        <v>1996</v>
      </c>
    </row>
    <row r="1874" spans="1:5" x14ac:dyDescent="0.25">
      <c r="A1874" s="21">
        <v>35156</v>
      </c>
      <c r="B1874" s="1" t="s">
        <v>36</v>
      </c>
      <c r="C1874" s="1" t="s">
        <v>31</v>
      </c>
      <c r="D1874" s="1">
        <v>315</v>
      </c>
      <c r="E1874">
        <f t="shared" si="33"/>
        <v>1996</v>
      </c>
    </row>
    <row r="1875" spans="1:5" x14ac:dyDescent="0.25">
      <c r="A1875" s="21">
        <v>35156</v>
      </c>
      <c r="B1875" s="1" t="s">
        <v>36</v>
      </c>
      <c r="C1875" s="1" t="s">
        <v>31</v>
      </c>
      <c r="D1875" s="1">
        <v>612</v>
      </c>
      <c r="E1875">
        <f t="shared" si="33"/>
        <v>1996</v>
      </c>
    </row>
    <row r="1876" spans="1:5" x14ac:dyDescent="0.25">
      <c r="A1876" s="21">
        <v>35156</v>
      </c>
      <c r="B1876" s="1" t="s">
        <v>37</v>
      </c>
      <c r="C1876" s="1" t="s">
        <v>31</v>
      </c>
      <c r="D1876" s="1">
        <v>365</v>
      </c>
      <c r="E1876">
        <f t="shared" si="33"/>
        <v>1996</v>
      </c>
    </row>
    <row r="1877" spans="1:5" x14ac:dyDescent="0.25">
      <c r="A1877" s="21">
        <v>35156</v>
      </c>
      <c r="B1877" s="1" t="s">
        <v>37</v>
      </c>
      <c r="C1877" s="1" t="s">
        <v>31</v>
      </c>
      <c r="D1877" s="1">
        <v>375</v>
      </c>
      <c r="E1877">
        <f t="shared" si="33"/>
        <v>1996</v>
      </c>
    </row>
    <row r="1878" spans="1:5" x14ac:dyDescent="0.25">
      <c r="A1878" s="21">
        <v>35156</v>
      </c>
      <c r="B1878" s="1" t="s">
        <v>29</v>
      </c>
      <c r="C1878" s="1" t="s">
        <v>31</v>
      </c>
      <c r="D1878" s="1">
        <v>410</v>
      </c>
      <c r="E1878">
        <f t="shared" si="33"/>
        <v>1996</v>
      </c>
    </row>
    <row r="1879" spans="1:5" x14ac:dyDescent="0.25">
      <c r="A1879" s="21">
        <v>35156</v>
      </c>
      <c r="B1879" s="1" t="s">
        <v>34</v>
      </c>
      <c r="C1879" s="1" t="s">
        <v>31</v>
      </c>
      <c r="D1879" s="1">
        <v>79</v>
      </c>
      <c r="E1879">
        <f t="shared" si="33"/>
        <v>1996</v>
      </c>
    </row>
    <row r="1880" spans="1:5" x14ac:dyDescent="0.25">
      <c r="A1880" s="21">
        <v>35156</v>
      </c>
      <c r="B1880" s="1" t="s">
        <v>36</v>
      </c>
      <c r="C1880" s="1" t="s">
        <v>31</v>
      </c>
      <c r="D1880" s="1">
        <v>426</v>
      </c>
      <c r="E1880">
        <f t="shared" si="33"/>
        <v>1996</v>
      </c>
    </row>
    <row r="1881" spans="1:5" x14ac:dyDescent="0.25">
      <c r="A1881" s="21">
        <v>35156</v>
      </c>
      <c r="B1881" s="1" t="s">
        <v>39</v>
      </c>
      <c r="C1881" s="1" t="s">
        <v>31</v>
      </c>
      <c r="D1881" s="1">
        <v>473</v>
      </c>
      <c r="E1881">
        <f t="shared" si="33"/>
        <v>1996</v>
      </c>
    </row>
    <row r="1882" spans="1:5" x14ac:dyDescent="0.25">
      <c r="A1882" s="21">
        <v>35156</v>
      </c>
      <c r="B1882" s="1" t="s">
        <v>36</v>
      </c>
      <c r="C1882" s="1" t="s">
        <v>40</v>
      </c>
      <c r="D1882" s="1">
        <v>450</v>
      </c>
      <c r="E1882">
        <f t="shared" si="33"/>
        <v>1996</v>
      </c>
    </row>
    <row r="1883" spans="1:5" x14ac:dyDescent="0.25">
      <c r="A1883" s="21">
        <v>35156</v>
      </c>
      <c r="B1883" s="1" t="s">
        <v>34</v>
      </c>
      <c r="C1883" s="1" t="s">
        <v>40</v>
      </c>
      <c r="D1883" s="1">
        <v>605</v>
      </c>
      <c r="E1883">
        <f t="shared" si="33"/>
        <v>1996</v>
      </c>
    </row>
    <row r="1884" spans="1:5" x14ac:dyDescent="0.25">
      <c r="A1884" s="21">
        <v>35156</v>
      </c>
      <c r="B1884" s="1" t="s">
        <v>29</v>
      </c>
      <c r="C1884" s="1" t="s">
        <v>40</v>
      </c>
      <c r="D1884" s="1">
        <v>11</v>
      </c>
      <c r="E1884">
        <f t="shared" si="33"/>
        <v>1996</v>
      </c>
    </row>
    <row r="1885" spans="1:5" x14ac:dyDescent="0.25">
      <c r="A1885" s="21">
        <v>35156</v>
      </c>
      <c r="B1885" s="1" t="s">
        <v>37</v>
      </c>
      <c r="C1885" s="1" t="s">
        <v>40</v>
      </c>
      <c r="D1885" s="1">
        <v>23</v>
      </c>
      <c r="E1885">
        <f t="shared" si="33"/>
        <v>1996</v>
      </c>
    </row>
    <row r="1886" spans="1:5" x14ac:dyDescent="0.25">
      <c r="A1886" s="21">
        <v>35156</v>
      </c>
      <c r="B1886" s="1" t="s">
        <v>29</v>
      </c>
      <c r="C1886" s="1" t="s">
        <v>40</v>
      </c>
      <c r="D1886" s="1">
        <v>26</v>
      </c>
      <c r="E1886">
        <f t="shared" si="33"/>
        <v>1996</v>
      </c>
    </row>
    <row r="1887" spans="1:5" x14ac:dyDescent="0.25">
      <c r="A1887" s="21">
        <v>35156</v>
      </c>
      <c r="B1887" s="1" t="s">
        <v>29</v>
      </c>
      <c r="C1887" s="1" t="s">
        <v>40</v>
      </c>
      <c r="D1887" s="1">
        <v>32</v>
      </c>
      <c r="E1887">
        <f t="shared" si="33"/>
        <v>1996</v>
      </c>
    </row>
    <row r="1888" spans="1:5" x14ac:dyDescent="0.25">
      <c r="A1888" s="21">
        <v>35156</v>
      </c>
      <c r="B1888" s="1" t="s">
        <v>37</v>
      </c>
      <c r="C1888" s="1" t="s">
        <v>40</v>
      </c>
      <c r="D1888" s="1">
        <v>34</v>
      </c>
      <c r="E1888">
        <f t="shared" si="33"/>
        <v>1996</v>
      </c>
    </row>
    <row r="1889" spans="1:5" x14ac:dyDescent="0.25">
      <c r="A1889" s="21">
        <v>35156</v>
      </c>
      <c r="B1889" s="1" t="s">
        <v>29</v>
      </c>
      <c r="C1889" s="1" t="s">
        <v>40</v>
      </c>
      <c r="D1889" s="1">
        <v>34</v>
      </c>
      <c r="E1889">
        <f t="shared" si="33"/>
        <v>1996</v>
      </c>
    </row>
    <row r="1890" spans="1:5" x14ac:dyDescent="0.25">
      <c r="A1890" s="21">
        <v>35156</v>
      </c>
      <c r="B1890" s="1" t="s">
        <v>37</v>
      </c>
      <c r="C1890" s="1" t="s">
        <v>40</v>
      </c>
      <c r="D1890" s="1">
        <v>49</v>
      </c>
      <c r="E1890">
        <f t="shared" si="33"/>
        <v>1996</v>
      </c>
    </row>
    <row r="1891" spans="1:5" x14ac:dyDescent="0.25">
      <c r="A1891" s="21">
        <v>35156</v>
      </c>
      <c r="B1891" s="1" t="s">
        <v>39</v>
      </c>
      <c r="C1891" s="1" t="s">
        <v>40</v>
      </c>
      <c r="D1891" s="1">
        <v>56</v>
      </c>
      <c r="E1891">
        <f t="shared" si="33"/>
        <v>1996</v>
      </c>
    </row>
    <row r="1892" spans="1:5" x14ac:dyDescent="0.25">
      <c r="A1892" s="21">
        <v>35156</v>
      </c>
      <c r="B1892" s="1" t="s">
        <v>39</v>
      </c>
      <c r="C1892" s="1" t="s">
        <v>40</v>
      </c>
      <c r="D1892" s="1">
        <v>26</v>
      </c>
      <c r="E1892">
        <f t="shared" si="33"/>
        <v>1996</v>
      </c>
    </row>
    <row r="1893" spans="1:5" x14ac:dyDescent="0.25">
      <c r="A1893" s="21">
        <v>35156</v>
      </c>
      <c r="B1893" s="1" t="s">
        <v>36</v>
      </c>
      <c r="C1893" s="1" t="s">
        <v>40</v>
      </c>
      <c r="D1893" s="1">
        <v>88</v>
      </c>
      <c r="E1893">
        <f t="shared" si="33"/>
        <v>1996</v>
      </c>
    </row>
    <row r="1894" spans="1:5" x14ac:dyDescent="0.25">
      <c r="A1894" s="21">
        <v>35156</v>
      </c>
      <c r="B1894" s="1" t="s">
        <v>39</v>
      </c>
      <c r="C1894" s="1" t="s">
        <v>40</v>
      </c>
      <c r="D1894" s="1">
        <v>123</v>
      </c>
      <c r="E1894">
        <f t="shared" si="33"/>
        <v>1996</v>
      </c>
    </row>
    <row r="1895" spans="1:5" x14ac:dyDescent="0.25">
      <c r="A1895" s="21">
        <v>35156</v>
      </c>
      <c r="B1895" s="1" t="s">
        <v>36</v>
      </c>
      <c r="C1895" s="1" t="s">
        <v>40</v>
      </c>
      <c r="D1895" s="1">
        <v>149</v>
      </c>
      <c r="E1895">
        <f t="shared" si="33"/>
        <v>1996</v>
      </c>
    </row>
    <row r="1896" spans="1:5" x14ac:dyDescent="0.25">
      <c r="A1896" s="21">
        <v>35156</v>
      </c>
      <c r="B1896" s="1" t="s">
        <v>39</v>
      </c>
      <c r="C1896" s="1" t="s">
        <v>40</v>
      </c>
      <c r="D1896" s="1">
        <v>122</v>
      </c>
      <c r="E1896">
        <f t="shared" si="33"/>
        <v>1996</v>
      </c>
    </row>
    <row r="1897" spans="1:5" x14ac:dyDescent="0.25">
      <c r="A1897" s="21">
        <v>35156</v>
      </c>
      <c r="B1897" s="1" t="s">
        <v>37</v>
      </c>
      <c r="C1897" s="1" t="s">
        <v>40</v>
      </c>
      <c r="D1897" s="1">
        <v>70</v>
      </c>
      <c r="E1897">
        <f t="shared" si="33"/>
        <v>1996</v>
      </c>
    </row>
    <row r="1898" spans="1:5" x14ac:dyDescent="0.25">
      <c r="A1898" s="21">
        <v>35156</v>
      </c>
      <c r="B1898" s="1" t="s">
        <v>36</v>
      </c>
      <c r="C1898" s="1" t="s">
        <v>40</v>
      </c>
      <c r="D1898" s="1">
        <v>113</v>
      </c>
      <c r="E1898">
        <f t="shared" si="33"/>
        <v>1996</v>
      </c>
    </row>
    <row r="1899" spans="1:5" x14ac:dyDescent="0.25">
      <c r="A1899" s="21">
        <v>35156</v>
      </c>
      <c r="B1899" s="1" t="s">
        <v>34</v>
      </c>
      <c r="C1899" s="1" t="s">
        <v>40</v>
      </c>
      <c r="D1899" s="1">
        <v>322</v>
      </c>
      <c r="E1899">
        <f t="shared" si="33"/>
        <v>1996</v>
      </c>
    </row>
    <row r="1900" spans="1:5" x14ac:dyDescent="0.25">
      <c r="A1900" s="21">
        <v>35156</v>
      </c>
      <c r="B1900" s="1" t="s">
        <v>34</v>
      </c>
      <c r="C1900" s="1" t="s">
        <v>40</v>
      </c>
      <c r="D1900" s="1">
        <v>79</v>
      </c>
      <c r="E1900">
        <f t="shared" si="33"/>
        <v>1996</v>
      </c>
    </row>
    <row r="1901" spans="1:5" x14ac:dyDescent="0.25">
      <c r="A1901" s="21">
        <v>35156</v>
      </c>
      <c r="B1901" s="1" t="s">
        <v>34</v>
      </c>
      <c r="C1901" s="1" t="s">
        <v>40</v>
      </c>
      <c r="D1901" s="1">
        <v>79</v>
      </c>
      <c r="E1901">
        <f t="shared" si="33"/>
        <v>1996</v>
      </c>
    </row>
    <row r="1902" spans="1:5" x14ac:dyDescent="0.25">
      <c r="A1902" s="21">
        <v>35156</v>
      </c>
      <c r="B1902" s="1" t="s">
        <v>29</v>
      </c>
      <c r="C1902" s="1" t="s">
        <v>32</v>
      </c>
      <c r="D1902" s="1">
        <v>2812</v>
      </c>
      <c r="E1902">
        <f t="shared" si="33"/>
        <v>1996</v>
      </c>
    </row>
    <row r="1903" spans="1:5" x14ac:dyDescent="0.25">
      <c r="A1903" s="21">
        <v>35156</v>
      </c>
      <c r="B1903" s="1" t="s">
        <v>34</v>
      </c>
      <c r="C1903" s="1" t="s">
        <v>32</v>
      </c>
      <c r="D1903" s="1">
        <v>248</v>
      </c>
      <c r="E1903">
        <f t="shared" si="33"/>
        <v>1996</v>
      </c>
    </row>
    <row r="1904" spans="1:5" x14ac:dyDescent="0.25">
      <c r="A1904" s="21">
        <v>35156</v>
      </c>
      <c r="B1904" s="1" t="s">
        <v>29</v>
      </c>
      <c r="C1904" s="1" t="s">
        <v>32</v>
      </c>
      <c r="D1904" s="1">
        <v>3135</v>
      </c>
      <c r="E1904">
        <f t="shared" si="33"/>
        <v>1996</v>
      </c>
    </row>
    <row r="1905" spans="1:5" x14ac:dyDescent="0.25">
      <c r="A1905" s="21">
        <v>35156</v>
      </c>
      <c r="B1905" s="1" t="s">
        <v>29</v>
      </c>
      <c r="C1905" s="1" t="s">
        <v>32</v>
      </c>
      <c r="D1905" s="1">
        <v>126</v>
      </c>
      <c r="E1905">
        <f t="shared" si="33"/>
        <v>1996</v>
      </c>
    </row>
    <row r="1906" spans="1:5" x14ac:dyDescent="0.25">
      <c r="A1906" s="21">
        <v>35156</v>
      </c>
      <c r="B1906" s="1" t="s">
        <v>34</v>
      </c>
      <c r="C1906" s="1" t="s">
        <v>32</v>
      </c>
      <c r="D1906" s="1">
        <v>88</v>
      </c>
      <c r="E1906">
        <f t="shared" si="33"/>
        <v>1996</v>
      </c>
    </row>
    <row r="1907" spans="1:5" x14ac:dyDescent="0.25">
      <c r="A1907" s="21">
        <v>35156</v>
      </c>
      <c r="B1907" s="1" t="s">
        <v>34</v>
      </c>
      <c r="C1907" s="1" t="s">
        <v>32</v>
      </c>
      <c r="D1907" s="1">
        <v>90</v>
      </c>
      <c r="E1907">
        <f t="shared" si="33"/>
        <v>1996</v>
      </c>
    </row>
    <row r="1908" spans="1:5" x14ac:dyDescent="0.25">
      <c r="A1908" s="21">
        <v>35156</v>
      </c>
      <c r="B1908" s="1" t="s">
        <v>29</v>
      </c>
      <c r="C1908" s="1" t="s">
        <v>32</v>
      </c>
      <c r="D1908" s="1">
        <v>70</v>
      </c>
      <c r="E1908">
        <f t="shared" si="33"/>
        <v>1996</v>
      </c>
    </row>
    <row r="1909" spans="1:5" x14ac:dyDescent="0.25">
      <c r="A1909" s="21">
        <v>35156</v>
      </c>
      <c r="B1909" s="1" t="s">
        <v>34</v>
      </c>
      <c r="C1909" s="1" t="s">
        <v>32</v>
      </c>
      <c r="D1909" s="1">
        <v>135</v>
      </c>
      <c r="E1909">
        <f t="shared" si="33"/>
        <v>1996</v>
      </c>
    </row>
    <row r="1910" spans="1:5" x14ac:dyDescent="0.25">
      <c r="A1910" s="21">
        <v>35156</v>
      </c>
      <c r="B1910" s="1" t="s">
        <v>34</v>
      </c>
      <c r="C1910" s="1" t="s">
        <v>32</v>
      </c>
      <c r="D1910" s="1">
        <v>166</v>
      </c>
      <c r="E1910">
        <f t="shared" si="33"/>
        <v>1996</v>
      </c>
    </row>
    <row r="1911" spans="1:5" x14ac:dyDescent="0.25">
      <c r="A1911" s="21">
        <v>35156</v>
      </c>
      <c r="B1911" s="1" t="s">
        <v>29</v>
      </c>
      <c r="C1911" s="1" t="s">
        <v>32</v>
      </c>
      <c r="D1911" s="1">
        <v>124</v>
      </c>
      <c r="E1911">
        <f t="shared" si="33"/>
        <v>1996</v>
      </c>
    </row>
    <row r="1912" spans="1:5" x14ac:dyDescent="0.25">
      <c r="A1912" s="21">
        <v>35156</v>
      </c>
      <c r="B1912" s="1" t="s">
        <v>34</v>
      </c>
      <c r="C1912" s="1" t="s">
        <v>32</v>
      </c>
      <c r="D1912" s="1">
        <v>220</v>
      </c>
      <c r="E1912">
        <f t="shared" si="33"/>
        <v>1996</v>
      </c>
    </row>
    <row r="1913" spans="1:5" x14ac:dyDescent="0.25">
      <c r="A1913" s="21">
        <v>35156</v>
      </c>
      <c r="B1913" s="1" t="s">
        <v>29</v>
      </c>
      <c r="C1913" s="1" t="s">
        <v>32</v>
      </c>
      <c r="D1913" s="1">
        <v>83</v>
      </c>
      <c r="E1913">
        <f t="shared" si="33"/>
        <v>1996</v>
      </c>
    </row>
    <row r="1914" spans="1:5" x14ac:dyDescent="0.25">
      <c r="A1914" s="21">
        <v>35156</v>
      </c>
      <c r="B1914" s="1" t="s">
        <v>37</v>
      </c>
      <c r="C1914" s="1" t="s">
        <v>33</v>
      </c>
      <c r="D1914" s="1">
        <v>49</v>
      </c>
      <c r="E1914">
        <f t="shared" si="33"/>
        <v>1996</v>
      </c>
    </row>
    <row r="1915" spans="1:5" x14ac:dyDescent="0.25">
      <c r="A1915" s="21">
        <v>35156</v>
      </c>
      <c r="B1915" s="1" t="s">
        <v>37</v>
      </c>
      <c r="C1915" s="1" t="s">
        <v>33</v>
      </c>
      <c r="D1915" s="1">
        <v>90</v>
      </c>
      <c r="E1915">
        <f t="shared" si="33"/>
        <v>1996</v>
      </c>
    </row>
    <row r="1916" spans="1:5" x14ac:dyDescent="0.25">
      <c r="A1916" s="21">
        <v>35156</v>
      </c>
      <c r="B1916" s="1" t="s">
        <v>34</v>
      </c>
      <c r="C1916" s="1" t="s">
        <v>33</v>
      </c>
      <c r="D1916" s="1">
        <v>657</v>
      </c>
      <c r="E1916">
        <f t="shared" si="33"/>
        <v>1996</v>
      </c>
    </row>
    <row r="1917" spans="1:5" x14ac:dyDescent="0.25">
      <c r="A1917" s="21">
        <v>35156</v>
      </c>
      <c r="B1917" s="1" t="s">
        <v>39</v>
      </c>
      <c r="C1917" s="1" t="s">
        <v>33</v>
      </c>
      <c r="D1917" s="1">
        <v>664</v>
      </c>
      <c r="E1917">
        <f t="shared" si="33"/>
        <v>1996</v>
      </c>
    </row>
    <row r="1918" spans="1:5" x14ac:dyDescent="0.25">
      <c r="A1918" s="21">
        <v>35156</v>
      </c>
      <c r="B1918" s="1" t="s">
        <v>29</v>
      </c>
      <c r="C1918" s="1" t="s">
        <v>33</v>
      </c>
      <c r="D1918" s="1">
        <v>890</v>
      </c>
      <c r="E1918">
        <f t="shared" si="33"/>
        <v>1996</v>
      </c>
    </row>
    <row r="1919" spans="1:5" x14ac:dyDescent="0.25">
      <c r="A1919" s="21">
        <v>35156</v>
      </c>
      <c r="B1919" s="1" t="s">
        <v>34</v>
      </c>
      <c r="C1919" s="1" t="s">
        <v>33</v>
      </c>
      <c r="D1919" s="1">
        <v>1089</v>
      </c>
      <c r="E1919">
        <f t="shared" si="33"/>
        <v>1996</v>
      </c>
    </row>
    <row r="1920" spans="1:5" x14ac:dyDescent="0.25">
      <c r="A1920" s="21">
        <v>35156</v>
      </c>
      <c r="B1920" s="1" t="s">
        <v>36</v>
      </c>
      <c r="C1920" s="1" t="s">
        <v>33</v>
      </c>
      <c r="D1920" s="1">
        <v>1208</v>
      </c>
      <c r="E1920">
        <f t="shared" si="33"/>
        <v>1996</v>
      </c>
    </row>
    <row r="1921" spans="1:5" x14ac:dyDescent="0.25">
      <c r="A1921" s="21">
        <v>35156</v>
      </c>
      <c r="B1921" s="1" t="s">
        <v>29</v>
      </c>
      <c r="C1921" s="1" t="s">
        <v>33</v>
      </c>
      <c r="D1921" s="1">
        <v>458</v>
      </c>
      <c r="E1921">
        <f t="shared" si="33"/>
        <v>1996</v>
      </c>
    </row>
    <row r="1922" spans="1:5" x14ac:dyDescent="0.25">
      <c r="A1922" s="21">
        <v>35156</v>
      </c>
      <c r="B1922" s="1" t="s">
        <v>39</v>
      </c>
      <c r="C1922" s="1" t="s">
        <v>33</v>
      </c>
      <c r="D1922" s="1">
        <v>430</v>
      </c>
      <c r="E1922">
        <f t="shared" si="33"/>
        <v>1996</v>
      </c>
    </row>
    <row r="1923" spans="1:5" x14ac:dyDescent="0.25">
      <c r="A1923" s="21">
        <v>35156</v>
      </c>
      <c r="B1923" s="1" t="s">
        <v>39</v>
      </c>
      <c r="C1923" s="1" t="s">
        <v>33</v>
      </c>
      <c r="D1923" s="1">
        <v>158</v>
      </c>
      <c r="E1923">
        <f t="shared" si="33"/>
        <v>1996</v>
      </c>
    </row>
    <row r="1924" spans="1:5" x14ac:dyDescent="0.25">
      <c r="A1924" s="21">
        <v>35156</v>
      </c>
      <c r="B1924" s="1" t="s">
        <v>29</v>
      </c>
      <c r="C1924" s="1" t="s">
        <v>33</v>
      </c>
      <c r="D1924" s="1">
        <v>123</v>
      </c>
      <c r="E1924">
        <f t="shared" ref="E1924:E1987" si="34">YEAR(A1924)</f>
        <v>1996</v>
      </c>
    </row>
    <row r="1925" spans="1:5" x14ac:dyDescent="0.25">
      <c r="A1925" s="21">
        <v>35156</v>
      </c>
      <c r="B1925" s="1" t="s">
        <v>39</v>
      </c>
      <c r="C1925" s="1" t="s">
        <v>33</v>
      </c>
      <c r="D1925" s="1">
        <v>123</v>
      </c>
      <c r="E1925">
        <f t="shared" si="34"/>
        <v>1996</v>
      </c>
    </row>
    <row r="1926" spans="1:5" x14ac:dyDescent="0.25">
      <c r="A1926" s="21">
        <v>35156</v>
      </c>
      <c r="B1926" s="1" t="s">
        <v>29</v>
      </c>
      <c r="C1926" s="1" t="s">
        <v>33</v>
      </c>
      <c r="D1926" s="1">
        <v>135</v>
      </c>
      <c r="E1926">
        <f t="shared" si="34"/>
        <v>1996</v>
      </c>
    </row>
    <row r="1927" spans="1:5" x14ac:dyDescent="0.25">
      <c r="A1927" s="21">
        <v>35156</v>
      </c>
      <c r="B1927" s="1" t="s">
        <v>34</v>
      </c>
      <c r="C1927" s="1" t="s">
        <v>33</v>
      </c>
      <c r="D1927" s="1">
        <v>546</v>
      </c>
      <c r="E1927">
        <f t="shared" si="34"/>
        <v>1996</v>
      </c>
    </row>
    <row r="1928" spans="1:5" x14ac:dyDescent="0.25">
      <c r="A1928" s="21">
        <v>35156</v>
      </c>
      <c r="B1928" s="1" t="s">
        <v>37</v>
      </c>
      <c r="C1928" s="1" t="s">
        <v>33</v>
      </c>
      <c r="D1928" s="1">
        <v>158</v>
      </c>
      <c r="E1928">
        <f t="shared" si="34"/>
        <v>1996</v>
      </c>
    </row>
    <row r="1929" spans="1:5" x14ac:dyDescent="0.25">
      <c r="A1929" s="21">
        <v>35156</v>
      </c>
      <c r="B1929" s="1" t="s">
        <v>36</v>
      </c>
      <c r="C1929" s="1" t="s">
        <v>33</v>
      </c>
      <c r="D1929" s="1">
        <v>158</v>
      </c>
      <c r="E1929">
        <f t="shared" si="34"/>
        <v>1996</v>
      </c>
    </row>
    <row r="1930" spans="1:5" x14ac:dyDescent="0.25">
      <c r="A1930" s="21">
        <v>35156</v>
      </c>
      <c r="B1930" s="1" t="s">
        <v>36</v>
      </c>
      <c r="C1930" s="1" t="s">
        <v>33</v>
      </c>
      <c r="D1930" s="1">
        <v>263</v>
      </c>
      <c r="E1930">
        <f t="shared" si="34"/>
        <v>1996</v>
      </c>
    </row>
    <row r="1931" spans="1:5" x14ac:dyDescent="0.25">
      <c r="A1931" s="21">
        <v>35156</v>
      </c>
      <c r="B1931" s="1" t="s">
        <v>34</v>
      </c>
      <c r="C1931" s="1" t="s">
        <v>33</v>
      </c>
      <c r="D1931" s="1">
        <v>270</v>
      </c>
      <c r="E1931">
        <f t="shared" si="34"/>
        <v>1996</v>
      </c>
    </row>
    <row r="1932" spans="1:5" x14ac:dyDescent="0.25">
      <c r="A1932" s="21">
        <v>35156</v>
      </c>
      <c r="B1932" s="1" t="s">
        <v>36</v>
      </c>
      <c r="C1932" s="1" t="s">
        <v>33</v>
      </c>
      <c r="D1932" s="1">
        <v>405</v>
      </c>
      <c r="E1932">
        <f t="shared" si="34"/>
        <v>1996</v>
      </c>
    </row>
    <row r="1933" spans="1:5" x14ac:dyDescent="0.25">
      <c r="A1933" s="21">
        <v>35156</v>
      </c>
      <c r="B1933" s="1" t="s">
        <v>37</v>
      </c>
      <c r="C1933" s="1" t="s">
        <v>33</v>
      </c>
      <c r="D1933" s="1">
        <v>135</v>
      </c>
      <c r="E1933">
        <f t="shared" si="34"/>
        <v>1996</v>
      </c>
    </row>
    <row r="1934" spans="1:5" x14ac:dyDescent="0.25">
      <c r="A1934" s="21">
        <v>35156</v>
      </c>
      <c r="B1934" s="1" t="s">
        <v>34</v>
      </c>
      <c r="C1934" s="1" t="s">
        <v>35</v>
      </c>
      <c r="D1934" s="1">
        <v>1072</v>
      </c>
      <c r="E1934">
        <f t="shared" si="34"/>
        <v>1996</v>
      </c>
    </row>
    <row r="1935" spans="1:5" x14ac:dyDescent="0.25">
      <c r="A1935" s="21">
        <v>35156</v>
      </c>
      <c r="B1935" s="1" t="s">
        <v>39</v>
      </c>
      <c r="C1935" s="1" t="s">
        <v>35</v>
      </c>
      <c r="D1935" s="1">
        <v>1325</v>
      </c>
      <c r="E1935">
        <f t="shared" si="34"/>
        <v>1996</v>
      </c>
    </row>
    <row r="1936" spans="1:5" x14ac:dyDescent="0.25">
      <c r="A1936" s="21">
        <v>35156</v>
      </c>
      <c r="B1936" s="1" t="s">
        <v>29</v>
      </c>
      <c r="C1936" s="1" t="s">
        <v>35</v>
      </c>
      <c r="D1936" s="1">
        <v>1850</v>
      </c>
      <c r="E1936">
        <f t="shared" si="34"/>
        <v>1996</v>
      </c>
    </row>
    <row r="1937" spans="1:5" x14ac:dyDescent="0.25">
      <c r="A1937" s="21">
        <v>35156</v>
      </c>
      <c r="B1937" s="1" t="s">
        <v>34</v>
      </c>
      <c r="C1937" s="1" t="s">
        <v>35</v>
      </c>
      <c r="D1937" s="1">
        <v>2406</v>
      </c>
      <c r="E1937">
        <f t="shared" si="34"/>
        <v>1996</v>
      </c>
    </row>
    <row r="1938" spans="1:5" x14ac:dyDescent="0.25">
      <c r="A1938" s="21">
        <v>35156</v>
      </c>
      <c r="B1938" s="1" t="s">
        <v>36</v>
      </c>
      <c r="C1938" s="1" t="s">
        <v>35</v>
      </c>
      <c r="D1938" s="1">
        <v>2829</v>
      </c>
      <c r="E1938">
        <f t="shared" si="34"/>
        <v>1996</v>
      </c>
    </row>
    <row r="1939" spans="1:5" x14ac:dyDescent="0.25">
      <c r="A1939" s="21">
        <v>35156</v>
      </c>
      <c r="B1939" s="1" t="s">
        <v>34</v>
      </c>
      <c r="C1939" s="1" t="s">
        <v>35</v>
      </c>
      <c r="D1939" s="1">
        <v>491</v>
      </c>
      <c r="E1939">
        <f t="shared" si="34"/>
        <v>1996</v>
      </c>
    </row>
    <row r="1940" spans="1:5" x14ac:dyDescent="0.25">
      <c r="A1940" s="21">
        <v>35156</v>
      </c>
      <c r="B1940" s="1" t="s">
        <v>29</v>
      </c>
      <c r="C1940" s="1" t="s">
        <v>35</v>
      </c>
      <c r="D1940" s="1">
        <v>700</v>
      </c>
      <c r="E1940">
        <f t="shared" si="34"/>
        <v>1996</v>
      </c>
    </row>
    <row r="1941" spans="1:5" x14ac:dyDescent="0.25">
      <c r="A1941" s="21">
        <v>35156</v>
      </c>
      <c r="B1941" s="1" t="s">
        <v>34</v>
      </c>
      <c r="C1941" s="1" t="s">
        <v>35</v>
      </c>
      <c r="D1941" s="1">
        <v>503</v>
      </c>
      <c r="E1941">
        <f t="shared" si="34"/>
        <v>1996</v>
      </c>
    </row>
    <row r="1942" spans="1:5" x14ac:dyDescent="0.25">
      <c r="A1942" s="21">
        <v>35156</v>
      </c>
      <c r="B1942" s="1" t="s">
        <v>36</v>
      </c>
      <c r="C1942" s="1" t="s">
        <v>35</v>
      </c>
      <c r="D1942" s="1">
        <v>39</v>
      </c>
      <c r="E1942">
        <f t="shared" si="34"/>
        <v>1996</v>
      </c>
    </row>
    <row r="1943" spans="1:5" x14ac:dyDescent="0.25">
      <c r="A1943" s="21">
        <v>35156</v>
      </c>
      <c r="B1943" s="1" t="s">
        <v>29</v>
      </c>
      <c r="C1943" s="1" t="s">
        <v>35</v>
      </c>
      <c r="D1943" s="1">
        <v>44</v>
      </c>
      <c r="E1943">
        <f t="shared" si="34"/>
        <v>1996</v>
      </c>
    </row>
    <row r="1944" spans="1:5" x14ac:dyDescent="0.25">
      <c r="A1944" s="21">
        <v>35156</v>
      </c>
      <c r="B1944" s="1" t="s">
        <v>37</v>
      </c>
      <c r="C1944" s="1" t="s">
        <v>35</v>
      </c>
      <c r="D1944" s="1">
        <v>50</v>
      </c>
      <c r="E1944">
        <f t="shared" si="34"/>
        <v>1996</v>
      </c>
    </row>
    <row r="1945" spans="1:5" x14ac:dyDescent="0.25">
      <c r="A1945" s="21">
        <v>35156</v>
      </c>
      <c r="B1945" s="1" t="s">
        <v>36</v>
      </c>
      <c r="C1945" s="1" t="s">
        <v>35</v>
      </c>
      <c r="D1945" s="1">
        <v>61</v>
      </c>
      <c r="E1945">
        <f t="shared" si="34"/>
        <v>1996</v>
      </c>
    </row>
    <row r="1946" spans="1:5" x14ac:dyDescent="0.25">
      <c r="A1946" s="21">
        <v>35156</v>
      </c>
      <c r="B1946" s="1" t="s">
        <v>29</v>
      </c>
      <c r="C1946" s="1" t="s">
        <v>35</v>
      </c>
      <c r="D1946" s="1">
        <v>68</v>
      </c>
      <c r="E1946">
        <f t="shared" si="34"/>
        <v>1996</v>
      </c>
    </row>
    <row r="1947" spans="1:5" x14ac:dyDescent="0.25">
      <c r="A1947" s="21">
        <v>35156</v>
      </c>
      <c r="B1947" s="1" t="s">
        <v>36</v>
      </c>
      <c r="C1947" s="1" t="s">
        <v>35</v>
      </c>
      <c r="D1947" s="1">
        <v>72</v>
      </c>
      <c r="E1947">
        <f t="shared" si="34"/>
        <v>1996</v>
      </c>
    </row>
    <row r="1948" spans="1:5" x14ac:dyDescent="0.25">
      <c r="A1948" s="21">
        <v>35156</v>
      </c>
      <c r="B1948" s="1" t="s">
        <v>37</v>
      </c>
      <c r="C1948" s="1" t="s">
        <v>35</v>
      </c>
      <c r="D1948" s="1">
        <v>88</v>
      </c>
      <c r="E1948">
        <f t="shared" si="34"/>
        <v>1996</v>
      </c>
    </row>
    <row r="1949" spans="1:5" x14ac:dyDescent="0.25">
      <c r="A1949" s="21">
        <v>35156</v>
      </c>
      <c r="B1949" s="1" t="s">
        <v>37</v>
      </c>
      <c r="C1949" s="1" t="s">
        <v>35</v>
      </c>
      <c r="D1949" s="1">
        <v>119</v>
      </c>
      <c r="E1949">
        <f t="shared" si="34"/>
        <v>1996</v>
      </c>
    </row>
    <row r="1950" spans="1:5" x14ac:dyDescent="0.25">
      <c r="A1950" s="21">
        <v>35156</v>
      </c>
      <c r="B1950" s="1" t="s">
        <v>39</v>
      </c>
      <c r="C1950" s="1" t="s">
        <v>35</v>
      </c>
      <c r="D1950" s="1">
        <v>123</v>
      </c>
      <c r="E1950">
        <f t="shared" si="34"/>
        <v>1996</v>
      </c>
    </row>
    <row r="1951" spans="1:5" x14ac:dyDescent="0.25">
      <c r="A1951" s="21">
        <v>35156</v>
      </c>
      <c r="B1951" s="1" t="s">
        <v>37</v>
      </c>
      <c r="C1951" s="1" t="s">
        <v>35</v>
      </c>
      <c r="D1951" s="1">
        <v>135</v>
      </c>
      <c r="E1951">
        <f t="shared" si="34"/>
        <v>1996</v>
      </c>
    </row>
    <row r="1952" spans="1:5" x14ac:dyDescent="0.25">
      <c r="A1952" s="21">
        <v>35156</v>
      </c>
      <c r="B1952" s="1" t="s">
        <v>39</v>
      </c>
      <c r="C1952" s="1" t="s">
        <v>35</v>
      </c>
      <c r="D1952" s="1">
        <v>158</v>
      </c>
      <c r="E1952">
        <f t="shared" si="34"/>
        <v>1996</v>
      </c>
    </row>
    <row r="1953" spans="1:5" x14ac:dyDescent="0.25">
      <c r="A1953" s="21">
        <v>35156</v>
      </c>
      <c r="B1953" s="1" t="s">
        <v>39</v>
      </c>
      <c r="C1953" s="1" t="s">
        <v>35</v>
      </c>
      <c r="D1953" s="1">
        <v>263</v>
      </c>
      <c r="E1953">
        <f t="shared" si="34"/>
        <v>1996</v>
      </c>
    </row>
    <row r="1954" spans="1:5" x14ac:dyDescent="0.25">
      <c r="A1954" s="21">
        <v>35156</v>
      </c>
      <c r="B1954" s="1" t="s">
        <v>29</v>
      </c>
      <c r="C1954" s="1" t="s">
        <v>38</v>
      </c>
      <c r="D1954" s="1">
        <v>11</v>
      </c>
      <c r="E1954">
        <f t="shared" si="34"/>
        <v>1996</v>
      </c>
    </row>
    <row r="1955" spans="1:5" x14ac:dyDescent="0.25">
      <c r="A1955" s="21">
        <v>35156</v>
      </c>
      <c r="B1955" s="1" t="s">
        <v>36</v>
      </c>
      <c r="C1955" s="1" t="s">
        <v>38</v>
      </c>
      <c r="D1955" s="1">
        <v>18</v>
      </c>
      <c r="E1955">
        <f t="shared" si="34"/>
        <v>1996</v>
      </c>
    </row>
    <row r="1956" spans="1:5" x14ac:dyDescent="0.25">
      <c r="A1956" s="21">
        <v>35156</v>
      </c>
      <c r="B1956" s="1" t="s">
        <v>29</v>
      </c>
      <c r="C1956" s="1" t="s">
        <v>38</v>
      </c>
      <c r="D1956" s="1">
        <v>28</v>
      </c>
      <c r="E1956">
        <f t="shared" si="34"/>
        <v>1996</v>
      </c>
    </row>
    <row r="1957" spans="1:5" x14ac:dyDescent="0.25">
      <c r="A1957" s="21">
        <v>35156</v>
      </c>
      <c r="B1957" s="1" t="s">
        <v>29</v>
      </c>
      <c r="C1957" s="1" t="s">
        <v>38</v>
      </c>
      <c r="D1957" s="1">
        <v>44</v>
      </c>
      <c r="E1957">
        <f t="shared" si="34"/>
        <v>1996</v>
      </c>
    </row>
    <row r="1958" spans="1:5" x14ac:dyDescent="0.25">
      <c r="A1958" s="21">
        <v>35156</v>
      </c>
      <c r="B1958" s="1" t="s">
        <v>34</v>
      </c>
      <c r="C1958" s="1" t="s">
        <v>38</v>
      </c>
      <c r="D1958" s="1">
        <v>66</v>
      </c>
      <c r="E1958">
        <f t="shared" si="34"/>
        <v>1996</v>
      </c>
    </row>
    <row r="1959" spans="1:5" x14ac:dyDescent="0.25">
      <c r="A1959" s="21">
        <v>35156</v>
      </c>
      <c r="B1959" s="1" t="s">
        <v>29</v>
      </c>
      <c r="C1959" s="1" t="s">
        <v>38</v>
      </c>
      <c r="D1959" s="1">
        <v>55</v>
      </c>
      <c r="E1959">
        <f t="shared" si="34"/>
        <v>1996</v>
      </c>
    </row>
    <row r="1960" spans="1:5" x14ac:dyDescent="0.25">
      <c r="A1960" s="21">
        <v>35156</v>
      </c>
      <c r="B1960" s="1" t="s">
        <v>36</v>
      </c>
      <c r="C1960" s="1" t="s">
        <v>38</v>
      </c>
      <c r="D1960" s="1">
        <v>55</v>
      </c>
      <c r="E1960">
        <f t="shared" si="34"/>
        <v>1996</v>
      </c>
    </row>
    <row r="1961" spans="1:5" x14ac:dyDescent="0.25">
      <c r="A1961" s="21">
        <v>35156</v>
      </c>
      <c r="B1961" s="1" t="s">
        <v>34</v>
      </c>
      <c r="C1961" s="1" t="s">
        <v>38</v>
      </c>
      <c r="D1961" s="1">
        <v>53</v>
      </c>
      <c r="E1961">
        <f t="shared" si="34"/>
        <v>1996</v>
      </c>
    </row>
    <row r="1962" spans="1:5" x14ac:dyDescent="0.25">
      <c r="A1962" s="21">
        <v>35156</v>
      </c>
      <c r="B1962" s="1" t="s">
        <v>29</v>
      </c>
      <c r="C1962" s="1" t="s">
        <v>38</v>
      </c>
      <c r="D1962" s="1">
        <v>14</v>
      </c>
      <c r="E1962">
        <f t="shared" si="34"/>
        <v>1996</v>
      </c>
    </row>
    <row r="1963" spans="1:5" x14ac:dyDescent="0.25">
      <c r="A1963" s="21">
        <v>35156</v>
      </c>
      <c r="B1963" s="1" t="s">
        <v>29</v>
      </c>
      <c r="C1963" s="1" t="s">
        <v>38</v>
      </c>
      <c r="D1963" s="1">
        <v>45</v>
      </c>
      <c r="E1963">
        <f t="shared" si="34"/>
        <v>1996</v>
      </c>
    </row>
    <row r="1964" spans="1:5" x14ac:dyDescent="0.25">
      <c r="A1964" s="21">
        <v>35156</v>
      </c>
      <c r="B1964" s="1" t="s">
        <v>37</v>
      </c>
      <c r="C1964" s="1" t="s">
        <v>38</v>
      </c>
      <c r="D1964" s="1">
        <v>44</v>
      </c>
      <c r="E1964">
        <f t="shared" si="34"/>
        <v>1996</v>
      </c>
    </row>
    <row r="1965" spans="1:5" x14ac:dyDescent="0.25">
      <c r="A1965" s="21">
        <v>35156</v>
      </c>
      <c r="B1965" s="1" t="s">
        <v>37</v>
      </c>
      <c r="C1965" s="1" t="s">
        <v>38</v>
      </c>
      <c r="D1965" s="1">
        <v>41</v>
      </c>
      <c r="E1965">
        <f t="shared" si="34"/>
        <v>1996</v>
      </c>
    </row>
    <row r="1966" spans="1:5" x14ac:dyDescent="0.25">
      <c r="A1966" s="21">
        <v>35156</v>
      </c>
      <c r="B1966" s="1" t="s">
        <v>37</v>
      </c>
      <c r="C1966" s="1" t="s">
        <v>38</v>
      </c>
      <c r="D1966" s="1">
        <v>39</v>
      </c>
      <c r="E1966">
        <f t="shared" si="34"/>
        <v>1996</v>
      </c>
    </row>
    <row r="1967" spans="1:5" x14ac:dyDescent="0.25">
      <c r="A1967" s="21">
        <v>35156</v>
      </c>
      <c r="B1967" s="1" t="s">
        <v>39</v>
      </c>
      <c r="C1967" s="1" t="s">
        <v>38</v>
      </c>
      <c r="D1967" s="1">
        <v>34</v>
      </c>
      <c r="E1967">
        <f t="shared" si="34"/>
        <v>1996</v>
      </c>
    </row>
    <row r="1968" spans="1:5" x14ac:dyDescent="0.25">
      <c r="A1968" s="21">
        <v>35156</v>
      </c>
      <c r="B1968" s="1" t="s">
        <v>34</v>
      </c>
      <c r="C1968" s="1" t="s">
        <v>38</v>
      </c>
      <c r="D1968" s="1">
        <v>46</v>
      </c>
      <c r="E1968">
        <f t="shared" si="34"/>
        <v>1996</v>
      </c>
    </row>
    <row r="1969" spans="1:5" x14ac:dyDescent="0.25">
      <c r="A1969" s="21">
        <v>35156</v>
      </c>
      <c r="B1969" s="1" t="s">
        <v>36</v>
      </c>
      <c r="C1969" s="1" t="s">
        <v>38</v>
      </c>
      <c r="D1969" s="1">
        <v>70</v>
      </c>
      <c r="E1969">
        <f t="shared" si="34"/>
        <v>1996</v>
      </c>
    </row>
    <row r="1970" spans="1:5" x14ac:dyDescent="0.25">
      <c r="A1970" s="21">
        <v>35156</v>
      </c>
      <c r="B1970" s="1" t="s">
        <v>34</v>
      </c>
      <c r="C1970" s="1" t="s">
        <v>38</v>
      </c>
      <c r="D1970" s="1">
        <v>101</v>
      </c>
      <c r="E1970">
        <f t="shared" si="34"/>
        <v>1996</v>
      </c>
    </row>
    <row r="1971" spans="1:5" x14ac:dyDescent="0.25">
      <c r="A1971" s="21">
        <v>35156</v>
      </c>
      <c r="B1971" s="1" t="s">
        <v>34</v>
      </c>
      <c r="C1971" s="1" t="s">
        <v>38</v>
      </c>
      <c r="D1971" s="1">
        <v>124</v>
      </c>
      <c r="E1971">
        <f t="shared" si="34"/>
        <v>1996</v>
      </c>
    </row>
    <row r="1972" spans="1:5" x14ac:dyDescent="0.25">
      <c r="A1972" s="21">
        <v>35156</v>
      </c>
      <c r="B1972" s="1" t="s">
        <v>36</v>
      </c>
      <c r="C1972" s="1" t="s">
        <v>38</v>
      </c>
      <c r="D1972" s="1">
        <v>113</v>
      </c>
      <c r="E1972">
        <f t="shared" si="34"/>
        <v>1996</v>
      </c>
    </row>
    <row r="1973" spans="1:5" x14ac:dyDescent="0.25">
      <c r="A1973" s="21">
        <v>35156</v>
      </c>
      <c r="B1973" s="1" t="s">
        <v>37</v>
      </c>
      <c r="C1973" s="1" t="s">
        <v>38</v>
      </c>
      <c r="D1973" s="1">
        <v>101</v>
      </c>
      <c r="E1973">
        <f t="shared" si="34"/>
        <v>1996</v>
      </c>
    </row>
    <row r="1974" spans="1:5" x14ac:dyDescent="0.25">
      <c r="A1974" s="21">
        <v>35156</v>
      </c>
      <c r="B1974" s="1" t="s">
        <v>36</v>
      </c>
      <c r="C1974" s="1" t="s">
        <v>38</v>
      </c>
      <c r="D1974" s="1">
        <v>96</v>
      </c>
      <c r="E1974">
        <f t="shared" si="34"/>
        <v>1996</v>
      </c>
    </row>
    <row r="1975" spans="1:5" x14ac:dyDescent="0.25">
      <c r="A1975" s="21">
        <v>35156</v>
      </c>
      <c r="B1975" s="1" t="s">
        <v>39</v>
      </c>
      <c r="C1975" s="1" t="s">
        <v>38</v>
      </c>
      <c r="D1975" s="1">
        <v>83</v>
      </c>
      <c r="E1975">
        <f t="shared" si="34"/>
        <v>1996</v>
      </c>
    </row>
    <row r="1976" spans="1:5" x14ac:dyDescent="0.25">
      <c r="A1976" s="21">
        <v>35156</v>
      </c>
      <c r="B1976" s="1" t="s">
        <v>39</v>
      </c>
      <c r="C1976" s="1" t="s">
        <v>38</v>
      </c>
      <c r="D1976" s="1">
        <v>70</v>
      </c>
      <c r="E1976">
        <f t="shared" si="34"/>
        <v>1996</v>
      </c>
    </row>
    <row r="1977" spans="1:5" x14ac:dyDescent="0.25">
      <c r="A1977" s="21">
        <v>35156</v>
      </c>
      <c r="B1977" s="1" t="s">
        <v>37</v>
      </c>
      <c r="C1977" s="1" t="s">
        <v>38</v>
      </c>
      <c r="D1977" s="1">
        <v>116</v>
      </c>
      <c r="E1977">
        <f t="shared" si="34"/>
        <v>1996</v>
      </c>
    </row>
    <row r="1978" spans="1:5" x14ac:dyDescent="0.25">
      <c r="A1978" s="21">
        <v>35156</v>
      </c>
      <c r="B1978" s="1" t="s">
        <v>36</v>
      </c>
      <c r="C1978" s="1" t="s">
        <v>38</v>
      </c>
      <c r="D1978" s="1">
        <v>180</v>
      </c>
      <c r="E1978">
        <f t="shared" si="34"/>
        <v>1996</v>
      </c>
    </row>
    <row r="1979" spans="1:5" x14ac:dyDescent="0.25">
      <c r="A1979" s="21">
        <v>35156</v>
      </c>
      <c r="B1979" s="1" t="s">
        <v>39</v>
      </c>
      <c r="C1979" s="1" t="s">
        <v>38</v>
      </c>
      <c r="D1979" s="1">
        <v>1238</v>
      </c>
      <c r="E1979">
        <f t="shared" si="34"/>
        <v>1996</v>
      </c>
    </row>
    <row r="1980" spans="1:5" x14ac:dyDescent="0.25">
      <c r="A1980" s="21">
        <v>35156</v>
      </c>
      <c r="B1980" s="1" t="s">
        <v>39</v>
      </c>
      <c r="C1980" s="1" t="s">
        <v>38</v>
      </c>
      <c r="D1980" s="1">
        <v>261</v>
      </c>
      <c r="E1980">
        <f t="shared" si="34"/>
        <v>1996</v>
      </c>
    </row>
    <row r="1981" spans="1:5" x14ac:dyDescent="0.25">
      <c r="A1981" s="21">
        <v>35156</v>
      </c>
      <c r="B1981" s="1" t="s">
        <v>39</v>
      </c>
      <c r="C1981" s="1" t="s">
        <v>38</v>
      </c>
      <c r="D1981" s="1">
        <v>1048</v>
      </c>
      <c r="E1981">
        <f t="shared" si="34"/>
        <v>1996</v>
      </c>
    </row>
    <row r="1982" spans="1:5" x14ac:dyDescent="0.25">
      <c r="A1982" s="21">
        <v>35156</v>
      </c>
      <c r="B1982" s="1" t="s">
        <v>34</v>
      </c>
      <c r="C1982" s="1" t="s">
        <v>38</v>
      </c>
      <c r="D1982" s="1">
        <v>560</v>
      </c>
      <c r="E1982">
        <f t="shared" si="34"/>
        <v>1996</v>
      </c>
    </row>
    <row r="1983" spans="1:5" x14ac:dyDescent="0.25">
      <c r="A1983" s="21">
        <v>35156</v>
      </c>
      <c r="B1983" s="1" t="s">
        <v>37</v>
      </c>
      <c r="C1983" s="1" t="s">
        <v>38</v>
      </c>
      <c r="D1983" s="1">
        <v>69</v>
      </c>
      <c r="E1983">
        <f t="shared" si="34"/>
        <v>1996</v>
      </c>
    </row>
    <row r="1984" spans="1:5" x14ac:dyDescent="0.25">
      <c r="A1984" s="21">
        <v>35186</v>
      </c>
      <c r="B1984" s="1" t="s">
        <v>39</v>
      </c>
      <c r="C1984" s="1" t="s">
        <v>30</v>
      </c>
      <c r="D1984" s="1">
        <v>774</v>
      </c>
      <c r="E1984">
        <f t="shared" si="34"/>
        <v>1996</v>
      </c>
    </row>
    <row r="1985" spans="1:5" x14ac:dyDescent="0.25">
      <c r="A1985" s="21">
        <v>35186</v>
      </c>
      <c r="B1985" s="1" t="s">
        <v>34</v>
      </c>
      <c r="C1985" s="1" t="s">
        <v>30</v>
      </c>
      <c r="D1985" s="1">
        <v>270</v>
      </c>
      <c r="E1985">
        <f t="shared" si="34"/>
        <v>1996</v>
      </c>
    </row>
    <row r="1986" spans="1:5" x14ac:dyDescent="0.25">
      <c r="A1986" s="21">
        <v>35186</v>
      </c>
      <c r="B1986" s="1" t="s">
        <v>37</v>
      </c>
      <c r="C1986" s="1" t="s">
        <v>30</v>
      </c>
      <c r="D1986" s="1">
        <v>315</v>
      </c>
      <c r="E1986">
        <f t="shared" si="34"/>
        <v>1996</v>
      </c>
    </row>
    <row r="1987" spans="1:5" x14ac:dyDescent="0.25">
      <c r="A1987" s="21">
        <v>35186</v>
      </c>
      <c r="B1987" s="1" t="s">
        <v>36</v>
      </c>
      <c r="C1987" s="1" t="s">
        <v>30</v>
      </c>
      <c r="D1987" s="1">
        <v>371</v>
      </c>
      <c r="E1987">
        <f t="shared" si="34"/>
        <v>1996</v>
      </c>
    </row>
    <row r="1988" spans="1:5" x14ac:dyDescent="0.25">
      <c r="A1988" s="21">
        <v>35186</v>
      </c>
      <c r="B1988" s="1" t="s">
        <v>37</v>
      </c>
      <c r="C1988" s="1" t="s">
        <v>30</v>
      </c>
      <c r="D1988" s="1">
        <v>399</v>
      </c>
      <c r="E1988">
        <f t="shared" ref="E1988:E2051" si="35">YEAR(A1988)</f>
        <v>1996</v>
      </c>
    </row>
    <row r="1989" spans="1:5" x14ac:dyDescent="0.25">
      <c r="A1989" s="21">
        <v>35186</v>
      </c>
      <c r="B1989" s="1" t="s">
        <v>36</v>
      </c>
      <c r="C1989" s="1" t="s">
        <v>30</v>
      </c>
      <c r="D1989" s="1">
        <v>611</v>
      </c>
      <c r="E1989">
        <f t="shared" si="35"/>
        <v>1996</v>
      </c>
    </row>
    <row r="1990" spans="1:5" x14ac:dyDescent="0.25">
      <c r="A1990" s="21">
        <v>35186</v>
      </c>
      <c r="B1990" s="1" t="s">
        <v>29</v>
      </c>
      <c r="C1990" s="1" t="s">
        <v>30</v>
      </c>
      <c r="D1990" s="1">
        <v>614</v>
      </c>
      <c r="E1990">
        <f t="shared" si="35"/>
        <v>1996</v>
      </c>
    </row>
    <row r="1991" spans="1:5" x14ac:dyDescent="0.25">
      <c r="A1991" s="21">
        <v>35186</v>
      </c>
      <c r="B1991" s="1" t="s">
        <v>41</v>
      </c>
      <c r="C1991" s="1" t="s">
        <v>30</v>
      </c>
      <c r="D1991" s="1">
        <v>681</v>
      </c>
      <c r="E1991">
        <f t="shared" si="35"/>
        <v>1996</v>
      </c>
    </row>
    <row r="1992" spans="1:5" x14ac:dyDescent="0.25">
      <c r="A1992" s="21">
        <v>35186</v>
      </c>
      <c r="B1992" s="1" t="s">
        <v>39</v>
      </c>
      <c r="C1992" s="1" t="s">
        <v>30</v>
      </c>
      <c r="D1992" s="1">
        <v>770</v>
      </c>
      <c r="E1992">
        <f t="shared" si="35"/>
        <v>1996</v>
      </c>
    </row>
    <row r="1993" spans="1:5" x14ac:dyDescent="0.25">
      <c r="A1993" s="21">
        <v>35186</v>
      </c>
      <c r="B1993" s="1" t="s">
        <v>34</v>
      </c>
      <c r="C1993" s="1" t="s">
        <v>30</v>
      </c>
      <c r="D1993" s="1">
        <v>868</v>
      </c>
      <c r="E1993">
        <f t="shared" si="35"/>
        <v>1996</v>
      </c>
    </row>
    <row r="1994" spans="1:5" x14ac:dyDescent="0.25">
      <c r="A1994" s="21">
        <v>35186</v>
      </c>
      <c r="B1994" s="1" t="s">
        <v>29</v>
      </c>
      <c r="C1994" s="1" t="s">
        <v>30</v>
      </c>
      <c r="D1994" s="1">
        <v>1069</v>
      </c>
      <c r="E1994">
        <f t="shared" si="35"/>
        <v>1996</v>
      </c>
    </row>
    <row r="1995" spans="1:5" x14ac:dyDescent="0.25">
      <c r="A1995" s="21">
        <v>35186</v>
      </c>
      <c r="B1995" s="1" t="s">
        <v>36</v>
      </c>
      <c r="C1995" s="1" t="s">
        <v>30</v>
      </c>
      <c r="D1995" s="1">
        <v>1257</v>
      </c>
      <c r="E1995">
        <f t="shared" si="35"/>
        <v>1996</v>
      </c>
    </row>
    <row r="1996" spans="1:5" x14ac:dyDescent="0.25">
      <c r="A1996" s="21">
        <v>35186</v>
      </c>
      <c r="B1996" s="1" t="s">
        <v>41</v>
      </c>
      <c r="C1996" s="1" t="s">
        <v>30</v>
      </c>
      <c r="D1996" s="1">
        <v>1430</v>
      </c>
      <c r="E1996">
        <f t="shared" si="35"/>
        <v>1996</v>
      </c>
    </row>
    <row r="1997" spans="1:5" x14ac:dyDescent="0.25">
      <c r="A1997" s="21">
        <v>35186</v>
      </c>
      <c r="B1997" s="1" t="s">
        <v>39</v>
      </c>
      <c r="C1997" s="1" t="s">
        <v>30</v>
      </c>
      <c r="D1997" s="1">
        <v>1560</v>
      </c>
      <c r="E1997">
        <f t="shared" si="35"/>
        <v>1996</v>
      </c>
    </row>
    <row r="1998" spans="1:5" x14ac:dyDescent="0.25">
      <c r="A1998" s="21">
        <v>35186</v>
      </c>
      <c r="B1998" s="1" t="s">
        <v>29</v>
      </c>
      <c r="C1998" s="1" t="s">
        <v>30</v>
      </c>
      <c r="D1998" s="1">
        <v>1862</v>
      </c>
      <c r="E1998">
        <f t="shared" si="35"/>
        <v>1996</v>
      </c>
    </row>
    <row r="1999" spans="1:5" x14ac:dyDescent="0.25">
      <c r="A1999" s="21">
        <v>35186</v>
      </c>
      <c r="B1999" s="1" t="s">
        <v>29</v>
      </c>
      <c r="C1999" s="1" t="s">
        <v>30</v>
      </c>
      <c r="D1999" s="1">
        <v>684</v>
      </c>
      <c r="E1999">
        <f t="shared" si="35"/>
        <v>1996</v>
      </c>
    </row>
    <row r="2000" spans="1:5" x14ac:dyDescent="0.25">
      <c r="A2000" s="21">
        <v>35186</v>
      </c>
      <c r="B2000" s="1" t="s">
        <v>37</v>
      </c>
      <c r="C2000" s="1" t="s">
        <v>30</v>
      </c>
      <c r="D2000" s="1">
        <v>158</v>
      </c>
      <c r="E2000">
        <f t="shared" si="35"/>
        <v>1996</v>
      </c>
    </row>
    <row r="2001" spans="1:5" x14ac:dyDescent="0.25">
      <c r="A2001" s="21">
        <v>35186</v>
      </c>
      <c r="B2001" s="1" t="s">
        <v>34</v>
      </c>
      <c r="C2001" s="1" t="s">
        <v>30</v>
      </c>
      <c r="D2001" s="1">
        <v>220</v>
      </c>
      <c r="E2001">
        <f t="shared" si="35"/>
        <v>1996</v>
      </c>
    </row>
    <row r="2002" spans="1:5" x14ac:dyDescent="0.25">
      <c r="A2002" s="21">
        <v>35186</v>
      </c>
      <c r="B2002" s="1" t="s">
        <v>34</v>
      </c>
      <c r="C2002" s="1" t="s">
        <v>30</v>
      </c>
      <c r="D2002" s="1">
        <v>34</v>
      </c>
      <c r="E2002">
        <f t="shared" si="35"/>
        <v>1996</v>
      </c>
    </row>
    <row r="2003" spans="1:5" x14ac:dyDescent="0.25">
      <c r="A2003" s="21">
        <v>35186</v>
      </c>
      <c r="B2003" s="1" t="s">
        <v>37</v>
      </c>
      <c r="C2003" s="1" t="s">
        <v>30</v>
      </c>
      <c r="D2003" s="1">
        <v>77</v>
      </c>
      <c r="E2003">
        <f t="shared" si="35"/>
        <v>1996</v>
      </c>
    </row>
    <row r="2004" spans="1:5" x14ac:dyDescent="0.25">
      <c r="A2004" s="21">
        <v>35186</v>
      </c>
      <c r="B2004" s="1" t="s">
        <v>39</v>
      </c>
      <c r="C2004" s="1" t="s">
        <v>30</v>
      </c>
      <c r="D2004" s="1">
        <v>101</v>
      </c>
      <c r="E2004">
        <f t="shared" si="35"/>
        <v>1996</v>
      </c>
    </row>
    <row r="2005" spans="1:5" x14ac:dyDescent="0.25">
      <c r="A2005" s="21">
        <v>35186</v>
      </c>
      <c r="B2005" s="1" t="s">
        <v>36</v>
      </c>
      <c r="C2005" s="1" t="s">
        <v>30</v>
      </c>
      <c r="D2005" s="1">
        <v>206</v>
      </c>
      <c r="E2005">
        <f t="shared" si="35"/>
        <v>1996</v>
      </c>
    </row>
    <row r="2006" spans="1:5" x14ac:dyDescent="0.25">
      <c r="A2006" s="21">
        <v>35186</v>
      </c>
      <c r="B2006" s="1" t="s">
        <v>41</v>
      </c>
      <c r="C2006" s="1" t="s">
        <v>31</v>
      </c>
      <c r="D2006" s="1">
        <v>459</v>
      </c>
      <c r="E2006">
        <f t="shared" si="35"/>
        <v>1996</v>
      </c>
    </row>
    <row r="2007" spans="1:5" x14ac:dyDescent="0.25">
      <c r="A2007" s="21">
        <v>35186</v>
      </c>
      <c r="B2007" s="1" t="s">
        <v>36</v>
      </c>
      <c r="C2007" s="1" t="s">
        <v>31</v>
      </c>
      <c r="D2007" s="1">
        <v>663</v>
      </c>
      <c r="E2007">
        <f t="shared" si="35"/>
        <v>1996</v>
      </c>
    </row>
    <row r="2008" spans="1:5" x14ac:dyDescent="0.25">
      <c r="A2008" s="21">
        <v>35186</v>
      </c>
      <c r="B2008" s="1" t="s">
        <v>34</v>
      </c>
      <c r="C2008" s="1" t="s">
        <v>31</v>
      </c>
      <c r="D2008" s="1">
        <v>540</v>
      </c>
      <c r="E2008">
        <f t="shared" si="35"/>
        <v>1996</v>
      </c>
    </row>
    <row r="2009" spans="1:5" x14ac:dyDescent="0.25">
      <c r="A2009" s="21">
        <v>35186</v>
      </c>
      <c r="B2009" s="1" t="s">
        <v>39</v>
      </c>
      <c r="C2009" s="1" t="s">
        <v>31</v>
      </c>
      <c r="D2009" s="1">
        <v>578</v>
      </c>
      <c r="E2009">
        <f t="shared" si="35"/>
        <v>1996</v>
      </c>
    </row>
    <row r="2010" spans="1:5" x14ac:dyDescent="0.25">
      <c r="A2010" s="21">
        <v>35186</v>
      </c>
      <c r="B2010" s="1" t="s">
        <v>37</v>
      </c>
      <c r="C2010" s="1" t="s">
        <v>31</v>
      </c>
      <c r="D2010" s="1">
        <v>557</v>
      </c>
      <c r="E2010">
        <f t="shared" si="35"/>
        <v>1996</v>
      </c>
    </row>
    <row r="2011" spans="1:5" x14ac:dyDescent="0.25">
      <c r="A2011" s="21">
        <v>35186</v>
      </c>
      <c r="B2011" s="1" t="s">
        <v>37</v>
      </c>
      <c r="C2011" s="1" t="s">
        <v>31</v>
      </c>
      <c r="D2011" s="1">
        <v>428</v>
      </c>
      <c r="E2011">
        <f t="shared" si="35"/>
        <v>1996</v>
      </c>
    </row>
    <row r="2012" spans="1:5" x14ac:dyDescent="0.25">
      <c r="A2012" s="21">
        <v>35186</v>
      </c>
      <c r="B2012" s="1" t="s">
        <v>29</v>
      </c>
      <c r="C2012" s="1" t="s">
        <v>31</v>
      </c>
      <c r="D2012" s="1">
        <v>284</v>
      </c>
      <c r="E2012">
        <f t="shared" si="35"/>
        <v>1996</v>
      </c>
    </row>
    <row r="2013" spans="1:5" x14ac:dyDescent="0.25">
      <c r="A2013" s="21">
        <v>35186</v>
      </c>
      <c r="B2013" s="1" t="s">
        <v>36</v>
      </c>
      <c r="C2013" s="1" t="s">
        <v>31</v>
      </c>
      <c r="D2013" s="1">
        <v>270</v>
      </c>
      <c r="E2013">
        <f t="shared" si="35"/>
        <v>1996</v>
      </c>
    </row>
    <row r="2014" spans="1:5" x14ac:dyDescent="0.25">
      <c r="A2014" s="21">
        <v>35186</v>
      </c>
      <c r="B2014" s="1" t="s">
        <v>36</v>
      </c>
      <c r="C2014" s="1" t="s">
        <v>31</v>
      </c>
      <c r="D2014" s="1">
        <v>236</v>
      </c>
      <c r="E2014">
        <f t="shared" si="35"/>
        <v>1996</v>
      </c>
    </row>
    <row r="2015" spans="1:5" x14ac:dyDescent="0.25">
      <c r="A2015" s="21">
        <v>35186</v>
      </c>
      <c r="B2015" s="1" t="s">
        <v>37</v>
      </c>
      <c r="C2015" s="1" t="s">
        <v>31</v>
      </c>
      <c r="D2015" s="1">
        <v>228</v>
      </c>
      <c r="E2015">
        <f t="shared" si="35"/>
        <v>1996</v>
      </c>
    </row>
    <row r="2016" spans="1:5" x14ac:dyDescent="0.25">
      <c r="A2016" s="21">
        <v>35186</v>
      </c>
      <c r="B2016" s="1" t="s">
        <v>39</v>
      </c>
      <c r="C2016" s="1" t="s">
        <v>31</v>
      </c>
      <c r="D2016" s="1">
        <v>158</v>
      </c>
      <c r="E2016">
        <f t="shared" si="35"/>
        <v>1996</v>
      </c>
    </row>
    <row r="2017" spans="1:5" x14ac:dyDescent="0.25">
      <c r="A2017" s="21">
        <v>35186</v>
      </c>
      <c r="B2017" s="1" t="s">
        <v>37</v>
      </c>
      <c r="C2017" s="1" t="s">
        <v>31</v>
      </c>
      <c r="D2017" s="1">
        <v>371</v>
      </c>
      <c r="E2017">
        <f t="shared" si="35"/>
        <v>1996</v>
      </c>
    </row>
    <row r="2018" spans="1:5" x14ac:dyDescent="0.25">
      <c r="A2018" s="21">
        <v>35186</v>
      </c>
      <c r="B2018" s="1" t="s">
        <v>29</v>
      </c>
      <c r="C2018" s="1" t="s">
        <v>31</v>
      </c>
      <c r="D2018" s="1">
        <v>343</v>
      </c>
      <c r="E2018">
        <f t="shared" si="35"/>
        <v>1996</v>
      </c>
    </row>
    <row r="2019" spans="1:5" x14ac:dyDescent="0.25">
      <c r="A2019" s="21">
        <v>35186</v>
      </c>
      <c r="B2019" s="1" t="s">
        <v>34</v>
      </c>
      <c r="C2019" s="1" t="s">
        <v>31</v>
      </c>
      <c r="D2019" s="1">
        <v>298</v>
      </c>
      <c r="E2019">
        <f t="shared" si="35"/>
        <v>1996</v>
      </c>
    </row>
    <row r="2020" spans="1:5" x14ac:dyDescent="0.25">
      <c r="A2020" s="21">
        <v>35186</v>
      </c>
      <c r="B2020" s="1" t="s">
        <v>36</v>
      </c>
      <c r="C2020" s="1" t="s">
        <v>31</v>
      </c>
      <c r="D2020" s="1">
        <v>315</v>
      </c>
      <c r="E2020">
        <f t="shared" si="35"/>
        <v>1996</v>
      </c>
    </row>
    <row r="2021" spans="1:5" x14ac:dyDescent="0.25">
      <c r="A2021" s="21">
        <v>35186</v>
      </c>
      <c r="B2021" s="1" t="s">
        <v>41</v>
      </c>
      <c r="C2021" s="1" t="s">
        <v>31</v>
      </c>
      <c r="D2021" s="1">
        <v>1012</v>
      </c>
      <c r="E2021">
        <f t="shared" si="35"/>
        <v>1996</v>
      </c>
    </row>
    <row r="2022" spans="1:5" x14ac:dyDescent="0.25">
      <c r="A2022" s="21">
        <v>35186</v>
      </c>
      <c r="B2022" s="1" t="s">
        <v>29</v>
      </c>
      <c r="C2022" s="1" t="s">
        <v>31</v>
      </c>
      <c r="D2022" s="1">
        <v>766</v>
      </c>
      <c r="E2022">
        <f t="shared" si="35"/>
        <v>1996</v>
      </c>
    </row>
    <row r="2023" spans="1:5" x14ac:dyDescent="0.25">
      <c r="A2023" s="21">
        <v>35186</v>
      </c>
      <c r="B2023" s="1" t="s">
        <v>39</v>
      </c>
      <c r="C2023" s="1" t="s">
        <v>31</v>
      </c>
      <c r="D2023" s="1">
        <v>673</v>
      </c>
      <c r="E2023">
        <f t="shared" si="35"/>
        <v>1996</v>
      </c>
    </row>
    <row r="2024" spans="1:5" x14ac:dyDescent="0.25">
      <c r="A2024" s="21">
        <v>35186</v>
      </c>
      <c r="B2024" s="1" t="s">
        <v>29</v>
      </c>
      <c r="C2024" s="1" t="s">
        <v>31</v>
      </c>
      <c r="D2024" s="1">
        <v>1412</v>
      </c>
      <c r="E2024">
        <f t="shared" si="35"/>
        <v>1996</v>
      </c>
    </row>
    <row r="2025" spans="1:5" x14ac:dyDescent="0.25">
      <c r="A2025" s="21">
        <v>35186</v>
      </c>
      <c r="B2025" s="1" t="s">
        <v>39</v>
      </c>
      <c r="C2025" s="1" t="s">
        <v>31</v>
      </c>
      <c r="D2025" s="1">
        <v>68</v>
      </c>
      <c r="E2025">
        <f t="shared" si="35"/>
        <v>1996</v>
      </c>
    </row>
    <row r="2026" spans="1:5" x14ac:dyDescent="0.25">
      <c r="A2026" s="21">
        <v>35186</v>
      </c>
      <c r="B2026" s="1" t="s">
        <v>34</v>
      </c>
      <c r="C2026" s="1" t="s">
        <v>31</v>
      </c>
      <c r="D2026" s="1">
        <v>45</v>
      </c>
      <c r="E2026">
        <f t="shared" si="35"/>
        <v>1996</v>
      </c>
    </row>
    <row r="2027" spans="1:5" x14ac:dyDescent="0.25">
      <c r="A2027" s="21">
        <v>35186</v>
      </c>
      <c r="B2027" s="1" t="s">
        <v>34</v>
      </c>
      <c r="C2027" s="1" t="s">
        <v>31</v>
      </c>
      <c r="D2027" s="1">
        <v>96</v>
      </c>
      <c r="E2027">
        <f t="shared" si="35"/>
        <v>1996</v>
      </c>
    </row>
    <row r="2028" spans="1:5" x14ac:dyDescent="0.25">
      <c r="A2028" s="21">
        <v>35186</v>
      </c>
      <c r="B2028" s="1" t="s">
        <v>29</v>
      </c>
      <c r="C2028" s="1" t="s">
        <v>40</v>
      </c>
      <c r="D2028" s="1">
        <v>14</v>
      </c>
      <c r="E2028">
        <f t="shared" si="35"/>
        <v>1996</v>
      </c>
    </row>
    <row r="2029" spans="1:5" x14ac:dyDescent="0.25">
      <c r="A2029" s="21">
        <v>35186</v>
      </c>
      <c r="B2029" s="1" t="s">
        <v>34</v>
      </c>
      <c r="C2029" s="1" t="s">
        <v>40</v>
      </c>
      <c r="D2029" s="1">
        <v>853</v>
      </c>
      <c r="E2029">
        <f t="shared" si="35"/>
        <v>1996</v>
      </c>
    </row>
    <row r="2030" spans="1:5" x14ac:dyDescent="0.25">
      <c r="A2030" s="21">
        <v>35186</v>
      </c>
      <c r="B2030" s="1" t="s">
        <v>37</v>
      </c>
      <c r="C2030" s="1" t="s">
        <v>40</v>
      </c>
      <c r="D2030" s="1">
        <v>61</v>
      </c>
      <c r="E2030">
        <f t="shared" si="35"/>
        <v>1996</v>
      </c>
    </row>
    <row r="2031" spans="1:5" x14ac:dyDescent="0.25">
      <c r="A2031" s="21">
        <v>35186</v>
      </c>
      <c r="B2031" s="1" t="s">
        <v>39</v>
      </c>
      <c r="C2031" s="1" t="s">
        <v>40</v>
      </c>
      <c r="D2031" s="1">
        <v>56</v>
      </c>
      <c r="E2031">
        <f t="shared" si="35"/>
        <v>1996</v>
      </c>
    </row>
    <row r="2032" spans="1:5" x14ac:dyDescent="0.25">
      <c r="A2032" s="21">
        <v>35186</v>
      </c>
      <c r="B2032" s="1" t="s">
        <v>36</v>
      </c>
      <c r="C2032" s="1" t="s">
        <v>40</v>
      </c>
      <c r="D2032" s="1">
        <v>105</v>
      </c>
      <c r="E2032">
        <f t="shared" si="35"/>
        <v>1996</v>
      </c>
    </row>
    <row r="2033" spans="1:5" x14ac:dyDescent="0.25">
      <c r="A2033" s="21">
        <v>35186</v>
      </c>
      <c r="B2033" s="1" t="s">
        <v>36</v>
      </c>
      <c r="C2033" s="1" t="s">
        <v>40</v>
      </c>
      <c r="D2033" s="1">
        <v>158</v>
      </c>
      <c r="E2033">
        <f t="shared" si="35"/>
        <v>1996</v>
      </c>
    </row>
    <row r="2034" spans="1:5" x14ac:dyDescent="0.25">
      <c r="A2034" s="21">
        <v>35186</v>
      </c>
      <c r="B2034" s="1" t="s">
        <v>41</v>
      </c>
      <c r="C2034" s="1" t="s">
        <v>40</v>
      </c>
      <c r="D2034" s="1">
        <v>210</v>
      </c>
      <c r="E2034">
        <f t="shared" si="35"/>
        <v>1996</v>
      </c>
    </row>
    <row r="2035" spans="1:5" x14ac:dyDescent="0.25">
      <c r="A2035" s="21">
        <v>35186</v>
      </c>
      <c r="B2035" s="1" t="s">
        <v>39</v>
      </c>
      <c r="C2035" s="1" t="s">
        <v>40</v>
      </c>
      <c r="D2035" s="1">
        <v>112</v>
      </c>
      <c r="E2035">
        <f t="shared" si="35"/>
        <v>1996</v>
      </c>
    </row>
    <row r="2036" spans="1:5" x14ac:dyDescent="0.25">
      <c r="A2036" s="21">
        <v>35186</v>
      </c>
      <c r="B2036" s="1" t="s">
        <v>34</v>
      </c>
      <c r="C2036" s="1" t="s">
        <v>40</v>
      </c>
      <c r="D2036" s="1">
        <v>70</v>
      </c>
      <c r="E2036">
        <f t="shared" si="35"/>
        <v>1996</v>
      </c>
    </row>
    <row r="2037" spans="1:5" x14ac:dyDescent="0.25">
      <c r="A2037" s="21">
        <v>35186</v>
      </c>
      <c r="B2037" s="1" t="s">
        <v>36</v>
      </c>
      <c r="C2037" s="1" t="s">
        <v>40</v>
      </c>
      <c r="D2037" s="1">
        <v>90</v>
      </c>
      <c r="E2037">
        <f t="shared" si="35"/>
        <v>1996</v>
      </c>
    </row>
    <row r="2038" spans="1:5" x14ac:dyDescent="0.25">
      <c r="A2038" s="21">
        <v>35186</v>
      </c>
      <c r="B2038" s="1" t="s">
        <v>34</v>
      </c>
      <c r="C2038" s="1" t="s">
        <v>40</v>
      </c>
      <c r="D2038" s="1">
        <v>508</v>
      </c>
      <c r="E2038">
        <f t="shared" si="35"/>
        <v>1996</v>
      </c>
    </row>
    <row r="2039" spans="1:5" x14ac:dyDescent="0.25">
      <c r="A2039" s="21">
        <v>35186</v>
      </c>
      <c r="B2039" s="1" t="s">
        <v>39</v>
      </c>
      <c r="C2039" s="1" t="s">
        <v>40</v>
      </c>
      <c r="D2039" s="1">
        <v>90</v>
      </c>
      <c r="E2039">
        <f t="shared" si="35"/>
        <v>1996</v>
      </c>
    </row>
    <row r="2040" spans="1:5" x14ac:dyDescent="0.25">
      <c r="A2040" s="21">
        <v>35186</v>
      </c>
      <c r="B2040" s="1" t="s">
        <v>36</v>
      </c>
      <c r="C2040" s="1" t="s">
        <v>40</v>
      </c>
      <c r="D2040" s="1">
        <v>530</v>
      </c>
      <c r="E2040">
        <f t="shared" si="35"/>
        <v>1996</v>
      </c>
    </row>
    <row r="2041" spans="1:5" x14ac:dyDescent="0.25">
      <c r="A2041" s="21">
        <v>35186</v>
      </c>
      <c r="B2041" s="1" t="s">
        <v>41</v>
      </c>
      <c r="C2041" s="1" t="s">
        <v>40</v>
      </c>
      <c r="D2041" s="1">
        <v>557</v>
      </c>
      <c r="E2041">
        <f t="shared" si="35"/>
        <v>1996</v>
      </c>
    </row>
    <row r="2042" spans="1:5" x14ac:dyDescent="0.25">
      <c r="A2042" s="21">
        <v>35186</v>
      </c>
      <c r="B2042" s="1" t="s">
        <v>34</v>
      </c>
      <c r="C2042" s="1" t="s">
        <v>40</v>
      </c>
      <c r="D2042" s="1">
        <v>79</v>
      </c>
      <c r="E2042">
        <f t="shared" si="35"/>
        <v>1996</v>
      </c>
    </row>
    <row r="2043" spans="1:5" x14ac:dyDescent="0.25">
      <c r="A2043" s="21">
        <v>35186</v>
      </c>
      <c r="B2043" s="1" t="s">
        <v>29</v>
      </c>
      <c r="C2043" s="1" t="s">
        <v>40</v>
      </c>
      <c r="D2043" s="1">
        <v>34</v>
      </c>
      <c r="E2043">
        <f t="shared" si="35"/>
        <v>1996</v>
      </c>
    </row>
    <row r="2044" spans="1:5" x14ac:dyDescent="0.25">
      <c r="A2044" s="21">
        <v>35186</v>
      </c>
      <c r="B2044" s="1" t="s">
        <v>29</v>
      </c>
      <c r="C2044" s="1" t="s">
        <v>40</v>
      </c>
      <c r="D2044" s="1">
        <v>35</v>
      </c>
      <c r="E2044">
        <f t="shared" si="35"/>
        <v>1996</v>
      </c>
    </row>
    <row r="2045" spans="1:5" x14ac:dyDescent="0.25">
      <c r="A2045" s="21">
        <v>35186</v>
      </c>
      <c r="B2045" s="1" t="s">
        <v>29</v>
      </c>
      <c r="C2045" s="1" t="s">
        <v>40</v>
      </c>
      <c r="D2045" s="1">
        <v>36</v>
      </c>
      <c r="E2045">
        <f t="shared" si="35"/>
        <v>1996</v>
      </c>
    </row>
    <row r="2046" spans="1:5" x14ac:dyDescent="0.25">
      <c r="A2046" s="21">
        <v>35186</v>
      </c>
      <c r="B2046" s="1" t="s">
        <v>37</v>
      </c>
      <c r="C2046" s="1" t="s">
        <v>40</v>
      </c>
      <c r="D2046" s="1">
        <v>23</v>
      </c>
      <c r="E2046">
        <f t="shared" si="35"/>
        <v>1996</v>
      </c>
    </row>
    <row r="2047" spans="1:5" x14ac:dyDescent="0.25">
      <c r="A2047" s="21">
        <v>35186</v>
      </c>
      <c r="B2047" s="1" t="s">
        <v>37</v>
      </c>
      <c r="C2047" s="1" t="s">
        <v>40</v>
      </c>
      <c r="D2047" s="1">
        <v>23</v>
      </c>
      <c r="E2047">
        <f t="shared" si="35"/>
        <v>1996</v>
      </c>
    </row>
    <row r="2048" spans="1:5" x14ac:dyDescent="0.25">
      <c r="A2048" s="21">
        <v>35186</v>
      </c>
      <c r="B2048" s="1" t="s">
        <v>39</v>
      </c>
      <c r="C2048" s="1" t="s">
        <v>40</v>
      </c>
      <c r="D2048" s="1">
        <v>26</v>
      </c>
      <c r="E2048">
        <f t="shared" si="35"/>
        <v>1996</v>
      </c>
    </row>
    <row r="2049" spans="1:5" x14ac:dyDescent="0.25">
      <c r="A2049" s="21">
        <v>35186</v>
      </c>
      <c r="B2049" s="1" t="s">
        <v>37</v>
      </c>
      <c r="C2049" s="1" t="s">
        <v>40</v>
      </c>
      <c r="D2049" s="1">
        <v>42</v>
      </c>
      <c r="E2049">
        <f t="shared" si="35"/>
        <v>1996</v>
      </c>
    </row>
    <row r="2050" spans="1:5" x14ac:dyDescent="0.25">
      <c r="A2050" s="21">
        <v>35186</v>
      </c>
      <c r="B2050" s="1" t="s">
        <v>29</v>
      </c>
      <c r="C2050" s="1" t="s">
        <v>32</v>
      </c>
      <c r="D2050" s="1">
        <v>27</v>
      </c>
      <c r="E2050">
        <f t="shared" si="35"/>
        <v>1996</v>
      </c>
    </row>
    <row r="2051" spans="1:5" x14ac:dyDescent="0.25">
      <c r="A2051" s="21">
        <v>35186</v>
      </c>
      <c r="B2051" s="1" t="s">
        <v>29</v>
      </c>
      <c r="C2051" s="1" t="s">
        <v>32</v>
      </c>
      <c r="D2051" s="1">
        <v>70</v>
      </c>
      <c r="E2051">
        <f t="shared" si="35"/>
        <v>1996</v>
      </c>
    </row>
    <row r="2052" spans="1:5" x14ac:dyDescent="0.25">
      <c r="A2052" s="21">
        <v>35186</v>
      </c>
      <c r="B2052" s="1" t="s">
        <v>34</v>
      </c>
      <c r="C2052" s="1" t="s">
        <v>32</v>
      </c>
      <c r="D2052" s="1">
        <v>79</v>
      </c>
      <c r="E2052">
        <f t="shared" ref="E2052:E2115" si="36">YEAR(A2052)</f>
        <v>1996</v>
      </c>
    </row>
    <row r="2053" spans="1:5" x14ac:dyDescent="0.25">
      <c r="A2053" s="21">
        <v>35186</v>
      </c>
      <c r="B2053" s="1" t="s">
        <v>29</v>
      </c>
      <c r="C2053" s="1" t="s">
        <v>32</v>
      </c>
      <c r="D2053" s="1">
        <v>83</v>
      </c>
      <c r="E2053">
        <f t="shared" si="36"/>
        <v>1996</v>
      </c>
    </row>
    <row r="2054" spans="1:5" x14ac:dyDescent="0.25">
      <c r="A2054" s="21">
        <v>35186</v>
      </c>
      <c r="B2054" s="1" t="s">
        <v>34</v>
      </c>
      <c r="C2054" s="1" t="s">
        <v>32</v>
      </c>
      <c r="D2054" s="1">
        <v>88</v>
      </c>
      <c r="E2054">
        <f t="shared" si="36"/>
        <v>1996</v>
      </c>
    </row>
    <row r="2055" spans="1:5" x14ac:dyDescent="0.25">
      <c r="A2055" s="21">
        <v>35186</v>
      </c>
      <c r="B2055" s="1" t="s">
        <v>34</v>
      </c>
      <c r="C2055" s="1" t="s">
        <v>32</v>
      </c>
      <c r="D2055" s="1">
        <v>206</v>
      </c>
      <c r="E2055">
        <f t="shared" si="36"/>
        <v>1996</v>
      </c>
    </row>
    <row r="2056" spans="1:5" x14ac:dyDescent="0.25">
      <c r="A2056" s="21">
        <v>35186</v>
      </c>
      <c r="B2056" s="1" t="s">
        <v>29</v>
      </c>
      <c r="C2056" s="1" t="s">
        <v>32</v>
      </c>
      <c r="D2056" s="1">
        <v>135</v>
      </c>
      <c r="E2056">
        <f t="shared" si="36"/>
        <v>1996</v>
      </c>
    </row>
    <row r="2057" spans="1:5" x14ac:dyDescent="0.25">
      <c r="A2057" s="21">
        <v>35186</v>
      </c>
      <c r="B2057" s="1" t="s">
        <v>34</v>
      </c>
      <c r="C2057" s="1" t="s">
        <v>32</v>
      </c>
      <c r="D2057" s="1">
        <v>149</v>
      </c>
      <c r="E2057">
        <f t="shared" si="36"/>
        <v>1996</v>
      </c>
    </row>
    <row r="2058" spans="1:5" x14ac:dyDescent="0.25">
      <c r="A2058" s="21">
        <v>35186</v>
      </c>
      <c r="B2058" s="1" t="s">
        <v>34</v>
      </c>
      <c r="C2058" s="1" t="s">
        <v>32</v>
      </c>
      <c r="D2058" s="1">
        <v>135</v>
      </c>
      <c r="E2058">
        <f t="shared" si="36"/>
        <v>1996</v>
      </c>
    </row>
    <row r="2059" spans="1:5" x14ac:dyDescent="0.25">
      <c r="A2059" s="21">
        <v>35186</v>
      </c>
      <c r="B2059" s="1" t="s">
        <v>34</v>
      </c>
      <c r="C2059" s="1" t="s">
        <v>32</v>
      </c>
      <c r="D2059" s="1">
        <v>248</v>
      </c>
      <c r="E2059">
        <f t="shared" si="36"/>
        <v>1996</v>
      </c>
    </row>
    <row r="2060" spans="1:5" x14ac:dyDescent="0.25">
      <c r="A2060" s="21">
        <v>35186</v>
      </c>
      <c r="B2060" s="1" t="s">
        <v>29</v>
      </c>
      <c r="C2060" s="1" t="s">
        <v>32</v>
      </c>
      <c r="D2060" s="1">
        <v>2265</v>
      </c>
      <c r="E2060">
        <f t="shared" si="36"/>
        <v>1996</v>
      </c>
    </row>
    <row r="2061" spans="1:5" x14ac:dyDescent="0.25">
      <c r="A2061" s="21">
        <v>35186</v>
      </c>
      <c r="B2061" s="1" t="s">
        <v>29</v>
      </c>
      <c r="C2061" s="1" t="s">
        <v>32</v>
      </c>
      <c r="D2061" s="1">
        <v>3296</v>
      </c>
      <c r="E2061">
        <f t="shared" si="36"/>
        <v>1996</v>
      </c>
    </row>
    <row r="2062" spans="1:5" x14ac:dyDescent="0.25">
      <c r="A2062" s="21">
        <v>35186</v>
      </c>
      <c r="B2062" s="1" t="s">
        <v>37</v>
      </c>
      <c r="C2062" s="1" t="s">
        <v>33</v>
      </c>
      <c r="D2062" s="1">
        <v>42</v>
      </c>
      <c r="E2062">
        <f t="shared" si="36"/>
        <v>1996</v>
      </c>
    </row>
    <row r="2063" spans="1:5" x14ac:dyDescent="0.25">
      <c r="A2063" s="21">
        <v>35186</v>
      </c>
      <c r="B2063" s="1" t="s">
        <v>34</v>
      </c>
      <c r="C2063" s="1" t="s">
        <v>33</v>
      </c>
      <c r="D2063" s="1">
        <v>590</v>
      </c>
      <c r="E2063">
        <f t="shared" si="36"/>
        <v>1996</v>
      </c>
    </row>
    <row r="2064" spans="1:5" x14ac:dyDescent="0.25">
      <c r="A2064" s="21">
        <v>35186</v>
      </c>
      <c r="B2064" s="1" t="s">
        <v>36</v>
      </c>
      <c r="C2064" s="1" t="s">
        <v>33</v>
      </c>
      <c r="D2064" s="1">
        <v>590</v>
      </c>
      <c r="E2064">
        <f t="shared" si="36"/>
        <v>1996</v>
      </c>
    </row>
    <row r="2065" spans="1:5" x14ac:dyDescent="0.25">
      <c r="A2065" s="21">
        <v>35186</v>
      </c>
      <c r="B2065" s="1" t="s">
        <v>37</v>
      </c>
      <c r="C2065" s="1" t="s">
        <v>33</v>
      </c>
      <c r="D2065" s="1">
        <v>81</v>
      </c>
      <c r="E2065">
        <f t="shared" si="36"/>
        <v>1996</v>
      </c>
    </row>
    <row r="2066" spans="1:5" x14ac:dyDescent="0.25">
      <c r="A2066" s="21">
        <v>35186</v>
      </c>
      <c r="B2066" s="1" t="s">
        <v>39</v>
      </c>
      <c r="C2066" s="1" t="s">
        <v>33</v>
      </c>
      <c r="D2066" s="1">
        <v>751</v>
      </c>
      <c r="E2066">
        <f t="shared" si="36"/>
        <v>1996</v>
      </c>
    </row>
    <row r="2067" spans="1:5" x14ac:dyDescent="0.25">
      <c r="A2067" s="21">
        <v>35186</v>
      </c>
      <c r="B2067" s="1" t="s">
        <v>29</v>
      </c>
      <c r="C2067" s="1" t="s">
        <v>33</v>
      </c>
      <c r="D2067" s="1">
        <v>856</v>
      </c>
      <c r="E2067">
        <f t="shared" si="36"/>
        <v>1996</v>
      </c>
    </row>
    <row r="2068" spans="1:5" x14ac:dyDescent="0.25">
      <c r="A2068" s="21">
        <v>35186</v>
      </c>
      <c r="B2068" s="1" t="s">
        <v>41</v>
      </c>
      <c r="C2068" s="1" t="s">
        <v>33</v>
      </c>
      <c r="D2068" s="1">
        <v>491</v>
      </c>
      <c r="E2068">
        <f t="shared" si="36"/>
        <v>1996</v>
      </c>
    </row>
    <row r="2069" spans="1:5" x14ac:dyDescent="0.25">
      <c r="A2069" s="21">
        <v>35186</v>
      </c>
      <c r="B2069" s="1" t="s">
        <v>34</v>
      </c>
      <c r="C2069" s="1" t="s">
        <v>33</v>
      </c>
      <c r="D2069" s="1">
        <v>922</v>
      </c>
      <c r="E2069">
        <f t="shared" si="36"/>
        <v>1996</v>
      </c>
    </row>
    <row r="2070" spans="1:5" x14ac:dyDescent="0.25">
      <c r="A2070" s="21">
        <v>35186</v>
      </c>
      <c r="B2070" s="1" t="s">
        <v>29</v>
      </c>
      <c r="C2070" s="1" t="s">
        <v>33</v>
      </c>
      <c r="D2070" s="1">
        <v>105</v>
      </c>
      <c r="E2070">
        <f t="shared" si="36"/>
        <v>1996</v>
      </c>
    </row>
    <row r="2071" spans="1:5" x14ac:dyDescent="0.25">
      <c r="A2071" s="21">
        <v>35186</v>
      </c>
      <c r="B2071" s="1" t="s">
        <v>39</v>
      </c>
      <c r="C2071" s="1" t="s">
        <v>33</v>
      </c>
      <c r="D2071" s="1">
        <v>149</v>
      </c>
      <c r="E2071">
        <f t="shared" si="36"/>
        <v>1996</v>
      </c>
    </row>
    <row r="2072" spans="1:5" x14ac:dyDescent="0.25">
      <c r="A2072" s="21">
        <v>35186</v>
      </c>
      <c r="B2072" s="1" t="s">
        <v>37</v>
      </c>
      <c r="C2072" s="1" t="s">
        <v>33</v>
      </c>
      <c r="D2072" s="1">
        <v>131</v>
      </c>
      <c r="E2072">
        <f t="shared" si="36"/>
        <v>1996</v>
      </c>
    </row>
    <row r="2073" spans="1:5" x14ac:dyDescent="0.25">
      <c r="A2073" s="21">
        <v>35186</v>
      </c>
      <c r="B2073" s="1" t="s">
        <v>36</v>
      </c>
      <c r="C2073" s="1" t="s">
        <v>33</v>
      </c>
      <c r="D2073" s="1">
        <v>184</v>
      </c>
      <c r="E2073">
        <f t="shared" si="36"/>
        <v>1996</v>
      </c>
    </row>
    <row r="2074" spans="1:5" x14ac:dyDescent="0.25">
      <c r="A2074" s="21">
        <v>35186</v>
      </c>
      <c r="B2074" s="1" t="s">
        <v>39</v>
      </c>
      <c r="C2074" s="1" t="s">
        <v>33</v>
      </c>
      <c r="D2074" s="1">
        <v>191</v>
      </c>
      <c r="E2074">
        <f t="shared" si="36"/>
        <v>1996</v>
      </c>
    </row>
    <row r="2075" spans="1:5" x14ac:dyDescent="0.25">
      <c r="A2075" s="21">
        <v>35186</v>
      </c>
      <c r="B2075" s="1" t="s">
        <v>37</v>
      </c>
      <c r="C2075" s="1" t="s">
        <v>33</v>
      </c>
      <c r="D2075" s="1">
        <v>124</v>
      </c>
      <c r="E2075">
        <f t="shared" si="36"/>
        <v>1996</v>
      </c>
    </row>
    <row r="2076" spans="1:5" x14ac:dyDescent="0.25">
      <c r="A2076" s="21">
        <v>35186</v>
      </c>
      <c r="B2076" s="1" t="s">
        <v>36</v>
      </c>
      <c r="C2076" s="1" t="s">
        <v>33</v>
      </c>
      <c r="D2076" s="1">
        <v>315</v>
      </c>
      <c r="E2076">
        <f t="shared" si="36"/>
        <v>1996</v>
      </c>
    </row>
    <row r="2077" spans="1:5" x14ac:dyDescent="0.25">
      <c r="A2077" s="21">
        <v>35186</v>
      </c>
      <c r="B2077" s="1" t="s">
        <v>34</v>
      </c>
      <c r="C2077" s="1" t="s">
        <v>33</v>
      </c>
      <c r="D2077" s="1">
        <v>383</v>
      </c>
      <c r="E2077">
        <f t="shared" si="36"/>
        <v>1996</v>
      </c>
    </row>
    <row r="2078" spans="1:5" x14ac:dyDescent="0.25">
      <c r="A2078" s="21">
        <v>35186</v>
      </c>
      <c r="B2078" s="1" t="s">
        <v>41</v>
      </c>
      <c r="C2078" s="1" t="s">
        <v>33</v>
      </c>
      <c r="D2078" s="1">
        <v>394</v>
      </c>
      <c r="E2078">
        <f t="shared" si="36"/>
        <v>1996</v>
      </c>
    </row>
    <row r="2079" spans="1:5" x14ac:dyDescent="0.25">
      <c r="A2079" s="21">
        <v>35186</v>
      </c>
      <c r="B2079" s="1" t="s">
        <v>36</v>
      </c>
      <c r="C2079" s="1" t="s">
        <v>33</v>
      </c>
      <c r="D2079" s="1">
        <v>405</v>
      </c>
      <c r="E2079">
        <f t="shared" si="36"/>
        <v>1996</v>
      </c>
    </row>
    <row r="2080" spans="1:5" x14ac:dyDescent="0.25">
      <c r="A2080" s="21">
        <v>35186</v>
      </c>
      <c r="B2080" s="1" t="s">
        <v>29</v>
      </c>
      <c r="C2080" s="1" t="s">
        <v>33</v>
      </c>
      <c r="D2080" s="1">
        <v>459</v>
      </c>
      <c r="E2080">
        <f t="shared" si="36"/>
        <v>1996</v>
      </c>
    </row>
    <row r="2081" spans="1:5" x14ac:dyDescent="0.25">
      <c r="A2081" s="21">
        <v>35186</v>
      </c>
      <c r="B2081" s="1" t="s">
        <v>39</v>
      </c>
      <c r="C2081" s="1" t="s">
        <v>33</v>
      </c>
      <c r="D2081" s="1">
        <v>473</v>
      </c>
      <c r="E2081">
        <f t="shared" si="36"/>
        <v>1996</v>
      </c>
    </row>
    <row r="2082" spans="1:5" x14ac:dyDescent="0.25">
      <c r="A2082" s="21">
        <v>35186</v>
      </c>
      <c r="B2082" s="1" t="s">
        <v>34</v>
      </c>
      <c r="C2082" s="1" t="s">
        <v>33</v>
      </c>
      <c r="D2082" s="1">
        <v>491</v>
      </c>
      <c r="E2082">
        <f t="shared" si="36"/>
        <v>1996</v>
      </c>
    </row>
    <row r="2083" spans="1:5" x14ac:dyDescent="0.25">
      <c r="A2083" s="21">
        <v>35186</v>
      </c>
      <c r="B2083" s="1" t="s">
        <v>29</v>
      </c>
      <c r="C2083" s="1" t="s">
        <v>33</v>
      </c>
      <c r="D2083" s="1">
        <v>135</v>
      </c>
      <c r="E2083">
        <f t="shared" si="36"/>
        <v>1996</v>
      </c>
    </row>
    <row r="2084" spans="1:5" x14ac:dyDescent="0.25">
      <c r="A2084" s="21">
        <v>35186</v>
      </c>
      <c r="B2084" s="1" t="s">
        <v>37</v>
      </c>
      <c r="C2084" s="1" t="s">
        <v>35</v>
      </c>
      <c r="D2084" s="1">
        <v>105</v>
      </c>
      <c r="E2084">
        <f t="shared" si="36"/>
        <v>1996</v>
      </c>
    </row>
    <row r="2085" spans="1:5" x14ac:dyDescent="0.25">
      <c r="A2085" s="21">
        <v>35186</v>
      </c>
      <c r="B2085" s="1" t="s">
        <v>36</v>
      </c>
      <c r="C2085" s="1" t="s">
        <v>35</v>
      </c>
      <c r="D2085" s="1">
        <v>2460</v>
      </c>
      <c r="E2085">
        <f t="shared" si="36"/>
        <v>1996</v>
      </c>
    </row>
    <row r="2086" spans="1:5" x14ac:dyDescent="0.25">
      <c r="A2086" s="21">
        <v>35186</v>
      </c>
      <c r="B2086" s="1" t="s">
        <v>37</v>
      </c>
      <c r="C2086" s="1" t="s">
        <v>35</v>
      </c>
      <c r="D2086" s="1">
        <v>146</v>
      </c>
      <c r="E2086">
        <f t="shared" si="36"/>
        <v>1996</v>
      </c>
    </row>
    <row r="2087" spans="1:5" x14ac:dyDescent="0.25">
      <c r="A2087" s="21">
        <v>35186</v>
      </c>
      <c r="B2087" s="1" t="s">
        <v>36</v>
      </c>
      <c r="C2087" s="1" t="s">
        <v>35</v>
      </c>
      <c r="D2087" s="1">
        <v>158</v>
      </c>
      <c r="E2087">
        <f t="shared" si="36"/>
        <v>1996</v>
      </c>
    </row>
    <row r="2088" spans="1:5" x14ac:dyDescent="0.25">
      <c r="A2088" s="21">
        <v>35186</v>
      </c>
      <c r="B2088" s="1" t="s">
        <v>39</v>
      </c>
      <c r="C2088" s="1" t="s">
        <v>35</v>
      </c>
      <c r="D2088" s="1">
        <v>175</v>
      </c>
      <c r="E2088">
        <f t="shared" si="36"/>
        <v>1996</v>
      </c>
    </row>
    <row r="2089" spans="1:5" x14ac:dyDescent="0.25">
      <c r="A2089" s="21">
        <v>35186</v>
      </c>
      <c r="B2089" s="1" t="s">
        <v>39</v>
      </c>
      <c r="C2089" s="1" t="s">
        <v>35</v>
      </c>
      <c r="D2089" s="1">
        <v>224</v>
      </c>
      <c r="E2089">
        <f t="shared" si="36"/>
        <v>1996</v>
      </c>
    </row>
    <row r="2090" spans="1:5" x14ac:dyDescent="0.25">
      <c r="A2090" s="21">
        <v>35186</v>
      </c>
      <c r="B2090" s="1" t="s">
        <v>41</v>
      </c>
      <c r="C2090" s="1" t="s">
        <v>35</v>
      </c>
      <c r="D2090" s="1">
        <v>254</v>
      </c>
      <c r="E2090">
        <f t="shared" si="36"/>
        <v>1996</v>
      </c>
    </row>
    <row r="2091" spans="1:5" x14ac:dyDescent="0.25">
      <c r="A2091" s="21">
        <v>35186</v>
      </c>
      <c r="B2091" s="1" t="s">
        <v>41</v>
      </c>
      <c r="C2091" s="1" t="s">
        <v>35</v>
      </c>
      <c r="D2091" s="1">
        <v>259</v>
      </c>
      <c r="E2091">
        <f t="shared" si="36"/>
        <v>1996</v>
      </c>
    </row>
    <row r="2092" spans="1:5" x14ac:dyDescent="0.25">
      <c r="A2092" s="21">
        <v>35186</v>
      </c>
      <c r="B2092" s="1" t="s">
        <v>34</v>
      </c>
      <c r="C2092" s="1" t="s">
        <v>35</v>
      </c>
      <c r="D2092" s="1">
        <v>524</v>
      </c>
      <c r="E2092">
        <f t="shared" si="36"/>
        <v>1996</v>
      </c>
    </row>
    <row r="2093" spans="1:5" x14ac:dyDescent="0.25">
      <c r="A2093" s="21">
        <v>35186</v>
      </c>
      <c r="B2093" s="1" t="s">
        <v>34</v>
      </c>
      <c r="C2093" s="1" t="s">
        <v>35</v>
      </c>
      <c r="D2093" s="1">
        <v>565</v>
      </c>
      <c r="E2093">
        <f t="shared" si="36"/>
        <v>1996</v>
      </c>
    </row>
    <row r="2094" spans="1:5" x14ac:dyDescent="0.25">
      <c r="A2094" s="21">
        <v>35186</v>
      </c>
      <c r="B2094" s="1" t="s">
        <v>29</v>
      </c>
      <c r="C2094" s="1" t="s">
        <v>35</v>
      </c>
      <c r="D2094" s="1">
        <v>715</v>
      </c>
      <c r="E2094">
        <f t="shared" si="36"/>
        <v>1996</v>
      </c>
    </row>
    <row r="2095" spans="1:5" x14ac:dyDescent="0.25">
      <c r="A2095" s="21">
        <v>35186</v>
      </c>
      <c r="B2095" s="1" t="s">
        <v>29</v>
      </c>
      <c r="C2095" s="1" t="s">
        <v>35</v>
      </c>
      <c r="D2095" s="1">
        <v>1137</v>
      </c>
      <c r="E2095">
        <f t="shared" si="36"/>
        <v>1996</v>
      </c>
    </row>
    <row r="2096" spans="1:5" x14ac:dyDescent="0.25">
      <c r="A2096" s="21">
        <v>35186</v>
      </c>
      <c r="B2096" s="1" t="s">
        <v>34</v>
      </c>
      <c r="C2096" s="1" t="s">
        <v>35</v>
      </c>
      <c r="D2096" s="1">
        <v>1236</v>
      </c>
      <c r="E2096">
        <f t="shared" si="36"/>
        <v>1996</v>
      </c>
    </row>
    <row r="2097" spans="1:5" x14ac:dyDescent="0.25">
      <c r="A2097" s="21">
        <v>35186</v>
      </c>
      <c r="B2097" s="1" t="s">
        <v>34</v>
      </c>
      <c r="C2097" s="1" t="s">
        <v>35</v>
      </c>
      <c r="D2097" s="1">
        <v>2182</v>
      </c>
      <c r="E2097">
        <f t="shared" si="36"/>
        <v>1996</v>
      </c>
    </row>
    <row r="2098" spans="1:5" x14ac:dyDescent="0.25">
      <c r="A2098" s="21">
        <v>35186</v>
      </c>
      <c r="B2098" s="1" t="s">
        <v>39</v>
      </c>
      <c r="C2098" s="1" t="s">
        <v>35</v>
      </c>
      <c r="D2098" s="1">
        <v>1285</v>
      </c>
      <c r="E2098">
        <f t="shared" si="36"/>
        <v>1996</v>
      </c>
    </row>
    <row r="2099" spans="1:5" x14ac:dyDescent="0.25">
      <c r="A2099" s="21">
        <v>35186</v>
      </c>
      <c r="B2099" s="1" t="s">
        <v>37</v>
      </c>
      <c r="C2099" s="1" t="s">
        <v>35</v>
      </c>
      <c r="D2099" s="1">
        <v>79</v>
      </c>
      <c r="E2099">
        <f t="shared" si="36"/>
        <v>1996</v>
      </c>
    </row>
    <row r="2100" spans="1:5" x14ac:dyDescent="0.25">
      <c r="A2100" s="21">
        <v>35186</v>
      </c>
      <c r="B2100" s="1" t="s">
        <v>39</v>
      </c>
      <c r="C2100" s="1" t="s">
        <v>35</v>
      </c>
      <c r="D2100" s="1">
        <v>124</v>
      </c>
      <c r="E2100">
        <f t="shared" si="36"/>
        <v>1996</v>
      </c>
    </row>
    <row r="2101" spans="1:5" x14ac:dyDescent="0.25">
      <c r="A2101" s="21">
        <v>35186</v>
      </c>
      <c r="B2101" s="1" t="s">
        <v>36</v>
      </c>
      <c r="C2101" s="1" t="s">
        <v>35</v>
      </c>
      <c r="D2101" s="1">
        <v>39</v>
      </c>
      <c r="E2101">
        <f t="shared" si="36"/>
        <v>1996</v>
      </c>
    </row>
    <row r="2102" spans="1:5" x14ac:dyDescent="0.25">
      <c r="A2102" s="21">
        <v>35186</v>
      </c>
      <c r="B2102" s="1" t="s">
        <v>36</v>
      </c>
      <c r="C2102" s="1" t="s">
        <v>35</v>
      </c>
      <c r="D2102" s="1">
        <v>50</v>
      </c>
      <c r="E2102">
        <f t="shared" si="36"/>
        <v>1996</v>
      </c>
    </row>
    <row r="2103" spans="1:5" x14ac:dyDescent="0.25">
      <c r="A2103" s="21">
        <v>35186</v>
      </c>
      <c r="B2103" s="1" t="s">
        <v>29</v>
      </c>
      <c r="C2103" s="1" t="s">
        <v>35</v>
      </c>
      <c r="D2103" s="1">
        <v>53</v>
      </c>
      <c r="E2103">
        <f t="shared" si="36"/>
        <v>1996</v>
      </c>
    </row>
    <row r="2104" spans="1:5" x14ac:dyDescent="0.25">
      <c r="A2104" s="21">
        <v>35186</v>
      </c>
      <c r="B2104" s="1" t="s">
        <v>37</v>
      </c>
      <c r="C2104" s="1" t="s">
        <v>35</v>
      </c>
      <c r="D2104" s="1">
        <v>63</v>
      </c>
      <c r="E2104">
        <f t="shared" si="36"/>
        <v>1996</v>
      </c>
    </row>
    <row r="2105" spans="1:5" x14ac:dyDescent="0.25">
      <c r="A2105" s="21">
        <v>35186</v>
      </c>
      <c r="B2105" s="1" t="s">
        <v>29</v>
      </c>
      <c r="C2105" s="1" t="s">
        <v>35</v>
      </c>
      <c r="D2105" s="1">
        <v>68</v>
      </c>
      <c r="E2105">
        <f t="shared" si="36"/>
        <v>1996</v>
      </c>
    </row>
    <row r="2106" spans="1:5" x14ac:dyDescent="0.25">
      <c r="A2106" s="21">
        <v>35186</v>
      </c>
      <c r="B2106" s="1" t="s">
        <v>37</v>
      </c>
      <c r="C2106" s="1" t="s">
        <v>38</v>
      </c>
      <c r="D2106" s="1">
        <v>69</v>
      </c>
      <c r="E2106">
        <f t="shared" si="36"/>
        <v>1996</v>
      </c>
    </row>
    <row r="2107" spans="1:5" x14ac:dyDescent="0.25">
      <c r="A2107" s="21">
        <v>35186</v>
      </c>
      <c r="B2107" s="1" t="s">
        <v>41</v>
      </c>
      <c r="C2107" s="1" t="s">
        <v>38</v>
      </c>
      <c r="D2107" s="1">
        <v>2214</v>
      </c>
      <c r="E2107">
        <f t="shared" si="36"/>
        <v>1996</v>
      </c>
    </row>
    <row r="2108" spans="1:5" x14ac:dyDescent="0.25">
      <c r="A2108" s="21">
        <v>35186</v>
      </c>
      <c r="B2108" s="1" t="s">
        <v>39</v>
      </c>
      <c r="C2108" s="1" t="s">
        <v>38</v>
      </c>
      <c r="D2108" s="1">
        <v>1370</v>
      </c>
      <c r="E2108">
        <f t="shared" si="36"/>
        <v>1996</v>
      </c>
    </row>
    <row r="2109" spans="1:5" x14ac:dyDescent="0.25">
      <c r="A2109" s="21">
        <v>35186</v>
      </c>
      <c r="B2109" s="1" t="s">
        <v>39</v>
      </c>
      <c r="C2109" s="1" t="s">
        <v>38</v>
      </c>
      <c r="D2109" s="1">
        <v>1256</v>
      </c>
      <c r="E2109">
        <f t="shared" si="36"/>
        <v>1996</v>
      </c>
    </row>
    <row r="2110" spans="1:5" x14ac:dyDescent="0.25">
      <c r="A2110" s="21">
        <v>35186</v>
      </c>
      <c r="B2110" s="1" t="s">
        <v>34</v>
      </c>
      <c r="C2110" s="1" t="s">
        <v>38</v>
      </c>
      <c r="D2110" s="1">
        <v>624</v>
      </c>
      <c r="E2110">
        <f t="shared" si="36"/>
        <v>1996</v>
      </c>
    </row>
    <row r="2111" spans="1:5" x14ac:dyDescent="0.25">
      <c r="A2111" s="21">
        <v>35186</v>
      </c>
      <c r="B2111" s="1" t="s">
        <v>41</v>
      </c>
      <c r="C2111" s="1" t="s">
        <v>38</v>
      </c>
      <c r="D2111" s="1">
        <v>508</v>
      </c>
      <c r="E2111">
        <f t="shared" si="36"/>
        <v>1996</v>
      </c>
    </row>
    <row r="2112" spans="1:5" x14ac:dyDescent="0.25">
      <c r="A2112" s="21">
        <v>35186</v>
      </c>
      <c r="B2112" s="1" t="s">
        <v>39</v>
      </c>
      <c r="C2112" s="1" t="s">
        <v>38</v>
      </c>
      <c r="D2112" s="1">
        <v>315</v>
      </c>
      <c r="E2112">
        <f t="shared" si="36"/>
        <v>1996</v>
      </c>
    </row>
    <row r="2113" spans="1:5" x14ac:dyDescent="0.25">
      <c r="A2113" s="21">
        <v>35186</v>
      </c>
      <c r="B2113" s="1" t="s">
        <v>36</v>
      </c>
      <c r="C2113" s="1" t="s">
        <v>38</v>
      </c>
      <c r="D2113" s="1">
        <v>225</v>
      </c>
      <c r="E2113">
        <f t="shared" si="36"/>
        <v>1996</v>
      </c>
    </row>
    <row r="2114" spans="1:5" x14ac:dyDescent="0.25">
      <c r="A2114" s="21">
        <v>35186</v>
      </c>
      <c r="B2114" s="1" t="s">
        <v>41</v>
      </c>
      <c r="C2114" s="1" t="s">
        <v>38</v>
      </c>
      <c r="D2114" s="1">
        <v>671</v>
      </c>
      <c r="E2114">
        <f t="shared" si="36"/>
        <v>1996</v>
      </c>
    </row>
    <row r="2115" spans="1:5" x14ac:dyDescent="0.25">
      <c r="A2115" s="21">
        <v>35186</v>
      </c>
      <c r="B2115" s="1" t="s">
        <v>37</v>
      </c>
      <c r="C2115" s="1" t="s">
        <v>38</v>
      </c>
      <c r="D2115" s="1">
        <v>113</v>
      </c>
      <c r="E2115">
        <f t="shared" si="36"/>
        <v>1996</v>
      </c>
    </row>
    <row r="2116" spans="1:5" x14ac:dyDescent="0.25">
      <c r="A2116" s="21">
        <v>35186</v>
      </c>
      <c r="B2116" s="1" t="s">
        <v>36</v>
      </c>
      <c r="C2116" s="1" t="s">
        <v>38</v>
      </c>
      <c r="D2116" s="1">
        <v>18</v>
      </c>
      <c r="E2116">
        <f t="shared" ref="E2116:E2179" si="37">YEAR(A2116)</f>
        <v>1996</v>
      </c>
    </row>
    <row r="2117" spans="1:5" x14ac:dyDescent="0.25">
      <c r="A2117" s="21">
        <v>35186</v>
      </c>
      <c r="B2117" s="1" t="s">
        <v>34</v>
      </c>
      <c r="C2117" s="1" t="s">
        <v>38</v>
      </c>
      <c r="D2117" s="1">
        <v>44</v>
      </c>
      <c r="E2117">
        <f t="shared" si="37"/>
        <v>1996</v>
      </c>
    </row>
    <row r="2118" spans="1:5" x14ac:dyDescent="0.25">
      <c r="A2118" s="21">
        <v>35186</v>
      </c>
      <c r="B2118" s="1" t="s">
        <v>29</v>
      </c>
      <c r="C2118" s="1" t="s">
        <v>38</v>
      </c>
      <c r="D2118" s="1">
        <v>41</v>
      </c>
      <c r="E2118">
        <f t="shared" si="37"/>
        <v>1996</v>
      </c>
    </row>
    <row r="2119" spans="1:5" x14ac:dyDescent="0.25">
      <c r="A2119" s="21">
        <v>35186</v>
      </c>
      <c r="B2119" s="1" t="s">
        <v>37</v>
      </c>
      <c r="C2119" s="1" t="s">
        <v>38</v>
      </c>
      <c r="D2119" s="1">
        <v>41</v>
      </c>
      <c r="E2119">
        <f t="shared" si="37"/>
        <v>1996</v>
      </c>
    </row>
    <row r="2120" spans="1:5" x14ac:dyDescent="0.25">
      <c r="A2120" s="21">
        <v>35186</v>
      </c>
      <c r="B2120" s="1" t="s">
        <v>29</v>
      </c>
      <c r="C2120" s="1" t="s">
        <v>38</v>
      </c>
      <c r="D2120" s="1">
        <v>39</v>
      </c>
      <c r="E2120">
        <f t="shared" si="37"/>
        <v>1996</v>
      </c>
    </row>
    <row r="2121" spans="1:5" x14ac:dyDescent="0.25">
      <c r="A2121" s="21">
        <v>35186</v>
      </c>
      <c r="B2121" s="1" t="s">
        <v>36</v>
      </c>
      <c r="C2121" s="1" t="s">
        <v>38</v>
      </c>
      <c r="D2121" s="1">
        <v>135</v>
      </c>
      <c r="E2121">
        <f t="shared" si="37"/>
        <v>1996</v>
      </c>
    </row>
    <row r="2122" spans="1:5" x14ac:dyDescent="0.25">
      <c r="A2122" s="21">
        <v>35186</v>
      </c>
      <c r="B2122" s="1" t="s">
        <v>37</v>
      </c>
      <c r="C2122" s="1" t="s">
        <v>38</v>
      </c>
      <c r="D2122" s="1">
        <v>35</v>
      </c>
      <c r="E2122">
        <f t="shared" si="37"/>
        <v>1996</v>
      </c>
    </row>
    <row r="2123" spans="1:5" x14ac:dyDescent="0.25">
      <c r="A2123" s="21">
        <v>35186</v>
      </c>
      <c r="B2123" s="1" t="s">
        <v>34</v>
      </c>
      <c r="C2123" s="1" t="s">
        <v>38</v>
      </c>
      <c r="D2123" s="1">
        <v>53</v>
      </c>
      <c r="E2123">
        <f t="shared" si="37"/>
        <v>1996</v>
      </c>
    </row>
    <row r="2124" spans="1:5" x14ac:dyDescent="0.25">
      <c r="A2124" s="21">
        <v>35186</v>
      </c>
      <c r="B2124" s="1" t="s">
        <v>29</v>
      </c>
      <c r="C2124" s="1" t="s">
        <v>38</v>
      </c>
      <c r="D2124" s="1">
        <v>11</v>
      </c>
      <c r="E2124">
        <f t="shared" si="37"/>
        <v>1996</v>
      </c>
    </row>
    <row r="2125" spans="1:5" x14ac:dyDescent="0.25">
      <c r="A2125" s="21">
        <v>35186</v>
      </c>
      <c r="B2125" s="1" t="s">
        <v>29</v>
      </c>
      <c r="C2125" s="1" t="s">
        <v>38</v>
      </c>
      <c r="D2125" s="1">
        <v>9</v>
      </c>
      <c r="E2125">
        <f t="shared" si="37"/>
        <v>1996</v>
      </c>
    </row>
    <row r="2126" spans="1:5" x14ac:dyDescent="0.25">
      <c r="A2126" s="21">
        <v>35186</v>
      </c>
      <c r="B2126" s="1" t="s">
        <v>37</v>
      </c>
      <c r="C2126" s="1" t="s">
        <v>38</v>
      </c>
      <c r="D2126" s="1">
        <v>35</v>
      </c>
      <c r="E2126">
        <f t="shared" si="37"/>
        <v>1996</v>
      </c>
    </row>
    <row r="2127" spans="1:5" x14ac:dyDescent="0.25">
      <c r="A2127" s="21">
        <v>35186</v>
      </c>
      <c r="B2127" s="1" t="s">
        <v>36</v>
      </c>
      <c r="C2127" s="1" t="s">
        <v>38</v>
      </c>
      <c r="D2127" s="1">
        <v>83</v>
      </c>
      <c r="E2127">
        <f t="shared" si="37"/>
        <v>1996</v>
      </c>
    </row>
    <row r="2128" spans="1:5" x14ac:dyDescent="0.25">
      <c r="A2128" s="21">
        <v>35186</v>
      </c>
      <c r="B2128" s="1" t="s">
        <v>36</v>
      </c>
      <c r="C2128" s="1" t="s">
        <v>38</v>
      </c>
      <c r="D2128" s="1">
        <v>110</v>
      </c>
      <c r="E2128">
        <f t="shared" si="37"/>
        <v>1996</v>
      </c>
    </row>
    <row r="2129" spans="1:5" x14ac:dyDescent="0.25">
      <c r="A2129" s="21">
        <v>35186</v>
      </c>
      <c r="B2129" s="1" t="s">
        <v>34</v>
      </c>
      <c r="C2129" s="1" t="s">
        <v>38</v>
      </c>
      <c r="D2129" s="1">
        <v>96</v>
      </c>
      <c r="E2129">
        <f t="shared" si="37"/>
        <v>1996</v>
      </c>
    </row>
    <row r="2130" spans="1:5" x14ac:dyDescent="0.25">
      <c r="A2130" s="21">
        <v>35186</v>
      </c>
      <c r="B2130" s="1" t="s">
        <v>36</v>
      </c>
      <c r="C2130" s="1" t="s">
        <v>38</v>
      </c>
      <c r="D2130" s="1">
        <v>96</v>
      </c>
      <c r="E2130">
        <f t="shared" si="37"/>
        <v>1996</v>
      </c>
    </row>
    <row r="2131" spans="1:5" x14ac:dyDescent="0.25">
      <c r="A2131" s="21">
        <v>35186</v>
      </c>
      <c r="B2131" s="1" t="s">
        <v>37</v>
      </c>
      <c r="C2131" s="1" t="s">
        <v>38</v>
      </c>
      <c r="D2131" s="1">
        <v>94</v>
      </c>
      <c r="E2131">
        <f t="shared" si="37"/>
        <v>1996</v>
      </c>
    </row>
    <row r="2132" spans="1:5" x14ac:dyDescent="0.25">
      <c r="A2132" s="21">
        <v>35186</v>
      </c>
      <c r="B2132" s="1" t="s">
        <v>39</v>
      </c>
      <c r="C2132" s="1" t="s">
        <v>38</v>
      </c>
      <c r="D2132" s="1">
        <v>88</v>
      </c>
      <c r="E2132">
        <f t="shared" si="37"/>
        <v>1996</v>
      </c>
    </row>
    <row r="2133" spans="1:5" x14ac:dyDescent="0.25">
      <c r="A2133" s="21">
        <v>35186</v>
      </c>
      <c r="B2133" s="1" t="s">
        <v>34</v>
      </c>
      <c r="C2133" s="1" t="s">
        <v>38</v>
      </c>
      <c r="D2133" s="1">
        <v>46</v>
      </c>
      <c r="E2133">
        <f t="shared" si="37"/>
        <v>1996</v>
      </c>
    </row>
    <row r="2134" spans="1:5" x14ac:dyDescent="0.25">
      <c r="A2134" s="21">
        <v>35186</v>
      </c>
      <c r="B2134" s="1" t="s">
        <v>29</v>
      </c>
      <c r="C2134" s="1" t="s">
        <v>38</v>
      </c>
      <c r="D2134" s="1">
        <v>68</v>
      </c>
      <c r="E2134">
        <f t="shared" si="37"/>
        <v>1996</v>
      </c>
    </row>
    <row r="2135" spans="1:5" x14ac:dyDescent="0.25">
      <c r="A2135" s="21">
        <v>35186</v>
      </c>
      <c r="B2135" s="1" t="s">
        <v>39</v>
      </c>
      <c r="C2135" s="1" t="s">
        <v>38</v>
      </c>
      <c r="D2135" s="1">
        <v>68</v>
      </c>
      <c r="E2135">
        <f t="shared" si="37"/>
        <v>1996</v>
      </c>
    </row>
    <row r="2136" spans="1:5" x14ac:dyDescent="0.25">
      <c r="A2136" s="21">
        <v>35186</v>
      </c>
      <c r="B2136" s="1" t="s">
        <v>29</v>
      </c>
      <c r="C2136" s="1" t="s">
        <v>38</v>
      </c>
      <c r="D2136" s="1">
        <v>53</v>
      </c>
      <c r="E2136">
        <f t="shared" si="37"/>
        <v>1996</v>
      </c>
    </row>
    <row r="2137" spans="1:5" x14ac:dyDescent="0.25">
      <c r="A2137" s="21">
        <v>35186</v>
      </c>
      <c r="B2137" s="1" t="s">
        <v>34</v>
      </c>
      <c r="C2137" s="1" t="s">
        <v>38</v>
      </c>
      <c r="D2137" s="1">
        <v>113</v>
      </c>
      <c r="E2137">
        <f t="shared" si="37"/>
        <v>1996</v>
      </c>
    </row>
    <row r="2138" spans="1:5" x14ac:dyDescent="0.25">
      <c r="A2138" s="21">
        <v>35186</v>
      </c>
      <c r="B2138" s="1" t="s">
        <v>39</v>
      </c>
      <c r="C2138" s="1" t="s">
        <v>38</v>
      </c>
      <c r="D2138" s="1">
        <v>83</v>
      </c>
      <c r="E2138">
        <f t="shared" si="37"/>
        <v>1996</v>
      </c>
    </row>
    <row r="2139" spans="1:5" x14ac:dyDescent="0.25">
      <c r="A2139" s="21">
        <v>35217</v>
      </c>
      <c r="B2139" s="1" t="s">
        <v>41</v>
      </c>
      <c r="C2139" s="1" t="s">
        <v>30</v>
      </c>
      <c r="D2139" s="1">
        <v>760</v>
      </c>
      <c r="E2139">
        <f t="shared" si="37"/>
        <v>1996</v>
      </c>
    </row>
    <row r="2140" spans="1:5" x14ac:dyDescent="0.25">
      <c r="A2140" s="21">
        <v>35217</v>
      </c>
      <c r="B2140" s="1" t="s">
        <v>29</v>
      </c>
      <c r="C2140" s="1" t="s">
        <v>30</v>
      </c>
      <c r="D2140" s="1">
        <v>789</v>
      </c>
      <c r="E2140">
        <f t="shared" si="37"/>
        <v>1996</v>
      </c>
    </row>
    <row r="2141" spans="1:5" x14ac:dyDescent="0.25">
      <c r="A2141" s="21">
        <v>35217</v>
      </c>
      <c r="B2141" s="1" t="s">
        <v>39</v>
      </c>
      <c r="C2141" s="1" t="s">
        <v>30</v>
      </c>
      <c r="D2141" s="1">
        <v>790</v>
      </c>
      <c r="E2141">
        <f t="shared" si="37"/>
        <v>1996</v>
      </c>
    </row>
    <row r="2142" spans="1:5" x14ac:dyDescent="0.25">
      <c r="A2142" s="21">
        <v>35217</v>
      </c>
      <c r="B2142" s="1" t="s">
        <v>39</v>
      </c>
      <c r="C2142" s="1" t="s">
        <v>30</v>
      </c>
      <c r="D2142" s="1">
        <v>834</v>
      </c>
      <c r="E2142">
        <f t="shared" si="37"/>
        <v>1996</v>
      </c>
    </row>
    <row r="2143" spans="1:5" x14ac:dyDescent="0.25">
      <c r="A2143" s="21">
        <v>35217</v>
      </c>
      <c r="B2143" s="1" t="s">
        <v>36</v>
      </c>
      <c r="C2143" s="1" t="s">
        <v>30</v>
      </c>
      <c r="D2143" s="1">
        <v>1055</v>
      </c>
      <c r="E2143">
        <f t="shared" si="37"/>
        <v>1996</v>
      </c>
    </row>
    <row r="2144" spans="1:5" x14ac:dyDescent="0.25">
      <c r="A2144" s="21">
        <v>35217</v>
      </c>
      <c r="B2144" s="1" t="s">
        <v>39</v>
      </c>
      <c r="C2144" s="1" t="s">
        <v>30</v>
      </c>
      <c r="D2144" s="1">
        <v>1210</v>
      </c>
      <c r="E2144">
        <f t="shared" si="37"/>
        <v>1996</v>
      </c>
    </row>
    <row r="2145" spans="1:5" x14ac:dyDescent="0.25">
      <c r="A2145" s="21">
        <v>35217</v>
      </c>
      <c r="B2145" s="1" t="s">
        <v>34</v>
      </c>
      <c r="C2145" s="1" t="s">
        <v>30</v>
      </c>
      <c r="D2145" s="1">
        <v>1596</v>
      </c>
      <c r="E2145">
        <f t="shared" si="37"/>
        <v>1996</v>
      </c>
    </row>
    <row r="2146" spans="1:5" x14ac:dyDescent="0.25">
      <c r="A2146" s="21">
        <v>35217</v>
      </c>
      <c r="B2146" s="1" t="s">
        <v>29</v>
      </c>
      <c r="C2146" s="1" t="s">
        <v>30</v>
      </c>
      <c r="D2146" s="1">
        <v>1655</v>
      </c>
      <c r="E2146">
        <f t="shared" si="37"/>
        <v>1996</v>
      </c>
    </row>
    <row r="2147" spans="1:5" x14ac:dyDescent="0.25">
      <c r="A2147" s="21">
        <v>35217</v>
      </c>
      <c r="B2147" s="1" t="s">
        <v>29</v>
      </c>
      <c r="C2147" s="1" t="s">
        <v>30</v>
      </c>
      <c r="D2147" s="1">
        <v>520</v>
      </c>
      <c r="E2147">
        <f t="shared" si="37"/>
        <v>1996</v>
      </c>
    </row>
    <row r="2148" spans="1:5" x14ac:dyDescent="0.25">
      <c r="A2148" s="21">
        <v>35217</v>
      </c>
      <c r="B2148" s="1" t="s">
        <v>41</v>
      </c>
      <c r="C2148" s="1" t="s">
        <v>30</v>
      </c>
      <c r="D2148" s="1">
        <v>1812</v>
      </c>
      <c r="E2148">
        <f t="shared" si="37"/>
        <v>1996</v>
      </c>
    </row>
    <row r="2149" spans="1:5" x14ac:dyDescent="0.25">
      <c r="A2149" s="21">
        <v>35217</v>
      </c>
      <c r="B2149" s="1" t="s">
        <v>37</v>
      </c>
      <c r="C2149" s="1" t="s">
        <v>30</v>
      </c>
      <c r="D2149" s="1">
        <v>135</v>
      </c>
      <c r="E2149">
        <f t="shared" si="37"/>
        <v>1996</v>
      </c>
    </row>
    <row r="2150" spans="1:5" x14ac:dyDescent="0.25">
      <c r="A2150" s="21">
        <v>35217</v>
      </c>
      <c r="B2150" s="1" t="s">
        <v>34</v>
      </c>
      <c r="C2150" s="1" t="s">
        <v>30</v>
      </c>
      <c r="D2150" s="1">
        <v>34</v>
      </c>
      <c r="E2150">
        <f t="shared" si="37"/>
        <v>1996</v>
      </c>
    </row>
    <row r="2151" spans="1:5" x14ac:dyDescent="0.25">
      <c r="A2151" s="21">
        <v>35217</v>
      </c>
      <c r="B2151" s="1" t="s">
        <v>37</v>
      </c>
      <c r="C2151" s="1" t="s">
        <v>30</v>
      </c>
      <c r="D2151" s="1">
        <v>50</v>
      </c>
      <c r="E2151">
        <f t="shared" si="37"/>
        <v>1996</v>
      </c>
    </row>
    <row r="2152" spans="1:5" x14ac:dyDescent="0.25">
      <c r="A2152" s="21">
        <v>35217</v>
      </c>
      <c r="B2152" s="1" t="s">
        <v>36</v>
      </c>
      <c r="C2152" s="1" t="s">
        <v>30</v>
      </c>
      <c r="D2152" s="1">
        <v>83</v>
      </c>
      <c r="E2152">
        <f t="shared" si="37"/>
        <v>1996</v>
      </c>
    </row>
    <row r="2153" spans="1:5" x14ac:dyDescent="0.25">
      <c r="A2153" s="21">
        <v>35217</v>
      </c>
      <c r="B2153" s="1" t="s">
        <v>39</v>
      </c>
      <c r="C2153" s="1" t="s">
        <v>30</v>
      </c>
      <c r="D2153" s="1">
        <v>124</v>
      </c>
      <c r="E2153">
        <f t="shared" si="37"/>
        <v>1996</v>
      </c>
    </row>
    <row r="2154" spans="1:5" x14ac:dyDescent="0.25">
      <c r="A2154" s="21">
        <v>35217</v>
      </c>
      <c r="B2154" s="1" t="s">
        <v>36</v>
      </c>
      <c r="C2154" s="1" t="s">
        <v>30</v>
      </c>
      <c r="D2154" s="1">
        <v>678</v>
      </c>
      <c r="E2154">
        <f t="shared" si="37"/>
        <v>1996</v>
      </c>
    </row>
    <row r="2155" spans="1:5" x14ac:dyDescent="0.25">
      <c r="A2155" s="21">
        <v>35217</v>
      </c>
      <c r="B2155" s="1" t="s">
        <v>34</v>
      </c>
      <c r="C2155" s="1" t="s">
        <v>30</v>
      </c>
      <c r="D2155" s="1">
        <v>248</v>
      </c>
      <c r="E2155">
        <f t="shared" si="37"/>
        <v>1996</v>
      </c>
    </row>
    <row r="2156" spans="1:5" x14ac:dyDescent="0.25">
      <c r="A2156" s="21">
        <v>35217</v>
      </c>
      <c r="B2156" s="1" t="s">
        <v>37</v>
      </c>
      <c r="C2156" s="1" t="s">
        <v>30</v>
      </c>
      <c r="D2156" s="1">
        <v>344</v>
      </c>
      <c r="E2156">
        <f t="shared" si="37"/>
        <v>1996</v>
      </c>
    </row>
    <row r="2157" spans="1:5" x14ac:dyDescent="0.25">
      <c r="A2157" s="21">
        <v>35217</v>
      </c>
      <c r="B2157" s="1" t="s">
        <v>37</v>
      </c>
      <c r="C2157" s="1" t="s">
        <v>30</v>
      </c>
      <c r="D2157" s="1">
        <v>369</v>
      </c>
      <c r="E2157">
        <f t="shared" si="37"/>
        <v>1996</v>
      </c>
    </row>
    <row r="2158" spans="1:5" x14ac:dyDescent="0.25">
      <c r="A2158" s="21">
        <v>35217</v>
      </c>
      <c r="B2158" s="1" t="s">
        <v>34</v>
      </c>
      <c r="C2158" s="1" t="s">
        <v>30</v>
      </c>
      <c r="D2158" s="1">
        <v>383</v>
      </c>
      <c r="E2158">
        <f t="shared" si="37"/>
        <v>1996</v>
      </c>
    </row>
    <row r="2159" spans="1:5" x14ac:dyDescent="0.25">
      <c r="A2159" s="21">
        <v>35217</v>
      </c>
      <c r="B2159" s="1" t="s">
        <v>29</v>
      </c>
      <c r="C2159" s="1" t="s">
        <v>30</v>
      </c>
      <c r="D2159" s="1">
        <v>451</v>
      </c>
      <c r="E2159">
        <f t="shared" si="37"/>
        <v>1996</v>
      </c>
    </row>
    <row r="2160" spans="1:5" x14ac:dyDescent="0.25">
      <c r="A2160" s="21">
        <v>35217</v>
      </c>
      <c r="B2160" s="1" t="s">
        <v>36</v>
      </c>
      <c r="C2160" s="1" t="s">
        <v>30</v>
      </c>
      <c r="D2160" s="1">
        <v>492</v>
      </c>
      <c r="E2160">
        <f t="shared" si="37"/>
        <v>1996</v>
      </c>
    </row>
    <row r="2161" spans="1:5" x14ac:dyDescent="0.25">
      <c r="A2161" s="21">
        <v>35217</v>
      </c>
      <c r="B2161" s="1" t="s">
        <v>29</v>
      </c>
      <c r="C2161" s="1" t="s">
        <v>31</v>
      </c>
      <c r="D2161" s="1">
        <v>203</v>
      </c>
      <c r="E2161">
        <f t="shared" si="37"/>
        <v>1996</v>
      </c>
    </row>
    <row r="2162" spans="1:5" x14ac:dyDescent="0.25">
      <c r="A2162" s="21">
        <v>35217</v>
      </c>
      <c r="B2162" s="1" t="s">
        <v>36</v>
      </c>
      <c r="C2162" s="1" t="s">
        <v>31</v>
      </c>
      <c r="D2162" s="1">
        <v>338</v>
      </c>
      <c r="E2162">
        <f t="shared" si="37"/>
        <v>1996</v>
      </c>
    </row>
    <row r="2163" spans="1:5" x14ac:dyDescent="0.25">
      <c r="A2163" s="21">
        <v>35217</v>
      </c>
      <c r="B2163" s="1" t="s">
        <v>29</v>
      </c>
      <c r="C2163" s="1" t="s">
        <v>31</v>
      </c>
      <c r="D2163" s="1">
        <v>171</v>
      </c>
      <c r="E2163">
        <f t="shared" si="37"/>
        <v>1996</v>
      </c>
    </row>
    <row r="2164" spans="1:5" x14ac:dyDescent="0.25">
      <c r="A2164" s="21">
        <v>35217</v>
      </c>
      <c r="B2164" s="1" t="s">
        <v>37</v>
      </c>
      <c r="C2164" s="1" t="s">
        <v>31</v>
      </c>
      <c r="D2164" s="1">
        <v>210</v>
      </c>
      <c r="E2164">
        <f t="shared" si="37"/>
        <v>1996</v>
      </c>
    </row>
    <row r="2165" spans="1:5" x14ac:dyDescent="0.25">
      <c r="A2165" s="21">
        <v>35217</v>
      </c>
      <c r="B2165" s="1" t="s">
        <v>29</v>
      </c>
      <c r="C2165" s="1" t="s">
        <v>31</v>
      </c>
      <c r="D2165" s="1">
        <v>1207</v>
      </c>
      <c r="E2165">
        <f t="shared" si="37"/>
        <v>1996</v>
      </c>
    </row>
    <row r="2166" spans="1:5" x14ac:dyDescent="0.25">
      <c r="A2166" s="21">
        <v>35217</v>
      </c>
      <c r="B2166" s="1" t="s">
        <v>36</v>
      </c>
      <c r="C2166" s="1" t="s">
        <v>31</v>
      </c>
      <c r="D2166" s="1">
        <v>315</v>
      </c>
      <c r="E2166">
        <f t="shared" si="37"/>
        <v>1996</v>
      </c>
    </row>
    <row r="2167" spans="1:5" x14ac:dyDescent="0.25">
      <c r="A2167" s="21">
        <v>35217</v>
      </c>
      <c r="B2167" s="1" t="s">
        <v>41</v>
      </c>
      <c r="C2167" s="1" t="s">
        <v>31</v>
      </c>
      <c r="D2167" s="1">
        <v>1337</v>
      </c>
      <c r="E2167">
        <f t="shared" si="37"/>
        <v>1996</v>
      </c>
    </row>
    <row r="2168" spans="1:5" x14ac:dyDescent="0.25">
      <c r="A2168" s="21">
        <v>35217</v>
      </c>
      <c r="B2168" s="1" t="s">
        <v>39</v>
      </c>
      <c r="C2168" s="1" t="s">
        <v>31</v>
      </c>
      <c r="D2168" s="1">
        <v>848</v>
      </c>
      <c r="E2168">
        <f t="shared" si="37"/>
        <v>1996</v>
      </c>
    </row>
    <row r="2169" spans="1:5" x14ac:dyDescent="0.25">
      <c r="A2169" s="21">
        <v>35217</v>
      </c>
      <c r="B2169" s="1" t="s">
        <v>36</v>
      </c>
      <c r="C2169" s="1" t="s">
        <v>31</v>
      </c>
      <c r="D2169" s="1">
        <v>341</v>
      </c>
      <c r="E2169">
        <f t="shared" si="37"/>
        <v>1996</v>
      </c>
    </row>
    <row r="2170" spans="1:5" x14ac:dyDescent="0.25">
      <c r="A2170" s="21">
        <v>35217</v>
      </c>
      <c r="B2170" s="1" t="s">
        <v>34</v>
      </c>
      <c r="C2170" s="1" t="s">
        <v>31</v>
      </c>
      <c r="D2170" s="1">
        <v>509</v>
      </c>
      <c r="E2170">
        <f t="shared" si="37"/>
        <v>1996</v>
      </c>
    </row>
    <row r="2171" spans="1:5" x14ac:dyDescent="0.25">
      <c r="A2171" s="21">
        <v>35217</v>
      </c>
      <c r="B2171" s="1" t="s">
        <v>39</v>
      </c>
      <c r="C2171" s="1" t="s">
        <v>31</v>
      </c>
      <c r="D2171" s="1">
        <v>489</v>
      </c>
      <c r="E2171">
        <f t="shared" si="37"/>
        <v>1996</v>
      </c>
    </row>
    <row r="2172" spans="1:5" x14ac:dyDescent="0.25">
      <c r="A2172" s="21">
        <v>35217</v>
      </c>
      <c r="B2172" s="1" t="s">
        <v>36</v>
      </c>
      <c r="C2172" s="1" t="s">
        <v>31</v>
      </c>
      <c r="D2172" s="1">
        <v>270</v>
      </c>
      <c r="E2172">
        <f t="shared" si="37"/>
        <v>1996</v>
      </c>
    </row>
    <row r="2173" spans="1:5" x14ac:dyDescent="0.25">
      <c r="A2173" s="21">
        <v>35217</v>
      </c>
      <c r="B2173" s="1" t="s">
        <v>39</v>
      </c>
      <c r="C2173" s="1" t="s">
        <v>31</v>
      </c>
      <c r="D2173" s="1">
        <v>140</v>
      </c>
      <c r="E2173">
        <f t="shared" si="37"/>
        <v>1996</v>
      </c>
    </row>
    <row r="2174" spans="1:5" x14ac:dyDescent="0.25">
      <c r="A2174" s="21">
        <v>35217</v>
      </c>
      <c r="B2174" s="1" t="s">
        <v>39</v>
      </c>
      <c r="C2174" s="1" t="s">
        <v>31</v>
      </c>
      <c r="D2174" s="1">
        <v>135</v>
      </c>
      <c r="E2174">
        <f t="shared" si="37"/>
        <v>1996</v>
      </c>
    </row>
    <row r="2175" spans="1:5" x14ac:dyDescent="0.25">
      <c r="A2175" s="21">
        <v>35217</v>
      </c>
      <c r="B2175" s="1" t="s">
        <v>37</v>
      </c>
      <c r="C2175" s="1" t="s">
        <v>31</v>
      </c>
      <c r="D2175" s="1">
        <v>426</v>
      </c>
      <c r="E2175">
        <f t="shared" si="37"/>
        <v>1996</v>
      </c>
    </row>
    <row r="2176" spans="1:5" x14ac:dyDescent="0.25">
      <c r="A2176" s="21">
        <v>35217</v>
      </c>
      <c r="B2176" s="1" t="s">
        <v>34</v>
      </c>
      <c r="C2176" s="1" t="s">
        <v>31</v>
      </c>
      <c r="D2176" s="1">
        <v>124</v>
      </c>
      <c r="E2176">
        <f t="shared" si="37"/>
        <v>1996</v>
      </c>
    </row>
    <row r="2177" spans="1:5" x14ac:dyDescent="0.25">
      <c r="A2177" s="21">
        <v>35217</v>
      </c>
      <c r="B2177" s="1" t="s">
        <v>34</v>
      </c>
      <c r="C2177" s="1" t="s">
        <v>31</v>
      </c>
      <c r="D2177" s="1">
        <v>79</v>
      </c>
      <c r="E2177">
        <f t="shared" si="37"/>
        <v>1996</v>
      </c>
    </row>
    <row r="2178" spans="1:5" x14ac:dyDescent="0.25">
      <c r="A2178" s="21">
        <v>35217</v>
      </c>
      <c r="B2178" s="1" t="s">
        <v>34</v>
      </c>
      <c r="C2178" s="1" t="s">
        <v>31</v>
      </c>
      <c r="D2178" s="1">
        <v>350</v>
      </c>
      <c r="E2178">
        <f t="shared" si="37"/>
        <v>1996</v>
      </c>
    </row>
    <row r="2179" spans="1:5" x14ac:dyDescent="0.25">
      <c r="A2179" s="21">
        <v>35217</v>
      </c>
      <c r="B2179" s="1" t="s">
        <v>37</v>
      </c>
      <c r="C2179" s="1" t="s">
        <v>31</v>
      </c>
      <c r="D2179" s="1">
        <v>277</v>
      </c>
      <c r="E2179">
        <f t="shared" si="37"/>
        <v>1996</v>
      </c>
    </row>
    <row r="2180" spans="1:5" x14ac:dyDescent="0.25">
      <c r="A2180" s="21">
        <v>35217</v>
      </c>
      <c r="B2180" s="1" t="s">
        <v>29</v>
      </c>
      <c r="C2180" s="1" t="s">
        <v>31</v>
      </c>
      <c r="D2180" s="1">
        <v>645</v>
      </c>
      <c r="E2180">
        <f t="shared" ref="E2180:E2243" si="38">YEAR(A2180)</f>
        <v>1996</v>
      </c>
    </row>
    <row r="2181" spans="1:5" x14ac:dyDescent="0.25">
      <c r="A2181" s="21">
        <v>35217</v>
      </c>
      <c r="B2181" s="1" t="s">
        <v>41</v>
      </c>
      <c r="C2181" s="1" t="s">
        <v>31</v>
      </c>
      <c r="D2181" s="1">
        <v>557</v>
      </c>
      <c r="E2181">
        <f t="shared" si="38"/>
        <v>1996</v>
      </c>
    </row>
    <row r="2182" spans="1:5" x14ac:dyDescent="0.25">
      <c r="A2182" s="21">
        <v>35217</v>
      </c>
      <c r="B2182" s="1" t="s">
        <v>37</v>
      </c>
      <c r="C2182" s="1" t="s">
        <v>31</v>
      </c>
      <c r="D2182" s="1">
        <v>369</v>
      </c>
      <c r="E2182">
        <f t="shared" si="38"/>
        <v>1996</v>
      </c>
    </row>
    <row r="2183" spans="1:5" x14ac:dyDescent="0.25">
      <c r="A2183" s="21">
        <v>35217</v>
      </c>
      <c r="B2183" s="1" t="s">
        <v>41</v>
      </c>
      <c r="C2183" s="1" t="s">
        <v>40</v>
      </c>
      <c r="D2183" s="1">
        <v>1461</v>
      </c>
      <c r="E2183">
        <f t="shared" si="38"/>
        <v>1996</v>
      </c>
    </row>
    <row r="2184" spans="1:5" x14ac:dyDescent="0.25">
      <c r="A2184" s="21">
        <v>35217</v>
      </c>
      <c r="B2184" s="1" t="s">
        <v>36</v>
      </c>
      <c r="C2184" s="1" t="s">
        <v>40</v>
      </c>
      <c r="D2184" s="1">
        <v>1521</v>
      </c>
      <c r="E2184">
        <f t="shared" si="38"/>
        <v>1996</v>
      </c>
    </row>
    <row r="2185" spans="1:5" x14ac:dyDescent="0.25">
      <c r="A2185" s="21">
        <v>35217</v>
      </c>
      <c r="B2185" s="1" t="s">
        <v>36</v>
      </c>
      <c r="C2185" s="1" t="s">
        <v>40</v>
      </c>
      <c r="D2185" s="1">
        <v>557</v>
      </c>
      <c r="E2185">
        <f t="shared" si="38"/>
        <v>1996</v>
      </c>
    </row>
    <row r="2186" spans="1:5" x14ac:dyDescent="0.25">
      <c r="A2186" s="21">
        <v>35217</v>
      </c>
      <c r="B2186" s="1" t="s">
        <v>41</v>
      </c>
      <c r="C2186" s="1" t="s">
        <v>40</v>
      </c>
      <c r="D2186" s="1">
        <v>714</v>
      </c>
      <c r="E2186">
        <f t="shared" si="38"/>
        <v>1996</v>
      </c>
    </row>
    <row r="2187" spans="1:5" x14ac:dyDescent="0.25">
      <c r="A2187" s="21">
        <v>35217</v>
      </c>
      <c r="B2187" s="1" t="s">
        <v>29</v>
      </c>
      <c r="C2187" s="1" t="s">
        <v>40</v>
      </c>
      <c r="D2187" s="1">
        <v>35</v>
      </c>
      <c r="E2187">
        <f t="shared" si="38"/>
        <v>1996</v>
      </c>
    </row>
    <row r="2188" spans="1:5" x14ac:dyDescent="0.25">
      <c r="A2188" s="21">
        <v>35217</v>
      </c>
      <c r="B2188" s="1" t="s">
        <v>37</v>
      </c>
      <c r="C2188" s="1" t="s">
        <v>40</v>
      </c>
      <c r="D2188" s="1">
        <v>63</v>
      </c>
      <c r="E2188">
        <f t="shared" si="38"/>
        <v>1996</v>
      </c>
    </row>
    <row r="2189" spans="1:5" x14ac:dyDescent="0.25">
      <c r="A2189" s="21">
        <v>35217</v>
      </c>
      <c r="B2189" s="1" t="s">
        <v>37</v>
      </c>
      <c r="C2189" s="1" t="s">
        <v>40</v>
      </c>
      <c r="D2189" s="1">
        <v>68</v>
      </c>
      <c r="E2189">
        <f t="shared" si="38"/>
        <v>1996</v>
      </c>
    </row>
    <row r="2190" spans="1:5" x14ac:dyDescent="0.25">
      <c r="A2190" s="21">
        <v>35217</v>
      </c>
      <c r="B2190" s="1" t="s">
        <v>36</v>
      </c>
      <c r="C2190" s="1" t="s">
        <v>40</v>
      </c>
      <c r="D2190" s="1">
        <v>420</v>
      </c>
      <c r="E2190">
        <f t="shared" si="38"/>
        <v>1996</v>
      </c>
    </row>
    <row r="2191" spans="1:5" x14ac:dyDescent="0.25">
      <c r="A2191" s="21">
        <v>35217</v>
      </c>
      <c r="B2191" s="1" t="s">
        <v>36</v>
      </c>
      <c r="C2191" s="1" t="s">
        <v>40</v>
      </c>
      <c r="D2191" s="1">
        <v>315</v>
      </c>
      <c r="E2191">
        <f t="shared" si="38"/>
        <v>1996</v>
      </c>
    </row>
    <row r="2192" spans="1:5" x14ac:dyDescent="0.25">
      <c r="A2192" s="21">
        <v>35217</v>
      </c>
      <c r="B2192" s="1" t="s">
        <v>34</v>
      </c>
      <c r="C2192" s="1" t="s">
        <v>40</v>
      </c>
      <c r="D2192" s="1">
        <v>1193</v>
      </c>
      <c r="E2192">
        <f t="shared" si="38"/>
        <v>1996</v>
      </c>
    </row>
    <row r="2193" spans="1:5" x14ac:dyDescent="0.25">
      <c r="A2193" s="21">
        <v>35217</v>
      </c>
      <c r="B2193" s="1" t="s">
        <v>34</v>
      </c>
      <c r="C2193" s="1" t="s">
        <v>40</v>
      </c>
      <c r="D2193" s="1">
        <v>934</v>
      </c>
      <c r="E2193">
        <f t="shared" si="38"/>
        <v>1996</v>
      </c>
    </row>
    <row r="2194" spans="1:5" x14ac:dyDescent="0.25">
      <c r="A2194" s="21">
        <v>35217</v>
      </c>
      <c r="B2194" s="1" t="s">
        <v>34</v>
      </c>
      <c r="C2194" s="1" t="s">
        <v>40</v>
      </c>
      <c r="D2194" s="1">
        <v>191</v>
      </c>
      <c r="E2194">
        <f t="shared" si="38"/>
        <v>1996</v>
      </c>
    </row>
    <row r="2195" spans="1:5" x14ac:dyDescent="0.25">
      <c r="A2195" s="21">
        <v>35217</v>
      </c>
      <c r="B2195" s="1" t="s">
        <v>39</v>
      </c>
      <c r="C2195" s="1" t="s">
        <v>40</v>
      </c>
      <c r="D2195" s="1">
        <v>175</v>
      </c>
      <c r="E2195">
        <f t="shared" si="38"/>
        <v>1996</v>
      </c>
    </row>
    <row r="2196" spans="1:5" x14ac:dyDescent="0.25">
      <c r="A2196" s="21">
        <v>35217</v>
      </c>
      <c r="B2196" s="1" t="s">
        <v>37</v>
      </c>
      <c r="C2196" s="1" t="s">
        <v>40</v>
      </c>
      <c r="D2196" s="1">
        <v>166</v>
      </c>
      <c r="E2196">
        <f t="shared" si="38"/>
        <v>1996</v>
      </c>
    </row>
    <row r="2197" spans="1:5" x14ac:dyDescent="0.25">
      <c r="A2197" s="21">
        <v>35217</v>
      </c>
      <c r="B2197" s="1" t="s">
        <v>39</v>
      </c>
      <c r="C2197" s="1" t="s">
        <v>40</v>
      </c>
      <c r="D2197" s="1">
        <v>146</v>
      </c>
      <c r="E2197">
        <f t="shared" si="38"/>
        <v>1996</v>
      </c>
    </row>
    <row r="2198" spans="1:5" x14ac:dyDescent="0.25">
      <c r="A2198" s="21">
        <v>35217</v>
      </c>
      <c r="B2198" s="1" t="s">
        <v>37</v>
      </c>
      <c r="C2198" s="1" t="s">
        <v>40</v>
      </c>
      <c r="D2198" s="1">
        <v>112</v>
      </c>
      <c r="E2198">
        <f t="shared" si="38"/>
        <v>1996</v>
      </c>
    </row>
    <row r="2199" spans="1:5" x14ac:dyDescent="0.25">
      <c r="A2199" s="21">
        <v>35217</v>
      </c>
      <c r="B2199" s="1" t="s">
        <v>34</v>
      </c>
      <c r="C2199" s="1" t="s">
        <v>40</v>
      </c>
      <c r="D2199" s="1">
        <v>158</v>
      </c>
      <c r="E2199">
        <f t="shared" si="38"/>
        <v>1996</v>
      </c>
    </row>
    <row r="2200" spans="1:5" x14ac:dyDescent="0.25">
      <c r="A2200" s="21">
        <v>35217</v>
      </c>
      <c r="B2200" s="1" t="s">
        <v>29</v>
      </c>
      <c r="C2200" s="1" t="s">
        <v>40</v>
      </c>
      <c r="D2200" s="1">
        <v>105</v>
      </c>
      <c r="E2200">
        <f t="shared" si="38"/>
        <v>1996</v>
      </c>
    </row>
    <row r="2201" spans="1:5" x14ac:dyDescent="0.25">
      <c r="A2201" s="21">
        <v>35217</v>
      </c>
      <c r="B2201" s="1" t="s">
        <v>39</v>
      </c>
      <c r="C2201" s="1" t="s">
        <v>40</v>
      </c>
      <c r="D2201" s="1">
        <v>70</v>
      </c>
      <c r="E2201">
        <f t="shared" si="38"/>
        <v>1996</v>
      </c>
    </row>
    <row r="2202" spans="1:5" x14ac:dyDescent="0.25">
      <c r="A2202" s="21">
        <v>35217</v>
      </c>
      <c r="B2202" s="1" t="s">
        <v>29</v>
      </c>
      <c r="C2202" s="1" t="s">
        <v>40</v>
      </c>
      <c r="D2202" s="1">
        <v>203</v>
      </c>
      <c r="E2202">
        <f t="shared" si="38"/>
        <v>1996</v>
      </c>
    </row>
    <row r="2203" spans="1:5" x14ac:dyDescent="0.25">
      <c r="A2203" s="21">
        <v>35217</v>
      </c>
      <c r="B2203" s="1" t="s">
        <v>29</v>
      </c>
      <c r="C2203" s="1" t="s">
        <v>40</v>
      </c>
      <c r="D2203" s="1">
        <v>101</v>
      </c>
      <c r="E2203">
        <f t="shared" si="38"/>
        <v>1996</v>
      </c>
    </row>
    <row r="2204" spans="1:5" x14ac:dyDescent="0.25">
      <c r="A2204" s="21">
        <v>35217</v>
      </c>
      <c r="B2204" s="1" t="s">
        <v>39</v>
      </c>
      <c r="C2204" s="1" t="s">
        <v>40</v>
      </c>
      <c r="D2204" s="1">
        <v>225</v>
      </c>
      <c r="E2204">
        <f t="shared" si="38"/>
        <v>1996</v>
      </c>
    </row>
    <row r="2205" spans="1:5" x14ac:dyDescent="0.25">
      <c r="A2205" s="21">
        <v>35217</v>
      </c>
      <c r="B2205" s="1" t="s">
        <v>29</v>
      </c>
      <c r="C2205" s="1" t="s">
        <v>32</v>
      </c>
      <c r="D2205" s="1">
        <v>77</v>
      </c>
      <c r="E2205">
        <f t="shared" si="38"/>
        <v>1996</v>
      </c>
    </row>
    <row r="2206" spans="1:5" x14ac:dyDescent="0.25">
      <c r="A2206" s="21">
        <v>35217</v>
      </c>
      <c r="B2206" s="1" t="s">
        <v>29</v>
      </c>
      <c r="C2206" s="1" t="s">
        <v>32</v>
      </c>
      <c r="D2206" s="1">
        <v>99</v>
      </c>
      <c r="E2206">
        <f t="shared" si="38"/>
        <v>1996</v>
      </c>
    </row>
    <row r="2207" spans="1:5" x14ac:dyDescent="0.25">
      <c r="A2207" s="21">
        <v>35217</v>
      </c>
      <c r="B2207" s="1" t="s">
        <v>29</v>
      </c>
      <c r="C2207" s="1" t="s">
        <v>32</v>
      </c>
      <c r="D2207" s="1">
        <v>113</v>
      </c>
      <c r="E2207">
        <f t="shared" si="38"/>
        <v>1996</v>
      </c>
    </row>
    <row r="2208" spans="1:5" x14ac:dyDescent="0.25">
      <c r="A2208" s="21">
        <v>35217</v>
      </c>
      <c r="B2208" s="1" t="s">
        <v>34</v>
      </c>
      <c r="C2208" s="1" t="s">
        <v>32</v>
      </c>
      <c r="D2208" s="1">
        <v>105</v>
      </c>
      <c r="E2208">
        <f t="shared" si="38"/>
        <v>1996</v>
      </c>
    </row>
    <row r="2209" spans="1:5" x14ac:dyDescent="0.25">
      <c r="A2209" s="21">
        <v>35217</v>
      </c>
      <c r="B2209" s="1" t="s">
        <v>29</v>
      </c>
      <c r="C2209" s="1" t="s">
        <v>32</v>
      </c>
      <c r="D2209" s="1">
        <v>23</v>
      </c>
      <c r="E2209">
        <f t="shared" si="38"/>
        <v>1996</v>
      </c>
    </row>
    <row r="2210" spans="1:5" x14ac:dyDescent="0.25">
      <c r="A2210" s="21">
        <v>35217</v>
      </c>
      <c r="B2210" s="1" t="s">
        <v>34</v>
      </c>
      <c r="C2210" s="1" t="s">
        <v>32</v>
      </c>
      <c r="D2210" s="1">
        <v>68</v>
      </c>
      <c r="E2210">
        <f t="shared" si="38"/>
        <v>1996</v>
      </c>
    </row>
    <row r="2211" spans="1:5" x14ac:dyDescent="0.25">
      <c r="A2211" s="21">
        <v>35217</v>
      </c>
      <c r="B2211" s="1" t="s">
        <v>29</v>
      </c>
      <c r="C2211" s="1" t="s">
        <v>32</v>
      </c>
      <c r="D2211" s="1">
        <v>2914</v>
      </c>
      <c r="E2211">
        <f t="shared" si="38"/>
        <v>1996</v>
      </c>
    </row>
    <row r="2212" spans="1:5" x14ac:dyDescent="0.25">
      <c r="A2212" s="21">
        <v>35217</v>
      </c>
      <c r="B2212" s="1" t="s">
        <v>29</v>
      </c>
      <c r="C2212" s="1" t="s">
        <v>32</v>
      </c>
      <c r="D2212" s="1">
        <v>2110</v>
      </c>
      <c r="E2212">
        <f t="shared" si="38"/>
        <v>1996</v>
      </c>
    </row>
    <row r="2213" spans="1:5" x14ac:dyDescent="0.25">
      <c r="A2213" s="21">
        <v>35217</v>
      </c>
      <c r="B2213" s="1" t="s">
        <v>34</v>
      </c>
      <c r="C2213" s="1" t="s">
        <v>32</v>
      </c>
      <c r="D2213" s="1">
        <v>179</v>
      </c>
      <c r="E2213">
        <f t="shared" si="38"/>
        <v>1996</v>
      </c>
    </row>
    <row r="2214" spans="1:5" x14ac:dyDescent="0.25">
      <c r="A2214" s="21">
        <v>35217</v>
      </c>
      <c r="B2214" s="1" t="s">
        <v>34</v>
      </c>
      <c r="C2214" s="1" t="s">
        <v>32</v>
      </c>
      <c r="D2214" s="1">
        <v>248</v>
      </c>
      <c r="E2214">
        <f t="shared" si="38"/>
        <v>1996</v>
      </c>
    </row>
    <row r="2215" spans="1:5" x14ac:dyDescent="0.25">
      <c r="A2215" s="21">
        <v>35217</v>
      </c>
      <c r="B2215" s="1" t="s">
        <v>34</v>
      </c>
      <c r="C2215" s="1" t="s">
        <v>32</v>
      </c>
      <c r="D2215" s="1">
        <v>149</v>
      </c>
      <c r="E2215">
        <f t="shared" si="38"/>
        <v>1996</v>
      </c>
    </row>
    <row r="2216" spans="1:5" x14ac:dyDescent="0.25">
      <c r="A2216" s="21">
        <v>35217</v>
      </c>
      <c r="B2216" s="1" t="s">
        <v>34</v>
      </c>
      <c r="C2216" s="1" t="s">
        <v>32</v>
      </c>
      <c r="D2216" s="1">
        <v>135</v>
      </c>
      <c r="E2216">
        <f t="shared" si="38"/>
        <v>1996</v>
      </c>
    </row>
    <row r="2217" spans="1:5" x14ac:dyDescent="0.25">
      <c r="A2217" s="21">
        <v>35217</v>
      </c>
      <c r="B2217" s="1" t="s">
        <v>36</v>
      </c>
      <c r="C2217" s="1" t="s">
        <v>33</v>
      </c>
      <c r="D2217" s="1">
        <v>405</v>
      </c>
      <c r="E2217">
        <f t="shared" si="38"/>
        <v>1996</v>
      </c>
    </row>
    <row r="2218" spans="1:5" x14ac:dyDescent="0.25">
      <c r="A2218" s="21">
        <v>35217</v>
      </c>
      <c r="B2218" s="1" t="s">
        <v>29</v>
      </c>
      <c r="C2218" s="1" t="s">
        <v>33</v>
      </c>
      <c r="D2218" s="1">
        <v>394</v>
      </c>
      <c r="E2218">
        <f t="shared" si="38"/>
        <v>1996</v>
      </c>
    </row>
    <row r="2219" spans="1:5" x14ac:dyDescent="0.25">
      <c r="A2219" s="21">
        <v>35217</v>
      </c>
      <c r="B2219" s="1" t="s">
        <v>36</v>
      </c>
      <c r="C2219" s="1" t="s">
        <v>33</v>
      </c>
      <c r="D2219" s="1">
        <v>368</v>
      </c>
      <c r="E2219">
        <f t="shared" si="38"/>
        <v>1996</v>
      </c>
    </row>
    <row r="2220" spans="1:5" x14ac:dyDescent="0.25">
      <c r="A2220" s="21">
        <v>35217</v>
      </c>
      <c r="B2220" s="1" t="s">
        <v>34</v>
      </c>
      <c r="C2220" s="1" t="s">
        <v>33</v>
      </c>
      <c r="D2220" s="1">
        <v>360</v>
      </c>
      <c r="E2220">
        <f t="shared" si="38"/>
        <v>1996</v>
      </c>
    </row>
    <row r="2221" spans="1:5" x14ac:dyDescent="0.25">
      <c r="A2221" s="21">
        <v>35217</v>
      </c>
      <c r="B2221" s="1" t="s">
        <v>34</v>
      </c>
      <c r="C2221" s="1" t="s">
        <v>33</v>
      </c>
      <c r="D2221" s="1">
        <v>724</v>
      </c>
      <c r="E2221">
        <f t="shared" si="38"/>
        <v>1996</v>
      </c>
    </row>
    <row r="2222" spans="1:5" x14ac:dyDescent="0.25">
      <c r="A2222" s="21">
        <v>35217</v>
      </c>
      <c r="B2222" s="1" t="s">
        <v>29</v>
      </c>
      <c r="C2222" s="1" t="s">
        <v>33</v>
      </c>
      <c r="D2222" s="1">
        <v>655</v>
      </c>
      <c r="E2222">
        <f t="shared" si="38"/>
        <v>1996</v>
      </c>
    </row>
    <row r="2223" spans="1:5" x14ac:dyDescent="0.25">
      <c r="A2223" s="21">
        <v>35217</v>
      </c>
      <c r="B2223" s="1" t="s">
        <v>36</v>
      </c>
      <c r="C2223" s="1" t="s">
        <v>33</v>
      </c>
      <c r="D2223" s="1">
        <v>557</v>
      </c>
      <c r="E2223">
        <f t="shared" si="38"/>
        <v>1996</v>
      </c>
    </row>
    <row r="2224" spans="1:5" x14ac:dyDescent="0.25">
      <c r="A2224" s="21">
        <v>35217</v>
      </c>
      <c r="B2224" s="1" t="s">
        <v>41</v>
      </c>
      <c r="C2224" s="1" t="s">
        <v>33</v>
      </c>
      <c r="D2224" s="1">
        <v>535</v>
      </c>
      <c r="E2224">
        <f t="shared" si="38"/>
        <v>1996</v>
      </c>
    </row>
    <row r="2225" spans="1:5" x14ac:dyDescent="0.25">
      <c r="A2225" s="21">
        <v>35217</v>
      </c>
      <c r="B2225" s="1" t="s">
        <v>39</v>
      </c>
      <c r="C2225" s="1" t="s">
        <v>33</v>
      </c>
      <c r="D2225" s="1">
        <v>473</v>
      </c>
      <c r="E2225">
        <f t="shared" si="38"/>
        <v>1996</v>
      </c>
    </row>
    <row r="2226" spans="1:5" x14ac:dyDescent="0.25">
      <c r="A2226" s="21">
        <v>35217</v>
      </c>
      <c r="B2226" s="1" t="s">
        <v>41</v>
      </c>
      <c r="C2226" s="1" t="s">
        <v>33</v>
      </c>
      <c r="D2226" s="1">
        <v>459</v>
      </c>
      <c r="E2226">
        <f t="shared" si="38"/>
        <v>1996</v>
      </c>
    </row>
    <row r="2227" spans="1:5" x14ac:dyDescent="0.25">
      <c r="A2227" s="21">
        <v>35217</v>
      </c>
      <c r="B2227" s="1" t="s">
        <v>34</v>
      </c>
      <c r="C2227" s="1" t="s">
        <v>33</v>
      </c>
      <c r="D2227" s="1">
        <v>448</v>
      </c>
      <c r="E2227">
        <f t="shared" si="38"/>
        <v>1996</v>
      </c>
    </row>
    <row r="2228" spans="1:5" x14ac:dyDescent="0.25">
      <c r="A2228" s="21">
        <v>35217</v>
      </c>
      <c r="B2228" s="1" t="s">
        <v>37</v>
      </c>
      <c r="C2228" s="1" t="s">
        <v>33</v>
      </c>
      <c r="D2228" s="1">
        <v>113</v>
      </c>
      <c r="E2228">
        <f t="shared" si="38"/>
        <v>1996</v>
      </c>
    </row>
    <row r="2229" spans="1:5" x14ac:dyDescent="0.25">
      <c r="A2229" s="21">
        <v>35217</v>
      </c>
      <c r="B2229" s="1" t="s">
        <v>37</v>
      </c>
      <c r="C2229" s="1" t="s">
        <v>33</v>
      </c>
      <c r="D2229" s="1">
        <v>105</v>
      </c>
      <c r="E2229">
        <f t="shared" si="38"/>
        <v>1996</v>
      </c>
    </row>
    <row r="2230" spans="1:5" x14ac:dyDescent="0.25">
      <c r="A2230" s="21">
        <v>35217</v>
      </c>
      <c r="B2230" s="1" t="s">
        <v>39</v>
      </c>
      <c r="C2230" s="1" t="s">
        <v>33</v>
      </c>
      <c r="D2230" s="1">
        <v>101</v>
      </c>
      <c r="E2230">
        <f t="shared" si="38"/>
        <v>1996</v>
      </c>
    </row>
    <row r="2231" spans="1:5" x14ac:dyDescent="0.25">
      <c r="A2231" s="21">
        <v>35217</v>
      </c>
      <c r="B2231" s="1" t="s">
        <v>36</v>
      </c>
      <c r="C2231" s="1" t="s">
        <v>33</v>
      </c>
      <c r="D2231" s="1">
        <v>158</v>
      </c>
      <c r="E2231">
        <f t="shared" si="38"/>
        <v>1996</v>
      </c>
    </row>
    <row r="2232" spans="1:5" x14ac:dyDescent="0.25">
      <c r="A2232" s="21">
        <v>35217</v>
      </c>
      <c r="B2232" s="1" t="s">
        <v>39</v>
      </c>
      <c r="C2232" s="1" t="s">
        <v>33</v>
      </c>
      <c r="D2232" s="1">
        <v>175</v>
      </c>
      <c r="E2232">
        <f t="shared" si="38"/>
        <v>1996</v>
      </c>
    </row>
    <row r="2233" spans="1:5" x14ac:dyDescent="0.25">
      <c r="A2233" s="21">
        <v>35217</v>
      </c>
      <c r="B2233" s="1" t="s">
        <v>29</v>
      </c>
      <c r="C2233" s="1" t="s">
        <v>33</v>
      </c>
      <c r="D2233" s="1">
        <v>135</v>
      </c>
      <c r="E2233">
        <f t="shared" si="38"/>
        <v>1996</v>
      </c>
    </row>
    <row r="2234" spans="1:5" x14ac:dyDescent="0.25">
      <c r="A2234" s="21">
        <v>35217</v>
      </c>
      <c r="B2234" s="1" t="s">
        <v>39</v>
      </c>
      <c r="C2234" s="1" t="s">
        <v>33</v>
      </c>
      <c r="D2234" s="1">
        <v>1036</v>
      </c>
      <c r="E2234">
        <f t="shared" si="38"/>
        <v>1996</v>
      </c>
    </row>
    <row r="2235" spans="1:5" x14ac:dyDescent="0.25">
      <c r="A2235" s="21">
        <v>35217</v>
      </c>
      <c r="B2235" s="1" t="s">
        <v>34</v>
      </c>
      <c r="C2235" s="1" t="s">
        <v>33</v>
      </c>
      <c r="D2235" s="1">
        <v>748</v>
      </c>
      <c r="E2235">
        <f t="shared" si="38"/>
        <v>1996</v>
      </c>
    </row>
    <row r="2236" spans="1:5" x14ac:dyDescent="0.25">
      <c r="A2236" s="21">
        <v>35217</v>
      </c>
      <c r="B2236" s="1" t="s">
        <v>37</v>
      </c>
      <c r="C2236" s="1" t="s">
        <v>33</v>
      </c>
      <c r="D2236" s="1">
        <v>77</v>
      </c>
      <c r="E2236">
        <f t="shared" si="38"/>
        <v>1996</v>
      </c>
    </row>
    <row r="2237" spans="1:5" x14ac:dyDescent="0.25">
      <c r="A2237" s="21">
        <v>35217</v>
      </c>
      <c r="B2237" s="1" t="s">
        <v>29</v>
      </c>
      <c r="C2237" s="1" t="s">
        <v>33</v>
      </c>
      <c r="D2237" s="1">
        <v>88</v>
      </c>
      <c r="E2237">
        <f t="shared" si="38"/>
        <v>1996</v>
      </c>
    </row>
    <row r="2238" spans="1:5" x14ac:dyDescent="0.25">
      <c r="A2238" s="21">
        <v>35217</v>
      </c>
      <c r="B2238" s="1" t="s">
        <v>37</v>
      </c>
      <c r="C2238" s="1" t="s">
        <v>33</v>
      </c>
      <c r="D2238" s="1">
        <v>39</v>
      </c>
      <c r="E2238">
        <f t="shared" si="38"/>
        <v>1996</v>
      </c>
    </row>
    <row r="2239" spans="1:5" x14ac:dyDescent="0.25">
      <c r="A2239" s="21">
        <v>35217</v>
      </c>
      <c r="B2239" s="1" t="s">
        <v>41</v>
      </c>
      <c r="C2239" s="1" t="s">
        <v>35</v>
      </c>
      <c r="D2239" s="1">
        <v>376</v>
      </c>
      <c r="E2239">
        <f t="shared" si="38"/>
        <v>1996</v>
      </c>
    </row>
    <row r="2240" spans="1:5" x14ac:dyDescent="0.25">
      <c r="A2240" s="21">
        <v>35217</v>
      </c>
      <c r="B2240" s="1" t="s">
        <v>29</v>
      </c>
      <c r="C2240" s="1" t="s">
        <v>35</v>
      </c>
      <c r="D2240" s="1">
        <v>32</v>
      </c>
      <c r="E2240">
        <f t="shared" si="38"/>
        <v>1996</v>
      </c>
    </row>
    <row r="2241" spans="1:5" x14ac:dyDescent="0.25">
      <c r="A2241" s="21">
        <v>35217</v>
      </c>
      <c r="B2241" s="1" t="s">
        <v>36</v>
      </c>
      <c r="C2241" s="1" t="s">
        <v>35</v>
      </c>
      <c r="D2241" s="1">
        <v>39</v>
      </c>
      <c r="E2241">
        <f t="shared" si="38"/>
        <v>1996</v>
      </c>
    </row>
    <row r="2242" spans="1:5" x14ac:dyDescent="0.25">
      <c r="A2242" s="21">
        <v>35217</v>
      </c>
      <c r="B2242" s="1" t="s">
        <v>29</v>
      </c>
      <c r="C2242" s="1" t="s">
        <v>35</v>
      </c>
      <c r="D2242" s="1">
        <v>44</v>
      </c>
      <c r="E2242">
        <f t="shared" si="38"/>
        <v>1996</v>
      </c>
    </row>
    <row r="2243" spans="1:5" x14ac:dyDescent="0.25">
      <c r="A2243" s="21">
        <v>35217</v>
      </c>
      <c r="B2243" s="1" t="s">
        <v>36</v>
      </c>
      <c r="C2243" s="1" t="s">
        <v>35</v>
      </c>
      <c r="D2243" s="1">
        <v>50</v>
      </c>
      <c r="E2243">
        <f t="shared" si="38"/>
        <v>1996</v>
      </c>
    </row>
    <row r="2244" spans="1:5" x14ac:dyDescent="0.25">
      <c r="A2244" s="21">
        <v>35217</v>
      </c>
      <c r="B2244" s="1" t="s">
        <v>29</v>
      </c>
      <c r="C2244" s="1" t="s">
        <v>35</v>
      </c>
      <c r="D2244" s="1">
        <v>56</v>
      </c>
      <c r="E2244">
        <f t="shared" ref="E2244:E2307" si="39">YEAR(A2244)</f>
        <v>1996</v>
      </c>
    </row>
    <row r="2245" spans="1:5" x14ac:dyDescent="0.25">
      <c r="A2245" s="21">
        <v>35217</v>
      </c>
      <c r="B2245" s="1" t="s">
        <v>37</v>
      </c>
      <c r="C2245" s="1" t="s">
        <v>35</v>
      </c>
      <c r="D2245" s="1">
        <v>68</v>
      </c>
      <c r="E2245">
        <f t="shared" si="39"/>
        <v>1996</v>
      </c>
    </row>
    <row r="2246" spans="1:5" x14ac:dyDescent="0.25">
      <c r="A2246" s="21">
        <v>35217</v>
      </c>
      <c r="B2246" s="1" t="s">
        <v>37</v>
      </c>
      <c r="C2246" s="1" t="s">
        <v>35</v>
      </c>
      <c r="D2246" s="1">
        <v>70</v>
      </c>
      <c r="E2246">
        <f t="shared" si="39"/>
        <v>1996</v>
      </c>
    </row>
    <row r="2247" spans="1:5" x14ac:dyDescent="0.25">
      <c r="A2247" s="21">
        <v>35217</v>
      </c>
      <c r="B2247" s="1" t="s">
        <v>37</v>
      </c>
      <c r="C2247" s="1" t="s">
        <v>35</v>
      </c>
      <c r="D2247" s="1">
        <v>95</v>
      </c>
      <c r="E2247">
        <f t="shared" si="39"/>
        <v>1996</v>
      </c>
    </row>
    <row r="2248" spans="1:5" x14ac:dyDescent="0.25">
      <c r="A2248" s="21">
        <v>35217</v>
      </c>
      <c r="B2248" s="1" t="s">
        <v>37</v>
      </c>
      <c r="C2248" s="1" t="s">
        <v>35</v>
      </c>
      <c r="D2248" s="1">
        <v>124</v>
      </c>
      <c r="E2248">
        <f t="shared" si="39"/>
        <v>1996</v>
      </c>
    </row>
    <row r="2249" spans="1:5" x14ac:dyDescent="0.25">
      <c r="A2249" s="21">
        <v>35217</v>
      </c>
      <c r="B2249" s="1" t="s">
        <v>39</v>
      </c>
      <c r="C2249" s="1" t="s">
        <v>35</v>
      </c>
      <c r="D2249" s="1">
        <v>146</v>
      </c>
      <c r="E2249">
        <f t="shared" si="39"/>
        <v>1996</v>
      </c>
    </row>
    <row r="2250" spans="1:5" x14ac:dyDescent="0.25">
      <c r="A2250" s="21">
        <v>35217</v>
      </c>
      <c r="B2250" s="1" t="s">
        <v>39</v>
      </c>
      <c r="C2250" s="1" t="s">
        <v>35</v>
      </c>
      <c r="D2250" s="1">
        <v>158</v>
      </c>
      <c r="E2250">
        <f t="shared" si="39"/>
        <v>1996</v>
      </c>
    </row>
    <row r="2251" spans="1:5" x14ac:dyDescent="0.25">
      <c r="A2251" s="21">
        <v>35217</v>
      </c>
      <c r="B2251" s="1" t="s">
        <v>41</v>
      </c>
      <c r="C2251" s="1" t="s">
        <v>35</v>
      </c>
      <c r="D2251" s="1">
        <v>203</v>
      </c>
      <c r="E2251">
        <f t="shared" si="39"/>
        <v>1996</v>
      </c>
    </row>
    <row r="2252" spans="1:5" x14ac:dyDescent="0.25">
      <c r="A2252" s="21">
        <v>35217</v>
      </c>
      <c r="B2252" s="1" t="s">
        <v>36</v>
      </c>
      <c r="C2252" s="1" t="s">
        <v>35</v>
      </c>
      <c r="D2252" s="1">
        <v>333</v>
      </c>
      <c r="E2252">
        <f t="shared" si="39"/>
        <v>1996</v>
      </c>
    </row>
    <row r="2253" spans="1:5" x14ac:dyDescent="0.25">
      <c r="A2253" s="21">
        <v>35217</v>
      </c>
      <c r="B2253" s="1" t="s">
        <v>34</v>
      </c>
      <c r="C2253" s="1" t="s">
        <v>35</v>
      </c>
      <c r="D2253" s="1">
        <v>423</v>
      </c>
      <c r="E2253">
        <f t="shared" si="39"/>
        <v>1996</v>
      </c>
    </row>
    <row r="2254" spans="1:5" x14ac:dyDescent="0.25">
      <c r="A2254" s="21">
        <v>35217</v>
      </c>
      <c r="B2254" s="1" t="s">
        <v>34</v>
      </c>
      <c r="C2254" s="1" t="s">
        <v>35</v>
      </c>
      <c r="D2254" s="1">
        <v>470</v>
      </c>
      <c r="E2254">
        <f t="shared" si="39"/>
        <v>1996</v>
      </c>
    </row>
    <row r="2255" spans="1:5" x14ac:dyDescent="0.25">
      <c r="A2255" s="21">
        <v>35217</v>
      </c>
      <c r="B2255" s="1" t="s">
        <v>29</v>
      </c>
      <c r="C2255" s="1" t="s">
        <v>35</v>
      </c>
      <c r="D2255" s="1">
        <v>835</v>
      </c>
      <c r="E2255">
        <f t="shared" si="39"/>
        <v>1996</v>
      </c>
    </row>
    <row r="2256" spans="1:5" x14ac:dyDescent="0.25">
      <c r="A2256" s="21">
        <v>35217</v>
      </c>
      <c r="B2256" s="1" t="s">
        <v>34</v>
      </c>
      <c r="C2256" s="1" t="s">
        <v>35</v>
      </c>
      <c r="D2256" s="1">
        <v>1483</v>
      </c>
      <c r="E2256">
        <f t="shared" si="39"/>
        <v>1996</v>
      </c>
    </row>
    <row r="2257" spans="1:5" x14ac:dyDescent="0.25">
      <c r="A2257" s="21">
        <v>35217</v>
      </c>
      <c r="B2257" s="1" t="s">
        <v>39</v>
      </c>
      <c r="C2257" s="1" t="s">
        <v>35</v>
      </c>
      <c r="D2257" s="1">
        <v>1615</v>
      </c>
      <c r="E2257">
        <f t="shared" si="39"/>
        <v>1996</v>
      </c>
    </row>
    <row r="2258" spans="1:5" x14ac:dyDescent="0.25">
      <c r="A2258" s="21">
        <v>35217</v>
      </c>
      <c r="B2258" s="1" t="s">
        <v>34</v>
      </c>
      <c r="C2258" s="1" t="s">
        <v>35</v>
      </c>
      <c r="D2258" s="1">
        <v>2031</v>
      </c>
      <c r="E2258">
        <f t="shared" si="39"/>
        <v>1996</v>
      </c>
    </row>
    <row r="2259" spans="1:5" x14ac:dyDescent="0.25">
      <c r="A2259" s="21">
        <v>35217</v>
      </c>
      <c r="B2259" s="1" t="s">
        <v>36</v>
      </c>
      <c r="C2259" s="1" t="s">
        <v>35</v>
      </c>
      <c r="D2259" s="1">
        <v>2981</v>
      </c>
      <c r="E2259">
        <f t="shared" si="39"/>
        <v>1996</v>
      </c>
    </row>
    <row r="2260" spans="1:5" x14ac:dyDescent="0.25">
      <c r="A2260" s="21">
        <v>35217</v>
      </c>
      <c r="B2260" s="1" t="s">
        <v>39</v>
      </c>
      <c r="C2260" s="1" t="s">
        <v>35</v>
      </c>
      <c r="D2260" s="1">
        <v>249</v>
      </c>
      <c r="E2260">
        <f t="shared" si="39"/>
        <v>1996</v>
      </c>
    </row>
    <row r="2261" spans="1:5" x14ac:dyDescent="0.25">
      <c r="A2261" s="21">
        <v>35217</v>
      </c>
      <c r="B2261" s="1" t="s">
        <v>29</v>
      </c>
      <c r="C2261" s="1" t="s">
        <v>38</v>
      </c>
      <c r="D2261" s="1">
        <v>7</v>
      </c>
      <c r="E2261">
        <f t="shared" si="39"/>
        <v>1996</v>
      </c>
    </row>
    <row r="2262" spans="1:5" x14ac:dyDescent="0.25">
      <c r="A2262" s="21">
        <v>35217</v>
      </c>
      <c r="B2262" s="1" t="s">
        <v>29</v>
      </c>
      <c r="C2262" s="1" t="s">
        <v>38</v>
      </c>
      <c r="D2262" s="1">
        <v>9</v>
      </c>
      <c r="E2262">
        <f t="shared" si="39"/>
        <v>1996</v>
      </c>
    </row>
    <row r="2263" spans="1:5" x14ac:dyDescent="0.25">
      <c r="A2263" s="21">
        <v>35217</v>
      </c>
      <c r="B2263" s="1" t="s">
        <v>36</v>
      </c>
      <c r="C2263" s="1" t="s">
        <v>38</v>
      </c>
      <c r="D2263" s="1">
        <v>203</v>
      </c>
      <c r="E2263">
        <f t="shared" si="39"/>
        <v>1996</v>
      </c>
    </row>
    <row r="2264" spans="1:5" x14ac:dyDescent="0.25">
      <c r="A2264" s="21">
        <v>35217</v>
      </c>
      <c r="B2264" s="1" t="s">
        <v>34</v>
      </c>
      <c r="C2264" s="1" t="s">
        <v>38</v>
      </c>
      <c r="D2264" s="1">
        <v>83</v>
      </c>
      <c r="E2264">
        <f t="shared" si="39"/>
        <v>1996</v>
      </c>
    </row>
    <row r="2265" spans="1:5" x14ac:dyDescent="0.25">
      <c r="A2265" s="21">
        <v>35217</v>
      </c>
      <c r="B2265" s="1" t="s">
        <v>37</v>
      </c>
      <c r="C2265" s="1" t="s">
        <v>38</v>
      </c>
      <c r="D2265" s="1">
        <v>88</v>
      </c>
      <c r="E2265">
        <f t="shared" si="39"/>
        <v>1996</v>
      </c>
    </row>
    <row r="2266" spans="1:5" x14ac:dyDescent="0.25">
      <c r="A2266" s="21">
        <v>35217</v>
      </c>
      <c r="B2266" s="1" t="s">
        <v>37</v>
      </c>
      <c r="C2266" s="1" t="s">
        <v>38</v>
      </c>
      <c r="D2266" s="1">
        <v>90</v>
      </c>
      <c r="E2266">
        <f t="shared" si="39"/>
        <v>1996</v>
      </c>
    </row>
    <row r="2267" spans="1:5" x14ac:dyDescent="0.25">
      <c r="A2267" s="21">
        <v>35217</v>
      </c>
      <c r="B2267" s="1" t="s">
        <v>34</v>
      </c>
      <c r="C2267" s="1" t="s">
        <v>38</v>
      </c>
      <c r="D2267" s="1">
        <v>101</v>
      </c>
      <c r="E2267">
        <f t="shared" si="39"/>
        <v>1996</v>
      </c>
    </row>
    <row r="2268" spans="1:5" x14ac:dyDescent="0.25">
      <c r="A2268" s="21">
        <v>35217</v>
      </c>
      <c r="B2268" s="1" t="s">
        <v>39</v>
      </c>
      <c r="C2268" s="1" t="s">
        <v>38</v>
      </c>
      <c r="D2268" s="1">
        <v>105</v>
      </c>
      <c r="E2268">
        <f t="shared" si="39"/>
        <v>1996</v>
      </c>
    </row>
    <row r="2269" spans="1:5" x14ac:dyDescent="0.25">
      <c r="A2269" s="21">
        <v>35217</v>
      </c>
      <c r="B2269" s="1" t="s">
        <v>36</v>
      </c>
      <c r="C2269" s="1" t="s">
        <v>38</v>
      </c>
      <c r="D2269" s="1">
        <v>105</v>
      </c>
      <c r="E2269">
        <f t="shared" si="39"/>
        <v>1996</v>
      </c>
    </row>
    <row r="2270" spans="1:5" x14ac:dyDescent="0.25">
      <c r="A2270" s="21">
        <v>35217</v>
      </c>
      <c r="B2270" s="1" t="s">
        <v>36</v>
      </c>
      <c r="C2270" s="1" t="s">
        <v>38</v>
      </c>
      <c r="D2270" s="1">
        <v>138</v>
      </c>
      <c r="E2270">
        <f t="shared" si="39"/>
        <v>1996</v>
      </c>
    </row>
    <row r="2271" spans="1:5" x14ac:dyDescent="0.25">
      <c r="A2271" s="21">
        <v>35217</v>
      </c>
      <c r="B2271" s="1" t="s">
        <v>37</v>
      </c>
      <c r="C2271" s="1" t="s">
        <v>38</v>
      </c>
      <c r="D2271" s="1">
        <v>69</v>
      </c>
      <c r="E2271">
        <f t="shared" si="39"/>
        <v>1996</v>
      </c>
    </row>
    <row r="2272" spans="1:5" x14ac:dyDescent="0.25">
      <c r="A2272" s="21">
        <v>35217</v>
      </c>
      <c r="B2272" s="1" t="s">
        <v>39</v>
      </c>
      <c r="C2272" s="1" t="s">
        <v>38</v>
      </c>
      <c r="D2272" s="1">
        <v>306</v>
      </c>
      <c r="E2272">
        <f t="shared" si="39"/>
        <v>1996</v>
      </c>
    </row>
    <row r="2273" spans="1:5" x14ac:dyDescent="0.25">
      <c r="A2273" s="21">
        <v>35217</v>
      </c>
      <c r="B2273" s="1" t="s">
        <v>41</v>
      </c>
      <c r="C2273" s="1" t="s">
        <v>38</v>
      </c>
      <c r="D2273" s="1">
        <v>641</v>
      </c>
      <c r="E2273">
        <f t="shared" si="39"/>
        <v>1996</v>
      </c>
    </row>
    <row r="2274" spans="1:5" x14ac:dyDescent="0.25">
      <c r="A2274" s="21">
        <v>35217</v>
      </c>
      <c r="B2274" s="1" t="s">
        <v>41</v>
      </c>
      <c r="C2274" s="1" t="s">
        <v>38</v>
      </c>
      <c r="D2274" s="1">
        <v>679</v>
      </c>
      <c r="E2274">
        <f t="shared" si="39"/>
        <v>1996</v>
      </c>
    </row>
    <row r="2275" spans="1:5" x14ac:dyDescent="0.25">
      <c r="A2275" s="21">
        <v>35217</v>
      </c>
      <c r="B2275" s="1" t="s">
        <v>34</v>
      </c>
      <c r="C2275" s="1" t="s">
        <v>38</v>
      </c>
      <c r="D2275" s="1">
        <v>719</v>
      </c>
      <c r="E2275">
        <f t="shared" si="39"/>
        <v>1996</v>
      </c>
    </row>
    <row r="2276" spans="1:5" x14ac:dyDescent="0.25">
      <c r="A2276" s="21">
        <v>35217</v>
      </c>
      <c r="B2276" s="1" t="s">
        <v>39</v>
      </c>
      <c r="C2276" s="1" t="s">
        <v>38</v>
      </c>
      <c r="D2276" s="1">
        <v>1020</v>
      </c>
      <c r="E2276">
        <f t="shared" si="39"/>
        <v>1996</v>
      </c>
    </row>
    <row r="2277" spans="1:5" x14ac:dyDescent="0.25">
      <c r="A2277" s="21">
        <v>35217</v>
      </c>
      <c r="B2277" s="1" t="s">
        <v>36</v>
      </c>
      <c r="C2277" s="1" t="s">
        <v>38</v>
      </c>
      <c r="D2277" s="1">
        <v>158</v>
      </c>
      <c r="E2277">
        <f t="shared" si="39"/>
        <v>1996</v>
      </c>
    </row>
    <row r="2278" spans="1:5" x14ac:dyDescent="0.25">
      <c r="A2278" s="21">
        <v>35217</v>
      </c>
      <c r="B2278" s="1" t="s">
        <v>34</v>
      </c>
      <c r="C2278" s="1" t="s">
        <v>38</v>
      </c>
      <c r="D2278" s="1">
        <v>44</v>
      </c>
      <c r="E2278">
        <f t="shared" si="39"/>
        <v>1996</v>
      </c>
    </row>
    <row r="2279" spans="1:5" x14ac:dyDescent="0.25">
      <c r="A2279" s="21">
        <v>35217</v>
      </c>
      <c r="B2279" s="1" t="s">
        <v>29</v>
      </c>
      <c r="C2279" s="1" t="s">
        <v>38</v>
      </c>
      <c r="D2279" s="1">
        <v>33</v>
      </c>
      <c r="E2279">
        <f t="shared" si="39"/>
        <v>1996</v>
      </c>
    </row>
    <row r="2280" spans="1:5" x14ac:dyDescent="0.25">
      <c r="A2280" s="21">
        <v>35217</v>
      </c>
      <c r="B2280" s="1" t="s">
        <v>39</v>
      </c>
      <c r="C2280" s="1" t="s">
        <v>38</v>
      </c>
      <c r="D2280" s="1">
        <v>34</v>
      </c>
      <c r="E2280">
        <f t="shared" si="39"/>
        <v>1996</v>
      </c>
    </row>
    <row r="2281" spans="1:5" x14ac:dyDescent="0.25">
      <c r="A2281" s="21">
        <v>35217</v>
      </c>
      <c r="B2281" s="1" t="s">
        <v>37</v>
      </c>
      <c r="C2281" s="1" t="s">
        <v>38</v>
      </c>
      <c r="D2281" s="1">
        <v>35</v>
      </c>
      <c r="E2281">
        <f t="shared" si="39"/>
        <v>1996</v>
      </c>
    </row>
    <row r="2282" spans="1:5" x14ac:dyDescent="0.25">
      <c r="A2282" s="21">
        <v>35217</v>
      </c>
      <c r="B2282" s="1" t="s">
        <v>37</v>
      </c>
      <c r="C2282" s="1" t="s">
        <v>38</v>
      </c>
      <c r="D2282" s="1">
        <v>35</v>
      </c>
      <c r="E2282">
        <f t="shared" si="39"/>
        <v>1996</v>
      </c>
    </row>
    <row r="2283" spans="1:5" x14ac:dyDescent="0.25">
      <c r="A2283" s="21">
        <v>35217</v>
      </c>
      <c r="B2283" s="1" t="s">
        <v>29</v>
      </c>
      <c r="C2283" s="1" t="s">
        <v>38</v>
      </c>
      <c r="D2283" s="1">
        <v>41</v>
      </c>
      <c r="E2283">
        <f t="shared" si="39"/>
        <v>1996</v>
      </c>
    </row>
    <row r="2284" spans="1:5" x14ac:dyDescent="0.25">
      <c r="A2284" s="21">
        <v>35217</v>
      </c>
      <c r="B2284" s="1" t="s">
        <v>39</v>
      </c>
      <c r="C2284" s="1" t="s">
        <v>38</v>
      </c>
      <c r="D2284" s="1">
        <v>83</v>
      </c>
      <c r="E2284">
        <f t="shared" si="39"/>
        <v>1996</v>
      </c>
    </row>
    <row r="2285" spans="1:5" x14ac:dyDescent="0.25">
      <c r="A2285" s="21">
        <v>35217</v>
      </c>
      <c r="B2285" s="1" t="s">
        <v>34</v>
      </c>
      <c r="C2285" s="1" t="s">
        <v>38</v>
      </c>
      <c r="D2285" s="1">
        <v>42</v>
      </c>
      <c r="E2285">
        <f t="shared" si="39"/>
        <v>1996</v>
      </c>
    </row>
    <row r="2286" spans="1:5" x14ac:dyDescent="0.25">
      <c r="A2286" s="21">
        <v>35217</v>
      </c>
      <c r="B2286" s="1" t="s">
        <v>36</v>
      </c>
      <c r="C2286" s="1" t="s">
        <v>38</v>
      </c>
      <c r="D2286" s="1">
        <v>18</v>
      </c>
      <c r="E2286">
        <f t="shared" si="39"/>
        <v>1996</v>
      </c>
    </row>
    <row r="2287" spans="1:5" x14ac:dyDescent="0.25">
      <c r="A2287" s="21">
        <v>35217</v>
      </c>
      <c r="B2287" s="1" t="s">
        <v>29</v>
      </c>
      <c r="C2287" s="1" t="s">
        <v>38</v>
      </c>
      <c r="D2287" s="1">
        <v>44</v>
      </c>
      <c r="E2287">
        <f t="shared" si="39"/>
        <v>1996</v>
      </c>
    </row>
    <row r="2288" spans="1:5" x14ac:dyDescent="0.25">
      <c r="A2288" s="21">
        <v>35217</v>
      </c>
      <c r="B2288" s="1" t="s">
        <v>34</v>
      </c>
      <c r="C2288" s="1" t="s">
        <v>38</v>
      </c>
      <c r="D2288" s="1">
        <v>44</v>
      </c>
      <c r="E2288">
        <f t="shared" si="39"/>
        <v>1996</v>
      </c>
    </row>
    <row r="2289" spans="1:5" x14ac:dyDescent="0.25">
      <c r="A2289" s="21">
        <v>35217</v>
      </c>
      <c r="B2289" s="1" t="s">
        <v>37</v>
      </c>
      <c r="C2289" s="1" t="s">
        <v>38</v>
      </c>
      <c r="D2289" s="1">
        <v>50</v>
      </c>
      <c r="E2289">
        <f t="shared" si="39"/>
        <v>1996</v>
      </c>
    </row>
    <row r="2290" spans="1:5" x14ac:dyDescent="0.25">
      <c r="A2290" s="21">
        <v>35217</v>
      </c>
      <c r="B2290" s="1" t="s">
        <v>29</v>
      </c>
      <c r="C2290" s="1" t="s">
        <v>38</v>
      </c>
      <c r="D2290" s="1">
        <v>68</v>
      </c>
      <c r="E2290">
        <f t="shared" si="39"/>
        <v>1996</v>
      </c>
    </row>
    <row r="2291" spans="1:5" x14ac:dyDescent="0.25">
      <c r="A2291" s="21">
        <v>35217</v>
      </c>
      <c r="B2291" s="1" t="s">
        <v>39</v>
      </c>
      <c r="C2291" s="1" t="s">
        <v>38</v>
      </c>
      <c r="D2291" s="1">
        <v>1319</v>
      </c>
      <c r="E2291">
        <f t="shared" si="39"/>
        <v>1996</v>
      </c>
    </row>
    <row r="2292" spans="1:5" x14ac:dyDescent="0.25">
      <c r="A2292" s="21">
        <v>35217</v>
      </c>
      <c r="B2292" s="1" t="s">
        <v>41</v>
      </c>
      <c r="C2292" s="1" t="s">
        <v>38</v>
      </c>
      <c r="D2292" s="1">
        <v>1565</v>
      </c>
      <c r="E2292">
        <f t="shared" si="39"/>
        <v>1996</v>
      </c>
    </row>
    <row r="2293" spans="1:5" x14ac:dyDescent="0.25">
      <c r="A2293" s="21">
        <v>35247</v>
      </c>
      <c r="B2293" s="1" t="s">
        <v>37</v>
      </c>
      <c r="C2293" s="1" t="s">
        <v>30</v>
      </c>
      <c r="D2293" s="1">
        <v>428</v>
      </c>
      <c r="E2293">
        <f t="shared" si="39"/>
        <v>1996</v>
      </c>
    </row>
    <row r="2294" spans="1:5" x14ac:dyDescent="0.25">
      <c r="A2294" s="21">
        <v>35247</v>
      </c>
      <c r="B2294" s="1" t="s">
        <v>37</v>
      </c>
      <c r="C2294" s="1" t="s">
        <v>30</v>
      </c>
      <c r="D2294" s="1">
        <v>72</v>
      </c>
      <c r="E2294">
        <f t="shared" si="39"/>
        <v>1996</v>
      </c>
    </row>
    <row r="2295" spans="1:5" x14ac:dyDescent="0.25">
      <c r="A2295" s="21">
        <v>35247</v>
      </c>
      <c r="B2295" s="1" t="s">
        <v>36</v>
      </c>
      <c r="C2295" s="1" t="s">
        <v>30</v>
      </c>
      <c r="D2295" s="1">
        <v>83</v>
      </c>
      <c r="E2295">
        <f t="shared" si="39"/>
        <v>1996</v>
      </c>
    </row>
    <row r="2296" spans="1:5" x14ac:dyDescent="0.25">
      <c r="A2296" s="21">
        <v>35247</v>
      </c>
      <c r="B2296" s="1" t="s">
        <v>39</v>
      </c>
      <c r="C2296" s="1" t="s">
        <v>30</v>
      </c>
      <c r="D2296" s="1">
        <v>124</v>
      </c>
      <c r="E2296">
        <f t="shared" si="39"/>
        <v>1996</v>
      </c>
    </row>
    <row r="2297" spans="1:5" x14ac:dyDescent="0.25">
      <c r="A2297" s="21">
        <v>35247</v>
      </c>
      <c r="B2297" s="1" t="s">
        <v>37</v>
      </c>
      <c r="C2297" s="1" t="s">
        <v>30</v>
      </c>
      <c r="D2297" s="1">
        <v>158</v>
      </c>
      <c r="E2297">
        <f t="shared" si="39"/>
        <v>1996</v>
      </c>
    </row>
    <row r="2298" spans="1:5" x14ac:dyDescent="0.25">
      <c r="A2298" s="21">
        <v>35247</v>
      </c>
      <c r="B2298" s="1" t="s">
        <v>36</v>
      </c>
      <c r="C2298" s="1" t="s">
        <v>30</v>
      </c>
      <c r="D2298" s="1">
        <v>203</v>
      </c>
      <c r="E2298">
        <f t="shared" si="39"/>
        <v>1996</v>
      </c>
    </row>
    <row r="2299" spans="1:5" x14ac:dyDescent="0.25">
      <c r="A2299" s="21">
        <v>35247</v>
      </c>
      <c r="B2299" s="1" t="s">
        <v>34</v>
      </c>
      <c r="C2299" s="1" t="s">
        <v>30</v>
      </c>
      <c r="D2299" s="1">
        <v>203</v>
      </c>
      <c r="E2299">
        <f t="shared" si="39"/>
        <v>1996</v>
      </c>
    </row>
    <row r="2300" spans="1:5" x14ac:dyDescent="0.25">
      <c r="A2300" s="21">
        <v>35247</v>
      </c>
      <c r="B2300" s="1" t="s">
        <v>34</v>
      </c>
      <c r="C2300" s="1" t="s">
        <v>30</v>
      </c>
      <c r="D2300" s="1">
        <v>220</v>
      </c>
      <c r="E2300">
        <f t="shared" si="39"/>
        <v>1996</v>
      </c>
    </row>
    <row r="2301" spans="1:5" x14ac:dyDescent="0.25">
      <c r="A2301" s="21">
        <v>35247</v>
      </c>
      <c r="B2301" s="1" t="s">
        <v>39</v>
      </c>
      <c r="C2301" s="1" t="s">
        <v>30</v>
      </c>
      <c r="D2301" s="1">
        <v>1061</v>
      </c>
      <c r="E2301">
        <f t="shared" si="39"/>
        <v>1996</v>
      </c>
    </row>
    <row r="2302" spans="1:5" x14ac:dyDescent="0.25">
      <c r="A2302" s="21">
        <v>35247</v>
      </c>
      <c r="B2302" s="1" t="s">
        <v>37</v>
      </c>
      <c r="C2302" s="1" t="s">
        <v>30</v>
      </c>
      <c r="D2302" s="1">
        <v>385</v>
      </c>
      <c r="E2302">
        <f t="shared" si="39"/>
        <v>1996</v>
      </c>
    </row>
    <row r="2303" spans="1:5" x14ac:dyDescent="0.25">
      <c r="A2303" s="21">
        <v>35247</v>
      </c>
      <c r="B2303" s="1" t="s">
        <v>29</v>
      </c>
      <c r="C2303" s="1" t="s">
        <v>30</v>
      </c>
      <c r="D2303" s="1">
        <v>494</v>
      </c>
      <c r="E2303">
        <f t="shared" si="39"/>
        <v>1996</v>
      </c>
    </row>
    <row r="2304" spans="1:5" x14ac:dyDescent="0.25">
      <c r="A2304" s="21">
        <v>35247</v>
      </c>
      <c r="B2304" s="1" t="s">
        <v>29</v>
      </c>
      <c r="C2304" s="1" t="s">
        <v>30</v>
      </c>
      <c r="D2304" s="1">
        <v>506</v>
      </c>
      <c r="E2304">
        <f t="shared" si="39"/>
        <v>1996</v>
      </c>
    </row>
    <row r="2305" spans="1:5" x14ac:dyDescent="0.25">
      <c r="A2305" s="21">
        <v>35247</v>
      </c>
      <c r="B2305" s="1" t="s">
        <v>34</v>
      </c>
      <c r="C2305" s="1" t="s">
        <v>30</v>
      </c>
      <c r="D2305" s="1">
        <v>655</v>
      </c>
      <c r="E2305">
        <f t="shared" si="39"/>
        <v>1996</v>
      </c>
    </row>
    <row r="2306" spans="1:5" x14ac:dyDescent="0.25">
      <c r="A2306" s="21">
        <v>35247</v>
      </c>
      <c r="B2306" s="1" t="s">
        <v>29</v>
      </c>
      <c r="C2306" s="1" t="s">
        <v>30</v>
      </c>
      <c r="D2306" s="1">
        <v>678</v>
      </c>
      <c r="E2306">
        <f t="shared" si="39"/>
        <v>1996</v>
      </c>
    </row>
    <row r="2307" spans="1:5" x14ac:dyDescent="0.25">
      <c r="A2307" s="21">
        <v>35247</v>
      </c>
      <c r="B2307" s="1" t="s">
        <v>41</v>
      </c>
      <c r="C2307" s="1" t="s">
        <v>30</v>
      </c>
      <c r="D2307" s="1">
        <v>776</v>
      </c>
      <c r="E2307">
        <f t="shared" si="39"/>
        <v>1996</v>
      </c>
    </row>
    <row r="2308" spans="1:5" x14ac:dyDescent="0.25">
      <c r="A2308" s="21">
        <v>35247</v>
      </c>
      <c r="B2308" s="1" t="s">
        <v>39</v>
      </c>
      <c r="C2308" s="1" t="s">
        <v>30</v>
      </c>
      <c r="D2308" s="1">
        <v>829</v>
      </c>
      <c r="E2308">
        <f t="shared" ref="E2308:E2371" si="40">YEAR(A2308)</f>
        <v>1996</v>
      </c>
    </row>
    <row r="2309" spans="1:5" x14ac:dyDescent="0.25">
      <c r="A2309" s="21">
        <v>35247</v>
      </c>
      <c r="B2309" s="1" t="s">
        <v>36</v>
      </c>
      <c r="C2309" s="1" t="s">
        <v>30</v>
      </c>
      <c r="D2309" s="1">
        <v>304</v>
      </c>
      <c r="E2309">
        <f t="shared" si="40"/>
        <v>1996</v>
      </c>
    </row>
    <row r="2310" spans="1:5" x14ac:dyDescent="0.25">
      <c r="A2310" s="21">
        <v>35247</v>
      </c>
      <c r="B2310" s="1" t="s">
        <v>34</v>
      </c>
      <c r="C2310" s="1" t="s">
        <v>30</v>
      </c>
      <c r="D2310" s="1">
        <v>56</v>
      </c>
      <c r="E2310">
        <f t="shared" si="40"/>
        <v>1996</v>
      </c>
    </row>
    <row r="2311" spans="1:5" x14ac:dyDescent="0.25">
      <c r="A2311" s="21">
        <v>35247</v>
      </c>
      <c r="B2311" s="1" t="s">
        <v>36</v>
      </c>
      <c r="C2311" s="1" t="s">
        <v>30</v>
      </c>
      <c r="D2311" s="1">
        <v>1529</v>
      </c>
      <c r="E2311">
        <f t="shared" si="40"/>
        <v>1996</v>
      </c>
    </row>
    <row r="2312" spans="1:5" x14ac:dyDescent="0.25">
      <c r="A2312" s="21">
        <v>35247</v>
      </c>
      <c r="B2312" s="1" t="s">
        <v>29</v>
      </c>
      <c r="C2312" s="1" t="s">
        <v>30</v>
      </c>
      <c r="D2312" s="1">
        <v>1681</v>
      </c>
      <c r="E2312">
        <f t="shared" si="40"/>
        <v>1996</v>
      </c>
    </row>
    <row r="2313" spans="1:5" x14ac:dyDescent="0.25">
      <c r="A2313" s="21">
        <v>35247</v>
      </c>
      <c r="B2313" s="1" t="s">
        <v>41</v>
      </c>
      <c r="C2313" s="1" t="s">
        <v>30</v>
      </c>
      <c r="D2313" s="1">
        <v>1932</v>
      </c>
      <c r="E2313">
        <f t="shared" si="40"/>
        <v>1996</v>
      </c>
    </row>
    <row r="2314" spans="1:5" x14ac:dyDescent="0.25">
      <c r="A2314" s="21">
        <v>35247</v>
      </c>
      <c r="B2314" s="1" t="s">
        <v>39</v>
      </c>
      <c r="C2314" s="1" t="s">
        <v>30</v>
      </c>
      <c r="D2314" s="1">
        <v>2414</v>
      </c>
      <c r="E2314">
        <f t="shared" si="40"/>
        <v>1996</v>
      </c>
    </row>
    <row r="2315" spans="1:5" x14ac:dyDescent="0.25">
      <c r="A2315" s="21">
        <v>35247</v>
      </c>
      <c r="B2315" s="1" t="s">
        <v>36</v>
      </c>
      <c r="C2315" s="1" t="s">
        <v>31</v>
      </c>
      <c r="D2315" s="1">
        <v>203</v>
      </c>
      <c r="E2315">
        <f t="shared" si="40"/>
        <v>1996</v>
      </c>
    </row>
    <row r="2316" spans="1:5" x14ac:dyDescent="0.25">
      <c r="A2316" s="21">
        <v>35247</v>
      </c>
      <c r="B2316" s="1" t="s">
        <v>29</v>
      </c>
      <c r="C2316" s="1" t="s">
        <v>31</v>
      </c>
      <c r="D2316" s="1">
        <v>646</v>
      </c>
      <c r="E2316">
        <f t="shared" si="40"/>
        <v>1996</v>
      </c>
    </row>
    <row r="2317" spans="1:5" x14ac:dyDescent="0.25">
      <c r="A2317" s="21">
        <v>35247</v>
      </c>
      <c r="B2317" s="1" t="s">
        <v>36</v>
      </c>
      <c r="C2317" s="1" t="s">
        <v>31</v>
      </c>
      <c r="D2317" s="1">
        <v>459</v>
      </c>
      <c r="E2317">
        <f t="shared" si="40"/>
        <v>1996</v>
      </c>
    </row>
    <row r="2318" spans="1:5" x14ac:dyDescent="0.25">
      <c r="A2318" s="21">
        <v>35247</v>
      </c>
      <c r="B2318" s="1" t="s">
        <v>34</v>
      </c>
      <c r="C2318" s="1" t="s">
        <v>31</v>
      </c>
      <c r="D2318" s="1">
        <v>620</v>
      </c>
      <c r="E2318">
        <f t="shared" si="40"/>
        <v>1996</v>
      </c>
    </row>
    <row r="2319" spans="1:5" x14ac:dyDescent="0.25">
      <c r="A2319" s="21">
        <v>35247</v>
      </c>
      <c r="B2319" s="1" t="s">
        <v>37</v>
      </c>
      <c r="C2319" s="1" t="s">
        <v>31</v>
      </c>
      <c r="D2319" s="1">
        <v>426</v>
      </c>
      <c r="E2319">
        <f t="shared" si="40"/>
        <v>1996</v>
      </c>
    </row>
    <row r="2320" spans="1:5" x14ac:dyDescent="0.25">
      <c r="A2320" s="21">
        <v>35247</v>
      </c>
      <c r="B2320" s="1" t="s">
        <v>39</v>
      </c>
      <c r="C2320" s="1" t="s">
        <v>31</v>
      </c>
      <c r="D2320" s="1">
        <v>648</v>
      </c>
      <c r="E2320">
        <f t="shared" si="40"/>
        <v>1996</v>
      </c>
    </row>
    <row r="2321" spans="1:5" x14ac:dyDescent="0.25">
      <c r="A2321" s="21">
        <v>35247</v>
      </c>
      <c r="B2321" s="1" t="s">
        <v>39</v>
      </c>
      <c r="C2321" s="1" t="s">
        <v>31</v>
      </c>
      <c r="D2321" s="1">
        <v>158</v>
      </c>
      <c r="E2321">
        <f t="shared" si="40"/>
        <v>1996</v>
      </c>
    </row>
    <row r="2322" spans="1:5" x14ac:dyDescent="0.25">
      <c r="A2322" s="21">
        <v>35247</v>
      </c>
      <c r="B2322" s="1" t="s">
        <v>34</v>
      </c>
      <c r="C2322" s="1" t="s">
        <v>31</v>
      </c>
      <c r="D2322" s="1">
        <v>146</v>
      </c>
      <c r="E2322">
        <f t="shared" si="40"/>
        <v>1996</v>
      </c>
    </row>
    <row r="2323" spans="1:5" x14ac:dyDescent="0.25">
      <c r="A2323" s="21">
        <v>35247</v>
      </c>
      <c r="B2323" s="1" t="s">
        <v>39</v>
      </c>
      <c r="C2323" s="1" t="s">
        <v>31</v>
      </c>
      <c r="D2323" s="1">
        <v>158</v>
      </c>
      <c r="E2323">
        <f t="shared" si="40"/>
        <v>1996</v>
      </c>
    </row>
    <row r="2324" spans="1:5" x14ac:dyDescent="0.25">
      <c r="A2324" s="21">
        <v>35247</v>
      </c>
      <c r="B2324" s="1" t="s">
        <v>34</v>
      </c>
      <c r="C2324" s="1" t="s">
        <v>31</v>
      </c>
      <c r="D2324" s="1">
        <v>88</v>
      </c>
      <c r="E2324">
        <f t="shared" si="40"/>
        <v>1996</v>
      </c>
    </row>
    <row r="2325" spans="1:5" x14ac:dyDescent="0.25">
      <c r="A2325" s="21">
        <v>35247</v>
      </c>
      <c r="B2325" s="1" t="s">
        <v>29</v>
      </c>
      <c r="C2325" s="1" t="s">
        <v>31</v>
      </c>
      <c r="D2325" s="1">
        <v>239</v>
      </c>
      <c r="E2325">
        <f t="shared" si="40"/>
        <v>1996</v>
      </c>
    </row>
    <row r="2326" spans="1:5" x14ac:dyDescent="0.25">
      <c r="A2326" s="21">
        <v>35247</v>
      </c>
      <c r="B2326" s="1" t="s">
        <v>41</v>
      </c>
      <c r="C2326" s="1" t="s">
        <v>31</v>
      </c>
      <c r="D2326" s="1">
        <v>655</v>
      </c>
      <c r="E2326">
        <f t="shared" si="40"/>
        <v>1996</v>
      </c>
    </row>
    <row r="2327" spans="1:5" x14ac:dyDescent="0.25">
      <c r="A2327" s="21">
        <v>35247</v>
      </c>
      <c r="B2327" s="1" t="s">
        <v>37</v>
      </c>
      <c r="C2327" s="1" t="s">
        <v>31</v>
      </c>
      <c r="D2327" s="1">
        <v>245</v>
      </c>
      <c r="E2327">
        <f t="shared" si="40"/>
        <v>1996</v>
      </c>
    </row>
    <row r="2328" spans="1:5" x14ac:dyDescent="0.25">
      <c r="A2328" s="21">
        <v>35247</v>
      </c>
      <c r="B2328" s="1" t="s">
        <v>29</v>
      </c>
      <c r="C2328" s="1" t="s">
        <v>31</v>
      </c>
      <c r="D2328" s="1">
        <v>238</v>
      </c>
      <c r="E2328">
        <f t="shared" si="40"/>
        <v>1996</v>
      </c>
    </row>
    <row r="2329" spans="1:5" x14ac:dyDescent="0.25">
      <c r="A2329" s="21">
        <v>35247</v>
      </c>
      <c r="B2329" s="1" t="s">
        <v>36</v>
      </c>
      <c r="C2329" s="1" t="s">
        <v>31</v>
      </c>
      <c r="D2329" s="1">
        <v>236</v>
      </c>
      <c r="E2329">
        <f t="shared" si="40"/>
        <v>1996</v>
      </c>
    </row>
    <row r="2330" spans="1:5" x14ac:dyDescent="0.25">
      <c r="A2330" s="21">
        <v>35247</v>
      </c>
      <c r="B2330" s="1" t="s">
        <v>39</v>
      </c>
      <c r="C2330" s="1" t="s">
        <v>31</v>
      </c>
      <c r="D2330" s="1">
        <v>917</v>
      </c>
      <c r="E2330">
        <f t="shared" si="40"/>
        <v>1996</v>
      </c>
    </row>
    <row r="2331" spans="1:5" x14ac:dyDescent="0.25">
      <c r="A2331" s="21">
        <v>35247</v>
      </c>
      <c r="B2331" s="1" t="s">
        <v>34</v>
      </c>
      <c r="C2331" s="1" t="s">
        <v>31</v>
      </c>
      <c r="D2331" s="1">
        <v>228</v>
      </c>
      <c r="E2331">
        <f t="shared" si="40"/>
        <v>1996</v>
      </c>
    </row>
    <row r="2332" spans="1:5" x14ac:dyDescent="0.25">
      <c r="A2332" s="21">
        <v>35247</v>
      </c>
      <c r="B2332" s="1" t="s">
        <v>41</v>
      </c>
      <c r="C2332" s="1" t="s">
        <v>31</v>
      </c>
      <c r="D2332" s="1">
        <v>1534</v>
      </c>
      <c r="E2332">
        <f t="shared" si="40"/>
        <v>1996</v>
      </c>
    </row>
    <row r="2333" spans="1:5" x14ac:dyDescent="0.25">
      <c r="A2333" s="21">
        <v>35247</v>
      </c>
      <c r="B2333" s="1" t="s">
        <v>29</v>
      </c>
      <c r="C2333" s="1" t="s">
        <v>31</v>
      </c>
      <c r="D2333" s="1">
        <v>1292</v>
      </c>
      <c r="E2333">
        <f t="shared" si="40"/>
        <v>1996</v>
      </c>
    </row>
    <row r="2334" spans="1:5" x14ac:dyDescent="0.25">
      <c r="A2334" s="21">
        <v>35247</v>
      </c>
      <c r="B2334" s="1" t="s">
        <v>37</v>
      </c>
      <c r="C2334" s="1" t="s">
        <v>31</v>
      </c>
      <c r="D2334" s="1">
        <v>354</v>
      </c>
      <c r="E2334">
        <f t="shared" si="40"/>
        <v>1996</v>
      </c>
    </row>
    <row r="2335" spans="1:5" x14ac:dyDescent="0.25">
      <c r="A2335" s="21">
        <v>35247</v>
      </c>
      <c r="B2335" s="1" t="s">
        <v>37</v>
      </c>
      <c r="C2335" s="1" t="s">
        <v>31</v>
      </c>
      <c r="D2335" s="1">
        <v>257</v>
      </c>
      <c r="E2335">
        <f t="shared" si="40"/>
        <v>1996</v>
      </c>
    </row>
    <row r="2336" spans="1:5" x14ac:dyDescent="0.25">
      <c r="A2336" s="21">
        <v>35247</v>
      </c>
      <c r="B2336" s="1" t="s">
        <v>36</v>
      </c>
      <c r="C2336" s="1" t="s">
        <v>31</v>
      </c>
      <c r="D2336" s="1">
        <v>315</v>
      </c>
      <c r="E2336">
        <f t="shared" si="40"/>
        <v>1996</v>
      </c>
    </row>
    <row r="2337" spans="1:5" x14ac:dyDescent="0.25">
      <c r="A2337" s="21">
        <v>35247</v>
      </c>
      <c r="B2337" s="1" t="s">
        <v>29</v>
      </c>
      <c r="C2337" s="1" t="s">
        <v>40</v>
      </c>
      <c r="D2337" s="1">
        <v>101</v>
      </c>
      <c r="E2337">
        <f t="shared" si="40"/>
        <v>1996</v>
      </c>
    </row>
    <row r="2338" spans="1:5" x14ac:dyDescent="0.25">
      <c r="A2338" s="21">
        <v>35247</v>
      </c>
      <c r="B2338" s="1" t="s">
        <v>34</v>
      </c>
      <c r="C2338" s="1" t="s">
        <v>40</v>
      </c>
      <c r="D2338" s="1">
        <v>1845</v>
      </c>
      <c r="E2338">
        <f t="shared" si="40"/>
        <v>1996</v>
      </c>
    </row>
    <row r="2339" spans="1:5" x14ac:dyDescent="0.25">
      <c r="A2339" s="21">
        <v>35247</v>
      </c>
      <c r="B2339" s="1" t="s">
        <v>41</v>
      </c>
      <c r="C2339" s="1" t="s">
        <v>40</v>
      </c>
      <c r="D2339" s="1">
        <v>1271</v>
      </c>
      <c r="E2339">
        <f t="shared" si="40"/>
        <v>1996</v>
      </c>
    </row>
    <row r="2340" spans="1:5" x14ac:dyDescent="0.25">
      <c r="A2340" s="21">
        <v>35247</v>
      </c>
      <c r="B2340" s="1" t="s">
        <v>37</v>
      </c>
      <c r="C2340" s="1" t="s">
        <v>40</v>
      </c>
      <c r="D2340" s="1">
        <v>45</v>
      </c>
      <c r="E2340">
        <f t="shared" si="40"/>
        <v>1996</v>
      </c>
    </row>
    <row r="2341" spans="1:5" x14ac:dyDescent="0.25">
      <c r="A2341" s="21">
        <v>35247</v>
      </c>
      <c r="B2341" s="1" t="s">
        <v>39</v>
      </c>
      <c r="C2341" s="1" t="s">
        <v>40</v>
      </c>
      <c r="D2341" s="1">
        <v>79</v>
      </c>
      <c r="E2341">
        <f t="shared" si="40"/>
        <v>1996</v>
      </c>
    </row>
    <row r="2342" spans="1:5" x14ac:dyDescent="0.25">
      <c r="A2342" s="21">
        <v>35247</v>
      </c>
      <c r="B2342" s="1" t="s">
        <v>37</v>
      </c>
      <c r="C2342" s="1" t="s">
        <v>40</v>
      </c>
      <c r="D2342" s="1">
        <v>68</v>
      </c>
      <c r="E2342">
        <f t="shared" si="40"/>
        <v>1996</v>
      </c>
    </row>
    <row r="2343" spans="1:5" x14ac:dyDescent="0.25">
      <c r="A2343" s="21">
        <v>35247</v>
      </c>
      <c r="B2343" s="1" t="s">
        <v>39</v>
      </c>
      <c r="C2343" s="1" t="s">
        <v>40</v>
      </c>
      <c r="D2343" s="1">
        <v>225</v>
      </c>
      <c r="E2343">
        <f t="shared" si="40"/>
        <v>1996</v>
      </c>
    </row>
    <row r="2344" spans="1:5" x14ac:dyDescent="0.25">
      <c r="A2344" s="21">
        <v>35247</v>
      </c>
      <c r="B2344" s="1" t="s">
        <v>29</v>
      </c>
      <c r="C2344" s="1" t="s">
        <v>40</v>
      </c>
      <c r="D2344" s="1">
        <v>88</v>
      </c>
      <c r="E2344">
        <f t="shared" si="40"/>
        <v>1996</v>
      </c>
    </row>
    <row r="2345" spans="1:5" x14ac:dyDescent="0.25">
      <c r="A2345" s="21">
        <v>35247</v>
      </c>
      <c r="B2345" s="1" t="s">
        <v>36</v>
      </c>
      <c r="C2345" s="1" t="s">
        <v>40</v>
      </c>
      <c r="D2345" s="1">
        <v>420</v>
      </c>
      <c r="E2345">
        <f t="shared" si="40"/>
        <v>1996</v>
      </c>
    </row>
    <row r="2346" spans="1:5" x14ac:dyDescent="0.25">
      <c r="A2346" s="21">
        <v>35247</v>
      </c>
      <c r="B2346" s="1" t="s">
        <v>36</v>
      </c>
      <c r="C2346" s="1" t="s">
        <v>40</v>
      </c>
      <c r="D2346" s="1">
        <v>434</v>
      </c>
      <c r="E2346">
        <f t="shared" si="40"/>
        <v>1996</v>
      </c>
    </row>
    <row r="2347" spans="1:5" x14ac:dyDescent="0.25">
      <c r="A2347" s="21">
        <v>35247</v>
      </c>
      <c r="B2347" s="1" t="s">
        <v>37</v>
      </c>
      <c r="C2347" s="1" t="s">
        <v>40</v>
      </c>
      <c r="D2347" s="1">
        <v>193</v>
      </c>
      <c r="E2347">
        <f t="shared" si="40"/>
        <v>1996</v>
      </c>
    </row>
    <row r="2348" spans="1:5" x14ac:dyDescent="0.25">
      <c r="A2348" s="21">
        <v>35247</v>
      </c>
      <c r="B2348" s="1" t="s">
        <v>34</v>
      </c>
      <c r="C2348" s="1" t="s">
        <v>40</v>
      </c>
      <c r="D2348" s="1">
        <v>175</v>
      </c>
      <c r="E2348">
        <f t="shared" si="40"/>
        <v>1996</v>
      </c>
    </row>
    <row r="2349" spans="1:5" x14ac:dyDescent="0.25">
      <c r="A2349" s="21">
        <v>35247</v>
      </c>
      <c r="B2349" s="1" t="s">
        <v>37</v>
      </c>
      <c r="C2349" s="1" t="s">
        <v>40</v>
      </c>
      <c r="D2349" s="1">
        <v>172</v>
      </c>
      <c r="E2349">
        <f t="shared" si="40"/>
        <v>1996</v>
      </c>
    </row>
    <row r="2350" spans="1:5" x14ac:dyDescent="0.25">
      <c r="A2350" s="21">
        <v>35247</v>
      </c>
      <c r="B2350" s="1" t="s">
        <v>29</v>
      </c>
      <c r="C2350" s="1" t="s">
        <v>40</v>
      </c>
      <c r="D2350" s="1">
        <v>239</v>
      </c>
      <c r="E2350">
        <f t="shared" si="40"/>
        <v>1996</v>
      </c>
    </row>
    <row r="2351" spans="1:5" x14ac:dyDescent="0.25">
      <c r="A2351" s="21">
        <v>35247</v>
      </c>
      <c r="B2351" s="1" t="s">
        <v>34</v>
      </c>
      <c r="C2351" s="1" t="s">
        <v>40</v>
      </c>
      <c r="D2351" s="1">
        <v>214</v>
      </c>
      <c r="E2351">
        <f t="shared" si="40"/>
        <v>1996</v>
      </c>
    </row>
    <row r="2352" spans="1:5" x14ac:dyDescent="0.25">
      <c r="A2352" s="21">
        <v>35247</v>
      </c>
      <c r="B2352" s="1" t="s">
        <v>36</v>
      </c>
      <c r="C2352" s="1" t="s">
        <v>40</v>
      </c>
      <c r="D2352" s="1">
        <v>270</v>
      </c>
      <c r="E2352">
        <f t="shared" si="40"/>
        <v>1996</v>
      </c>
    </row>
    <row r="2353" spans="1:5" x14ac:dyDescent="0.25">
      <c r="A2353" s="21">
        <v>35247</v>
      </c>
      <c r="B2353" s="1" t="s">
        <v>36</v>
      </c>
      <c r="C2353" s="1" t="s">
        <v>40</v>
      </c>
      <c r="D2353" s="1">
        <v>338</v>
      </c>
      <c r="E2353">
        <f t="shared" si="40"/>
        <v>1996</v>
      </c>
    </row>
    <row r="2354" spans="1:5" x14ac:dyDescent="0.25">
      <c r="A2354" s="21">
        <v>35247</v>
      </c>
      <c r="B2354" s="1" t="s">
        <v>39</v>
      </c>
      <c r="C2354" s="1" t="s">
        <v>40</v>
      </c>
      <c r="D2354" s="1">
        <v>124</v>
      </c>
      <c r="E2354">
        <f t="shared" si="40"/>
        <v>1996</v>
      </c>
    </row>
    <row r="2355" spans="1:5" x14ac:dyDescent="0.25">
      <c r="A2355" s="21">
        <v>35247</v>
      </c>
      <c r="B2355" s="1" t="s">
        <v>29</v>
      </c>
      <c r="C2355" s="1" t="s">
        <v>40</v>
      </c>
      <c r="D2355" s="1">
        <v>42</v>
      </c>
      <c r="E2355">
        <f t="shared" si="40"/>
        <v>1996</v>
      </c>
    </row>
    <row r="2356" spans="1:5" x14ac:dyDescent="0.25">
      <c r="A2356" s="21">
        <v>35247</v>
      </c>
      <c r="B2356" s="1" t="s">
        <v>39</v>
      </c>
      <c r="C2356" s="1" t="s">
        <v>40</v>
      </c>
      <c r="D2356" s="1">
        <v>140</v>
      </c>
      <c r="E2356">
        <f t="shared" si="40"/>
        <v>1996</v>
      </c>
    </row>
    <row r="2357" spans="1:5" x14ac:dyDescent="0.25">
      <c r="A2357" s="21">
        <v>35247</v>
      </c>
      <c r="B2357" s="1" t="s">
        <v>34</v>
      </c>
      <c r="C2357" s="1" t="s">
        <v>40</v>
      </c>
      <c r="D2357" s="1">
        <v>123</v>
      </c>
      <c r="E2357">
        <f t="shared" si="40"/>
        <v>1996</v>
      </c>
    </row>
    <row r="2358" spans="1:5" x14ac:dyDescent="0.25">
      <c r="A2358" s="21">
        <v>35247</v>
      </c>
      <c r="B2358" s="1" t="s">
        <v>41</v>
      </c>
      <c r="C2358" s="1" t="s">
        <v>40</v>
      </c>
      <c r="D2358" s="1">
        <v>792</v>
      </c>
      <c r="E2358">
        <f t="shared" si="40"/>
        <v>1996</v>
      </c>
    </row>
    <row r="2359" spans="1:5" x14ac:dyDescent="0.25">
      <c r="A2359" s="21">
        <v>35247</v>
      </c>
      <c r="B2359" s="1" t="s">
        <v>34</v>
      </c>
      <c r="C2359" s="1" t="s">
        <v>32</v>
      </c>
      <c r="D2359" s="1">
        <v>158</v>
      </c>
      <c r="E2359">
        <f t="shared" si="40"/>
        <v>1996</v>
      </c>
    </row>
    <row r="2360" spans="1:5" x14ac:dyDescent="0.25">
      <c r="A2360" s="21">
        <v>35247</v>
      </c>
      <c r="B2360" s="1" t="s">
        <v>34</v>
      </c>
      <c r="C2360" s="1" t="s">
        <v>32</v>
      </c>
      <c r="D2360" s="1">
        <v>184</v>
      </c>
      <c r="E2360">
        <f t="shared" si="40"/>
        <v>1996</v>
      </c>
    </row>
    <row r="2361" spans="1:5" x14ac:dyDescent="0.25">
      <c r="A2361" s="21">
        <v>35247</v>
      </c>
      <c r="B2361" s="1" t="s">
        <v>29</v>
      </c>
      <c r="C2361" s="1" t="s">
        <v>32</v>
      </c>
      <c r="D2361" s="1">
        <v>113</v>
      </c>
      <c r="E2361">
        <f t="shared" si="40"/>
        <v>1996</v>
      </c>
    </row>
    <row r="2362" spans="1:5" x14ac:dyDescent="0.25">
      <c r="A2362" s="21">
        <v>35247</v>
      </c>
      <c r="B2362" s="1" t="s">
        <v>34</v>
      </c>
      <c r="C2362" s="1" t="s">
        <v>32</v>
      </c>
      <c r="D2362" s="1">
        <v>140</v>
      </c>
      <c r="E2362">
        <f t="shared" si="40"/>
        <v>1996</v>
      </c>
    </row>
    <row r="2363" spans="1:5" x14ac:dyDescent="0.25">
      <c r="A2363" s="21">
        <v>35247</v>
      </c>
      <c r="B2363" s="1" t="s">
        <v>34</v>
      </c>
      <c r="C2363" s="1" t="s">
        <v>32</v>
      </c>
      <c r="D2363" s="1">
        <v>248</v>
      </c>
      <c r="E2363">
        <f t="shared" si="40"/>
        <v>1996</v>
      </c>
    </row>
    <row r="2364" spans="1:5" x14ac:dyDescent="0.25">
      <c r="A2364" s="21">
        <v>35247</v>
      </c>
      <c r="B2364" s="1" t="s">
        <v>34</v>
      </c>
      <c r="C2364" s="1" t="s">
        <v>32</v>
      </c>
      <c r="D2364" s="1">
        <v>206</v>
      </c>
      <c r="E2364">
        <f t="shared" si="40"/>
        <v>1996</v>
      </c>
    </row>
    <row r="2365" spans="1:5" x14ac:dyDescent="0.25">
      <c r="A2365" s="21">
        <v>35247</v>
      </c>
      <c r="B2365" s="1" t="s">
        <v>29</v>
      </c>
      <c r="C2365" s="1" t="s">
        <v>32</v>
      </c>
      <c r="D2365" s="1">
        <v>77</v>
      </c>
      <c r="E2365">
        <f t="shared" si="40"/>
        <v>1996</v>
      </c>
    </row>
    <row r="2366" spans="1:5" x14ac:dyDescent="0.25">
      <c r="A2366" s="21">
        <v>35247</v>
      </c>
      <c r="B2366" s="1" t="s">
        <v>34</v>
      </c>
      <c r="C2366" s="1" t="s">
        <v>32</v>
      </c>
      <c r="D2366" s="1">
        <v>79</v>
      </c>
      <c r="E2366">
        <f t="shared" si="40"/>
        <v>1996</v>
      </c>
    </row>
    <row r="2367" spans="1:5" x14ac:dyDescent="0.25">
      <c r="A2367" s="21">
        <v>35247</v>
      </c>
      <c r="B2367" s="1" t="s">
        <v>29</v>
      </c>
      <c r="C2367" s="1" t="s">
        <v>32</v>
      </c>
      <c r="D2367" s="1">
        <v>2058</v>
      </c>
      <c r="E2367">
        <f t="shared" si="40"/>
        <v>1996</v>
      </c>
    </row>
    <row r="2368" spans="1:5" x14ac:dyDescent="0.25">
      <c r="A2368" s="21">
        <v>35247</v>
      </c>
      <c r="B2368" s="1" t="s">
        <v>29</v>
      </c>
      <c r="C2368" s="1" t="s">
        <v>32</v>
      </c>
      <c r="D2368" s="1">
        <v>110</v>
      </c>
      <c r="E2368">
        <f t="shared" si="40"/>
        <v>1996</v>
      </c>
    </row>
    <row r="2369" spans="1:5" x14ac:dyDescent="0.25">
      <c r="A2369" s="21">
        <v>35247</v>
      </c>
      <c r="B2369" s="1" t="s">
        <v>29</v>
      </c>
      <c r="C2369" s="1" t="s">
        <v>32</v>
      </c>
      <c r="D2369" s="1">
        <v>2560</v>
      </c>
      <c r="E2369">
        <f t="shared" si="40"/>
        <v>1996</v>
      </c>
    </row>
    <row r="2370" spans="1:5" x14ac:dyDescent="0.25">
      <c r="A2370" s="21">
        <v>35247</v>
      </c>
      <c r="B2370" s="1" t="s">
        <v>29</v>
      </c>
      <c r="C2370" s="1" t="s">
        <v>32</v>
      </c>
      <c r="D2370" s="1">
        <v>27</v>
      </c>
      <c r="E2370">
        <f t="shared" si="40"/>
        <v>1996</v>
      </c>
    </row>
    <row r="2371" spans="1:5" x14ac:dyDescent="0.25">
      <c r="A2371" s="21">
        <v>35247</v>
      </c>
      <c r="B2371" s="1" t="s">
        <v>29</v>
      </c>
      <c r="C2371" s="1" t="s">
        <v>33</v>
      </c>
      <c r="D2371" s="1">
        <v>158</v>
      </c>
      <c r="E2371">
        <f t="shared" si="40"/>
        <v>1996</v>
      </c>
    </row>
    <row r="2372" spans="1:5" x14ac:dyDescent="0.25">
      <c r="A2372" s="21">
        <v>35247</v>
      </c>
      <c r="B2372" s="1" t="s">
        <v>39</v>
      </c>
      <c r="C2372" s="1" t="s">
        <v>33</v>
      </c>
      <c r="D2372" s="1">
        <v>158</v>
      </c>
      <c r="E2372">
        <f t="shared" ref="E2372:E2435" si="41">YEAR(A2372)</f>
        <v>1996</v>
      </c>
    </row>
    <row r="2373" spans="1:5" x14ac:dyDescent="0.25">
      <c r="A2373" s="21">
        <v>35247</v>
      </c>
      <c r="B2373" s="1" t="s">
        <v>36</v>
      </c>
      <c r="C2373" s="1" t="s">
        <v>33</v>
      </c>
      <c r="D2373" s="1">
        <v>158</v>
      </c>
      <c r="E2373">
        <f t="shared" si="41"/>
        <v>1996</v>
      </c>
    </row>
    <row r="2374" spans="1:5" x14ac:dyDescent="0.25">
      <c r="A2374" s="21">
        <v>35247</v>
      </c>
      <c r="B2374" s="1" t="s">
        <v>39</v>
      </c>
      <c r="C2374" s="1" t="s">
        <v>33</v>
      </c>
      <c r="D2374" s="1">
        <v>210</v>
      </c>
      <c r="E2374">
        <f t="shared" si="41"/>
        <v>1996</v>
      </c>
    </row>
    <row r="2375" spans="1:5" x14ac:dyDescent="0.25">
      <c r="A2375" s="21">
        <v>35247</v>
      </c>
      <c r="B2375" s="1" t="s">
        <v>37</v>
      </c>
      <c r="C2375" s="1" t="s">
        <v>33</v>
      </c>
      <c r="D2375" s="1">
        <v>42</v>
      </c>
      <c r="E2375">
        <f t="shared" si="41"/>
        <v>1996</v>
      </c>
    </row>
    <row r="2376" spans="1:5" x14ac:dyDescent="0.25">
      <c r="A2376" s="21">
        <v>35247</v>
      </c>
      <c r="B2376" s="1" t="s">
        <v>36</v>
      </c>
      <c r="C2376" s="1" t="s">
        <v>33</v>
      </c>
      <c r="D2376" s="1">
        <v>210</v>
      </c>
      <c r="E2376">
        <f t="shared" si="41"/>
        <v>1996</v>
      </c>
    </row>
    <row r="2377" spans="1:5" x14ac:dyDescent="0.25">
      <c r="A2377" s="21">
        <v>35247</v>
      </c>
      <c r="B2377" s="1" t="s">
        <v>29</v>
      </c>
      <c r="C2377" s="1" t="s">
        <v>33</v>
      </c>
      <c r="D2377" s="1">
        <v>140</v>
      </c>
      <c r="E2377">
        <f t="shared" si="41"/>
        <v>1996</v>
      </c>
    </row>
    <row r="2378" spans="1:5" x14ac:dyDescent="0.25">
      <c r="A2378" s="21">
        <v>35247</v>
      </c>
      <c r="B2378" s="1" t="s">
        <v>37</v>
      </c>
      <c r="C2378" s="1" t="s">
        <v>33</v>
      </c>
      <c r="D2378" s="1">
        <v>99</v>
      </c>
      <c r="E2378">
        <f t="shared" si="41"/>
        <v>1996</v>
      </c>
    </row>
    <row r="2379" spans="1:5" x14ac:dyDescent="0.25">
      <c r="A2379" s="21">
        <v>35247</v>
      </c>
      <c r="B2379" s="1" t="s">
        <v>37</v>
      </c>
      <c r="C2379" s="1" t="s">
        <v>33</v>
      </c>
      <c r="D2379" s="1">
        <v>124</v>
      </c>
      <c r="E2379">
        <f t="shared" si="41"/>
        <v>1996</v>
      </c>
    </row>
    <row r="2380" spans="1:5" x14ac:dyDescent="0.25">
      <c r="A2380" s="21">
        <v>35247</v>
      </c>
      <c r="B2380" s="1" t="s">
        <v>37</v>
      </c>
      <c r="C2380" s="1" t="s">
        <v>33</v>
      </c>
      <c r="D2380" s="1">
        <v>123</v>
      </c>
      <c r="E2380">
        <f t="shared" si="41"/>
        <v>1996</v>
      </c>
    </row>
    <row r="2381" spans="1:5" x14ac:dyDescent="0.25">
      <c r="A2381" s="21">
        <v>35247</v>
      </c>
      <c r="B2381" s="1" t="s">
        <v>39</v>
      </c>
      <c r="C2381" s="1" t="s">
        <v>33</v>
      </c>
      <c r="D2381" s="1">
        <v>113</v>
      </c>
      <c r="E2381">
        <f t="shared" si="41"/>
        <v>1996</v>
      </c>
    </row>
    <row r="2382" spans="1:5" x14ac:dyDescent="0.25">
      <c r="A2382" s="21">
        <v>35247</v>
      </c>
      <c r="B2382" s="1" t="s">
        <v>36</v>
      </c>
      <c r="C2382" s="1" t="s">
        <v>33</v>
      </c>
      <c r="D2382" s="1">
        <v>459</v>
      </c>
      <c r="E2382">
        <f t="shared" si="41"/>
        <v>1996</v>
      </c>
    </row>
    <row r="2383" spans="1:5" x14ac:dyDescent="0.25">
      <c r="A2383" s="21">
        <v>35247</v>
      </c>
      <c r="B2383" s="1" t="s">
        <v>29</v>
      </c>
      <c r="C2383" s="1" t="s">
        <v>33</v>
      </c>
      <c r="D2383" s="1">
        <v>637</v>
      </c>
      <c r="E2383">
        <f t="shared" si="41"/>
        <v>1996</v>
      </c>
    </row>
    <row r="2384" spans="1:5" x14ac:dyDescent="0.25">
      <c r="A2384" s="21">
        <v>35247</v>
      </c>
      <c r="B2384" s="1" t="s">
        <v>34</v>
      </c>
      <c r="C2384" s="1" t="s">
        <v>33</v>
      </c>
      <c r="D2384" s="1">
        <v>437</v>
      </c>
      <c r="E2384">
        <f t="shared" si="41"/>
        <v>1996</v>
      </c>
    </row>
    <row r="2385" spans="1:5" x14ac:dyDescent="0.25">
      <c r="A2385" s="21">
        <v>35247</v>
      </c>
      <c r="B2385" s="1" t="s">
        <v>39</v>
      </c>
      <c r="C2385" s="1" t="s">
        <v>33</v>
      </c>
      <c r="D2385" s="1">
        <v>540</v>
      </c>
      <c r="E2385">
        <f t="shared" si="41"/>
        <v>1996</v>
      </c>
    </row>
    <row r="2386" spans="1:5" x14ac:dyDescent="0.25">
      <c r="A2386" s="21">
        <v>35247</v>
      </c>
      <c r="B2386" s="1" t="s">
        <v>36</v>
      </c>
      <c r="C2386" s="1" t="s">
        <v>33</v>
      </c>
      <c r="D2386" s="1">
        <v>464</v>
      </c>
      <c r="E2386">
        <f t="shared" si="41"/>
        <v>1996</v>
      </c>
    </row>
    <row r="2387" spans="1:5" x14ac:dyDescent="0.25">
      <c r="A2387" s="21">
        <v>35247</v>
      </c>
      <c r="B2387" s="1" t="s">
        <v>41</v>
      </c>
      <c r="C2387" s="1" t="s">
        <v>33</v>
      </c>
      <c r="D2387" s="1">
        <v>560</v>
      </c>
      <c r="E2387">
        <f t="shared" si="41"/>
        <v>1996</v>
      </c>
    </row>
    <row r="2388" spans="1:5" x14ac:dyDescent="0.25">
      <c r="A2388" s="21">
        <v>35247</v>
      </c>
      <c r="B2388" s="1" t="s">
        <v>34</v>
      </c>
      <c r="C2388" s="1" t="s">
        <v>33</v>
      </c>
      <c r="D2388" s="1">
        <v>581</v>
      </c>
      <c r="E2388">
        <f t="shared" si="41"/>
        <v>1996</v>
      </c>
    </row>
    <row r="2389" spans="1:5" x14ac:dyDescent="0.25">
      <c r="A2389" s="21">
        <v>35247</v>
      </c>
      <c r="B2389" s="1" t="s">
        <v>34</v>
      </c>
      <c r="C2389" s="1" t="s">
        <v>33</v>
      </c>
      <c r="D2389" s="1">
        <v>697</v>
      </c>
      <c r="E2389">
        <f t="shared" si="41"/>
        <v>1996</v>
      </c>
    </row>
    <row r="2390" spans="1:5" x14ac:dyDescent="0.25">
      <c r="A2390" s="21">
        <v>35247</v>
      </c>
      <c r="B2390" s="1" t="s">
        <v>34</v>
      </c>
      <c r="C2390" s="1" t="s">
        <v>33</v>
      </c>
      <c r="D2390" s="1">
        <v>495</v>
      </c>
      <c r="E2390">
        <f t="shared" si="41"/>
        <v>1996</v>
      </c>
    </row>
    <row r="2391" spans="1:5" x14ac:dyDescent="0.25">
      <c r="A2391" s="21">
        <v>35247</v>
      </c>
      <c r="B2391" s="1" t="s">
        <v>41</v>
      </c>
      <c r="C2391" s="1" t="s">
        <v>33</v>
      </c>
      <c r="D2391" s="1">
        <v>371</v>
      </c>
      <c r="E2391">
        <f t="shared" si="41"/>
        <v>1996</v>
      </c>
    </row>
    <row r="2392" spans="1:5" x14ac:dyDescent="0.25">
      <c r="A2392" s="21">
        <v>35247</v>
      </c>
      <c r="B2392" s="1" t="s">
        <v>29</v>
      </c>
      <c r="C2392" s="1" t="s">
        <v>33</v>
      </c>
      <c r="D2392" s="1">
        <v>383</v>
      </c>
      <c r="E2392">
        <f t="shared" si="41"/>
        <v>1996</v>
      </c>
    </row>
    <row r="2393" spans="1:5" x14ac:dyDescent="0.25">
      <c r="A2393" s="21">
        <v>35247</v>
      </c>
      <c r="B2393" s="1" t="s">
        <v>34</v>
      </c>
      <c r="C2393" s="1" t="s">
        <v>35</v>
      </c>
      <c r="D2393" s="1">
        <v>1444</v>
      </c>
      <c r="E2393">
        <f t="shared" si="41"/>
        <v>1996</v>
      </c>
    </row>
    <row r="2394" spans="1:5" x14ac:dyDescent="0.25">
      <c r="A2394" s="21">
        <v>35247</v>
      </c>
      <c r="B2394" s="1" t="s">
        <v>37</v>
      </c>
      <c r="C2394" s="1" t="s">
        <v>35</v>
      </c>
      <c r="D2394" s="1">
        <v>102</v>
      </c>
      <c r="E2394">
        <f t="shared" si="41"/>
        <v>1996</v>
      </c>
    </row>
    <row r="2395" spans="1:5" x14ac:dyDescent="0.25">
      <c r="A2395" s="21">
        <v>35247</v>
      </c>
      <c r="B2395" s="1" t="s">
        <v>29</v>
      </c>
      <c r="C2395" s="1" t="s">
        <v>35</v>
      </c>
      <c r="D2395" s="1">
        <v>44</v>
      </c>
      <c r="E2395">
        <f t="shared" si="41"/>
        <v>1996</v>
      </c>
    </row>
    <row r="2396" spans="1:5" x14ac:dyDescent="0.25">
      <c r="A2396" s="21">
        <v>35247</v>
      </c>
      <c r="B2396" s="1" t="s">
        <v>29</v>
      </c>
      <c r="C2396" s="1" t="s">
        <v>35</v>
      </c>
      <c r="D2396" s="1">
        <v>46</v>
      </c>
      <c r="E2396">
        <f t="shared" si="41"/>
        <v>1996</v>
      </c>
    </row>
    <row r="2397" spans="1:5" x14ac:dyDescent="0.25">
      <c r="A2397" s="21">
        <v>35247</v>
      </c>
      <c r="B2397" s="1" t="s">
        <v>29</v>
      </c>
      <c r="C2397" s="1" t="s">
        <v>35</v>
      </c>
      <c r="D2397" s="1">
        <v>56</v>
      </c>
      <c r="E2397">
        <f t="shared" si="41"/>
        <v>1996</v>
      </c>
    </row>
    <row r="2398" spans="1:5" x14ac:dyDescent="0.25">
      <c r="A2398" s="21">
        <v>35247</v>
      </c>
      <c r="B2398" s="1" t="s">
        <v>36</v>
      </c>
      <c r="C2398" s="1" t="s">
        <v>35</v>
      </c>
      <c r="D2398" s="1">
        <v>63</v>
      </c>
      <c r="E2398">
        <f t="shared" si="41"/>
        <v>1996</v>
      </c>
    </row>
    <row r="2399" spans="1:5" x14ac:dyDescent="0.25">
      <c r="A2399" s="21">
        <v>35247</v>
      </c>
      <c r="B2399" s="1" t="s">
        <v>34</v>
      </c>
      <c r="C2399" s="1" t="s">
        <v>35</v>
      </c>
      <c r="D2399" s="1">
        <v>1928</v>
      </c>
      <c r="E2399">
        <f t="shared" si="41"/>
        <v>1996</v>
      </c>
    </row>
    <row r="2400" spans="1:5" x14ac:dyDescent="0.25">
      <c r="A2400" s="21">
        <v>35247</v>
      </c>
      <c r="B2400" s="1" t="s">
        <v>37</v>
      </c>
      <c r="C2400" s="1" t="s">
        <v>35</v>
      </c>
      <c r="D2400" s="1">
        <v>79</v>
      </c>
      <c r="E2400">
        <f t="shared" si="41"/>
        <v>1996</v>
      </c>
    </row>
    <row r="2401" spans="1:5" x14ac:dyDescent="0.25">
      <c r="A2401" s="21">
        <v>35247</v>
      </c>
      <c r="B2401" s="1" t="s">
        <v>36</v>
      </c>
      <c r="C2401" s="1" t="s">
        <v>35</v>
      </c>
      <c r="D2401" s="1">
        <v>1716</v>
      </c>
      <c r="E2401">
        <f t="shared" si="41"/>
        <v>1996</v>
      </c>
    </row>
    <row r="2402" spans="1:5" x14ac:dyDescent="0.25">
      <c r="A2402" s="21">
        <v>35247</v>
      </c>
      <c r="B2402" s="1" t="s">
        <v>37</v>
      </c>
      <c r="C2402" s="1" t="s">
        <v>35</v>
      </c>
      <c r="D2402" s="1">
        <v>108</v>
      </c>
      <c r="E2402">
        <f t="shared" si="41"/>
        <v>1996</v>
      </c>
    </row>
    <row r="2403" spans="1:5" x14ac:dyDescent="0.25">
      <c r="A2403" s="21">
        <v>35247</v>
      </c>
      <c r="B2403" s="1" t="s">
        <v>41</v>
      </c>
      <c r="C2403" s="1" t="s">
        <v>35</v>
      </c>
      <c r="D2403" s="1">
        <v>124</v>
      </c>
      <c r="E2403">
        <f t="shared" si="41"/>
        <v>1996</v>
      </c>
    </row>
    <row r="2404" spans="1:5" x14ac:dyDescent="0.25">
      <c r="A2404" s="21">
        <v>35247</v>
      </c>
      <c r="B2404" s="1" t="s">
        <v>37</v>
      </c>
      <c r="C2404" s="1" t="s">
        <v>35</v>
      </c>
      <c r="D2404" s="1">
        <v>135</v>
      </c>
      <c r="E2404">
        <f t="shared" si="41"/>
        <v>1996</v>
      </c>
    </row>
    <row r="2405" spans="1:5" x14ac:dyDescent="0.25">
      <c r="A2405" s="21">
        <v>35247</v>
      </c>
      <c r="B2405" s="1" t="s">
        <v>39</v>
      </c>
      <c r="C2405" s="1" t="s">
        <v>35</v>
      </c>
      <c r="D2405" s="1">
        <v>146</v>
      </c>
      <c r="E2405">
        <f t="shared" si="41"/>
        <v>1996</v>
      </c>
    </row>
    <row r="2406" spans="1:5" x14ac:dyDescent="0.25">
      <c r="A2406" s="21">
        <v>35247</v>
      </c>
      <c r="B2406" s="1" t="s">
        <v>39</v>
      </c>
      <c r="C2406" s="1" t="s">
        <v>35</v>
      </c>
      <c r="D2406" s="1">
        <v>175</v>
      </c>
      <c r="E2406">
        <f t="shared" si="41"/>
        <v>1996</v>
      </c>
    </row>
    <row r="2407" spans="1:5" x14ac:dyDescent="0.25">
      <c r="A2407" s="21">
        <v>35247</v>
      </c>
      <c r="B2407" s="1" t="s">
        <v>39</v>
      </c>
      <c r="C2407" s="1" t="s">
        <v>35</v>
      </c>
      <c r="D2407" s="1">
        <v>249</v>
      </c>
      <c r="E2407">
        <f t="shared" si="41"/>
        <v>1996</v>
      </c>
    </row>
    <row r="2408" spans="1:5" x14ac:dyDescent="0.25">
      <c r="A2408" s="21">
        <v>35247</v>
      </c>
      <c r="B2408" s="1" t="s">
        <v>36</v>
      </c>
      <c r="C2408" s="1" t="s">
        <v>35</v>
      </c>
      <c r="D2408" s="1">
        <v>298</v>
      </c>
      <c r="E2408">
        <f t="shared" si="41"/>
        <v>1996</v>
      </c>
    </row>
    <row r="2409" spans="1:5" x14ac:dyDescent="0.25">
      <c r="A2409" s="21">
        <v>35247</v>
      </c>
      <c r="B2409" s="1" t="s">
        <v>34</v>
      </c>
      <c r="C2409" s="1" t="s">
        <v>35</v>
      </c>
      <c r="D2409" s="1">
        <v>356</v>
      </c>
      <c r="E2409">
        <f t="shared" si="41"/>
        <v>1996</v>
      </c>
    </row>
    <row r="2410" spans="1:5" x14ac:dyDescent="0.25">
      <c r="A2410" s="21">
        <v>35247</v>
      </c>
      <c r="B2410" s="1" t="s">
        <v>41</v>
      </c>
      <c r="C2410" s="1" t="s">
        <v>35</v>
      </c>
      <c r="D2410" s="1">
        <v>476</v>
      </c>
      <c r="E2410">
        <f t="shared" si="41"/>
        <v>1996</v>
      </c>
    </row>
    <row r="2411" spans="1:5" x14ac:dyDescent="0.25">
      <c r="A2411" s="21">
        <v>35247</v>
      </c>
      <c r="B2411" s="1" t="s">
        <v>34</v>
      </c>
      <c r="C2411" s="1" t="s">
        <v>35</v>
      </c>
      <c r="D2411" s="1">
        <v>536</v>
      </c>
      <c r="E2411">
        <f t="shared" si="41"/>
        <v>1996</v>
      </c>
    </row>
    <row r="2412" spans="1:5" x14ac:dyDescent="0.25">
      <c r="A2412" s="21">
        <v>35247</v>
      </c>
      <c r="B2412" s="1" t="s">
        <v>29</v>
      </c>
      <c r="C2412" s="1" t="s">
        <v>35</v>
      </c>
      <c r="D2412" s="1">
        <v>590</v>
      </c>
      <c r="E2412">
        <f t="shared" si="41"/>
        <v>1996</v>
      </c>
    </row>
    <row r="2413" spans="1:5" x14ac:dyDescent="0.25">
      <c r="A2413" s="21">
        <v>35247</v>
      </c>
      <c r="B2413" s="1" t="s">
        <v>39</v>
      </c>
      <c r="C2413" s="1" t="s">
        <v>35</v>
      </c>
      <c r="D2413" s="1">
        <v>1258</v>
      </c>
      <c r="E2413">
        <f t="shared" si="41"/>
        <v>1996</v>
      </c>
    </row>
    <row r="2414" spans="1:5" x14ac:dyDescent="0.25">
      <c r="A2414" s="21">
        <v>35247</v>
      </c>
      <c r="B2414" s="1" t="s">
        <v>36</v>
      </c>
      <c r="C2414" s="1" t="s">
        <v>35</v>
      </c>
      <c r="D2414" s="1">
        <v>72</v>
      </c>
      <c r="E2414">
        <f t="shared" si="41"/>
        <v>1996</v>
      </c>
    </row>
    <row r="2415" spans="1:5" x14ac:dyDescent="0.25">
      <c r="A2415" s="21">
        <v>35247</v>
      </c>
      <c r="B2415" s="1" t="s">
        <v>41</v>
      </c>
      <c r="C2415" s="1" t="s">
        <v>38</v>
      </c>
      <c r="D2415" s="1">
        <v>1689</v>
      </c>
      <c r="E2415">
        <f t="shared" si="41"/>
        <v>1996</v>
      </c>
    </row>
    <row r="2416" spans="1:5" x14ac:dyDescent="0.25">
      <c r="A2416" s="21">
        <v>35247</v>
      </c>
      <c r="B2416" s="1" t="s">
        <v>39</v>
      </c>
      <c r="C2416" s="1" t="s">
        <v>38</v>
      </c>
      <c r="D2416" s="1">
        <v>1532</v>
      </c>
      <c r="E2416">
        <f t="shared" si="41"/>
        <v>1996</v>
      </c>
    </row>
    <row r="2417" spans="1:5" x14ac:dyDescent="0.25">
      <c r="A2417" s="21">
        <v>35247</v>
      </c>
      <c r="B2417" s="1" t="s">
        <v>39</v>
      </c>
      <c r="C2417" s="1" t="s">
        <v>38</v>
      </c>
      <c r="D2417" s="1">
        <v>1023</v>
      </c>
      <c r="E2417">
        <f t="shared" si="41"/>
        <v>1996</v>
      </c>
    </row>
    <row r="2418" spans="1:5" x14ac:dyDescent="0.25">
      <c r="A2418" s="21">
        <v>35247</v>
      </c>
      <c r="B2418" s="1" t="s">
        <v>39</v>
      </c>
      <c r="C2418" s="1" t="s">
        <v>38</v>
      </c>
      <c r="D2418" s="1">
        <v>351</v>
      </c>
      <c r="E2418">
        <f t="shared" si="41"/>
        <v>1996</v>
      </c>
    </row>
    <row r="2419" spans="1:5" x14ac:dyDescent="0.25">
      <c r="A2419" s="21">
        <v>35247</v>
      </c>
      <c r="B2419" s="1" t="s">
        <v>37</v>
      </c>
      <c r="C2419" s="1" t="s">
        <v>38</v>
      </c>
      <c r="D2419" s="1">
        <v>143</v>
      </c>
      <c r="E2419">
        <f t="shared" si="41"/>
        <v>1996</v>
      </c>
    </row>
    <row r="2420" spans="1:5" x14ac:dyDescent="0.25">
      <c r="A2420" s="21">
        <v>35247</v>
      </c>
      <c r="B2420" s="1" t="s">
        <v>41</v>
      </c>
      <c r="C2420" s="1" t="s">
        <v>38</v>
      </c>
      <c r="D2420" s="1">
        <v>782</v>
      </c>
      <c r="E2420">
        <f t="shared" si="41"/>
        <v>1996</v>
      </c>
    </row>
    <row r="2421" spans="1:5" x14ac:dyDescent="0.25">
      <c r="A2421" s="21">
        <v>35247</v>
      </c>
      <c r="B2421" s="1" t="s">
        <v>36</v>
      </c>
      <c r="C2421" s="1" t="s">
        <v>38</v>
      </c>
      <c r="D2421" s="1">
        <v>110</v>
      </c>
      <c r="E2421">
        <f t="shared" si="41"/>
        <v>1996</v>
      </c>
    </row>
    <row r="2422" spans="1:5" x14ac:dyDescent="0.25">
      <c r="A2422" s="21">
        <v>35247</v>
      </c>
      <c r="B2422" s="1" t="s">
        <v>34</v>
      </c>
      <c r="C2422" s="1" t="s">
        <v>38</v>
      </c>
      <c r="D2422" s="1">
        <v>714</v>
      </c>
      <c r="E2422">
        <f t="shared" si="41"/>
        <v>1996</v>
      </c>
    </row>
    <row r="2423" spans="1:5" x14ac:dyDescent="0.25">
      <c r="A2423" s="21">
        <v>35247</v>
      </c>
      <c r="B2423" s="1" t="s">
        <v>41</v>
      </c>
      <c r="C2423" s="1" t="s">
        <v>38</v>
      </c>
      <c r="D2423" s="1">
        <v>507</v>
      </c>
      <c r="E2423">
        <f t="shared" si="41"/>
        <v>1996</v>
      </c>
    </row>
    <row r="2424" spans="1:5" x14ac:dyDescent="0.25">
      <c r="A2424" s="21">
        <v>35247</v>
      </c>
      <c r="B2424" s="1" t="s">
        <v>36</v>
      </c>
      <c r="C2424" s="1" t="s">
        <v>38</v>
      </c>
      <c r="D2424" s="1">
        <v>248</v>
      </c>
      <c r="E2424">
        <f t="shared" si="41"/>
        <v>1996</v>
      </c>
    </row>
    <row r="2425" spans="1:5" x14ac:dyDescent="0.25">
      <c r="A2425" s="21">
        <v>35247</v>
      </c>
      <c r="B2425" s="1" t="s">
        <v>34</v>
      </c>
      <c r="C2425" s="1" t="s">
        <v>38</v>
      </c>
      <c r="D2425" s="1">
        <v>35</v>
      </c>
      <c r="E2425">
        <f t="shared" si="41"/>
        <v>1996</v>
      </c>
    </row>
    <row r="2426" spans="1:5" x14ac:dyDescent="0.25">
      <c r="A2426" s="21">
        <v>35247</v>
      </c>
      <c r="B2426" s="1" t="s">
        <v>37</v>
      </c>
      <c r="C2426" s="1" t="s">
        <v>38</v>
      </c>
      <c r="D2426" s="1">
        <v>39</v>
      </c>
      <c r="E2426">
        <f t="shared" si="41"/>
        <v>1996</v>
      </c>
    </row>
    <row r="2427" spans="1:5" x14ac:dyDescent="0.25">
      <c r="A2427" s="21">
        <v>35247</v>
      </c>
      <c r="B2427" s="1" t="s">
        <v>34</v>
      </c>
      <c r="C2427" s="1" t="s">
        <v>38</v>
      </c>
      <c r="D2427" s="1">
        <v>39</v>
      </c>
      <c r="E2427">
        <f t="shared" si="41"/>
        <v>1996</v>
      </c>
    </row>
    <row r="2428" spans="1:5" x14ac:dyDescent="0.25">
      <c r="A2428" s="21">
        <v>35247</v>
      </c>
      <c r="B2428" s="1" t="s">
        <v>29</v>
      </c>
      <c r="C2428" s="1" t="s">
        <v>38</v>
      </c>
      <c r="D2428" s="1">
        <v>39</v>
      </c>
      <c r="E2428">
        <f t="shared" si="41"/>
        <v>1996</v>
      </c>
    </row>
    <row r="2429" spans="1:5" x14ac:dyDescent="0.25">
      <c r="A2429" s="21">
        <v>35247</v>
      </c>
      <c r="B2429" s="1" t="s">
        <v>29</v>
      </c>
      <c r="C2429" s="1" t="s">
        <v>38</v>
      </c>
      <c r="D2429" s="1">
        <v>41</v>
      </c>
      <c r="E2429">
        <f t="shared" si="41"/>
        <v>1996</v>
      </c>
    </row>
    <row r="2430" spans="1:5" x14ac:dyDescent="0.25">
      <c r="A2430" s="21">
        <v>35247</v>
      </c>
      <c r="B2430" s="1" t="s">
        <v>34</v>
      </c>
      <c r="C2430" s="1" t="s">
        <v>38</v>
      </c>
      <c r="D2430" s="1">
        <v>42</v>
      </c>
      <c r="E2430">
        <f t="shared" si="41"/>
        <v>1996</v>
      </c>
    </row>
    <row r="2431" spans="1:5" x14ac:dyDescent="0.25">
      <c r="A2431" s="21">
        <v>35247</v>
      </c>
      <c r="B2431" s="1" t="s">
        <v>29</v>
      </c>
      <c r="C2431" s="1" t="s">
        <v>38</v>
      </c>
      <c r="D2431" s="1">
        <v>44</v>
      </c>
      <c r="E2431">
        <f t="shared" si="41"/>
        <v>1996</v>
      </c>
    </row>
    <row r="2432" spans="1:5" x14ac:dyDescent="0.25">
      <c r="A2432" s="21">
        <v>35247</v>
      </c>
      <c r="B2432" s="1" t="s">
        <v>29</v>
      </c>
      <c r="C2432" s="1" t="s">
        <v>38</v>
      </c>
      <c r="D2432" s="1">
        <v>56</v>
      </c>
      <c r="E2432">
        <f t="shared" si="41"/>
        <v>1996</v>
      </c>
    </row>
    <row r="2433" spans="1:5" x14ac:dyDescent="0.25">
      <c r="A2433" s="21">
        <v>35247</v>
      </c>
      <c r="B2433" s="1" t="s">
        <v>37</v>
      </c>
      <c r="C2433" s="1" t="s">
        <v>38</v>
      </c>
      <c r="D2433" s="1">
        <v>59</v>
      </c>
      <c r="E2433">
        <f t="shared" si="41"/>
        <v>1996</v>
      </c>
    </row>
    <row r="2434" spans="1:5" x14ac:dyDescent="0.25">
      <c r="A2434" s="21">
        <v>35247</v>
      </c>
      <c r="B2434" s="1" t="s">
        <v>36</v>
      </c>
      <c r="C2434" s="1" t="s">
        <v>38</v>
      </c>
      <c r="D2434" s="1">
        <v>114</v>
      </c>
      <c r="E2434">
        <f t="shared" si="41"/>
        <v>1996</v>
      </c>
    </row>
    <row r="2435" spans="1:5" x14ac:dyDescent="0.25">
      <c r="A2435" s="21">
        <v>35247</v>
      </c>
      <c r="B2435" s="1" t="s">
        <v>37</v>
      </c>
      <c r="C2435" s="1" t="s">
        <v>38</v>
      </c>
      <c r="D2435" s="1">
        <v>69</v>
      </c>
      <c r="E2435">
        <f t="shared" si="41"/>
        <v>1996</v>
      </c>
    </row>
    <row r="2436" spans="1:5" x14ac:dyDescent="0.25">
      <c r="A2436" s="21">
        <v>35247</v>
      </c>
      <c r="B2436" s="1" t="s">
        <v>39</v>
      </c>
      <c r="C2436" s="1" t="s">
        <v>38</v>
      </c>
      <c r="D2436" s="1">
        <v>79</v>
      </c>
      <c r="E2436">
        <f t="shared" ref="E2436:E2499" si="42">YEAR(A2436)</f>
        <v>1996</v>
      </c>
    </row>
    <row r="2437" spans="1:5" x14ac:dyDescent="0.25">
      <c r="A2437" s="21">
        <v>35247</v>
      </c>
      <c r="B2437" s="1" t="s">
        <v>39</v>
      </c>
      <c r="C2437" s="1" t="s">
        <v>38</v>
      </c>
      <c r="D2437" s="1">
        <v>83</v>
      </c>
      <c r="E2437">
        <f t="shared" si="42"/>
        <v>1996</v>
      </c>
    </row>
    <row r="2438" spans="1:5" x14ac:dyDescent="0.25">
      <c r="A2438" s="21">
        <v>35247</v>
      </c>
      <c r="B2438" s="1" t="s">
        <v>34</v>
      </c>
      <c r="C2438" s="1" t="s">
        <v>38</v>
      </c>
      <c r="D2438" s="1">
        <v>96</v>
      </c>
      <c r="E2438">
        <f t="shared" si="42"/>
        <v>1996</v>
      </c>
    </row>
    <row r="2439" spans="1:5" x14ac:dyDescent="0.25">
      <c r="A2439" s="21">
        <v>35247</v>
      </c>
      <c r="B2439" s="1" t="s">
        <v>37</v>
      </c>
      <c r="C2439" s="1" t="s">
        <v>38</v>
      </c>
      <c r="D2439" s="1">
        <v>101</v>
      </c>
      <c r="E2439">
        <f t="shared" si="42"/>
        <v>1996</v>
      </c>
    </row>
    <row r="2440" spans="1:5" x14ac:dyDescent="0.25">
      <c r="A2440" s="21">
        <v>35247</v>
      </c>
      <c r="B2440" s="1" t="s">
        <v>34</v>
      </c>
      <c r="C2440" s="1" t="s">
        <v>38</v>
      </c>
      <c r="D2440" s="1">
        <v>113</v>
      </c>
      <c r="E2440">
        <f t="shared" si="42"/>
        <v>1996</v>
      </c>
    </row>
    <row r="2441" spans="1:5" x14ac:dyDescent="0.25">
      <c r="A2441" s="21">
        <v>35247</v>
      </c>
      <c r="B2441" s="1" t="s">
        <v>36</v>
      </c>
      <c r="C2441" s="1" t="s">
        <v>38</v>
      </c>
      <c r="D2441" s="1">
        <v>135</v>
      </c>
      <c r="E2441">
        <f t="shared" si="42"/>
        <v>1996</v>
      </c>
    </row>
    <row r="2442" spans="1:5" x14ac:dyDescent="0.25">
      <c r="A2442" s="21">
        <v>35247</v>
      </c>
      <c r="B2442" s="1" t="s">
        <v>37</v>
      </c>
      <c r="C2442" s="1" t="s">
        <v>38</v>
      </c>
      <c r="D2442" s="1">
        <v>35</v>
      </c>
      <c r="E2442">
        <f t="shared" si="42"/>
        <v>1996</v>
      </c>
    </row>
    <row r="2443" spans="1:5" x14ac:dyDescent="0.25">
      <c r="A2443" s="21">
        <v>35247</v>
      </c>
      <c r="B2443" s="1" t="s">
        <v>29</v>
      </c>
      <c r="C2443" s="1" t="s">
        <v>38</v>
      </c>
      <c r="D2443" s="1">
        <v>11</v>
      </c>
      <c r="E2443">
        <f t="shared" si="42"/>
        <v>1996</v>
      </c>
    </row>
    <row r="2444" spans="1:5" x14ac:dyDescent="0.25">
      <c r="A2444" s="21">
        <v>35247</v>
      </c>
      <c r="B2444" s="1" t="s">
        <v>29</v>
      </c>
      <c r="C2444" s="1" t="s">
        <v>38</v>
      </c>
      <c r="D2444" s="1">
        <v>14</v>
      </c>
      <c r="E2444">
        <f t="shared" si="42"/>
        <v>1996</v>
      </c>
    </row>
    <row r="2445" spans="1:5" x14ac:dyDescent="0.25">
      <c r="A2445" s="21">
        <v>35247</v>
      </c>
      <c r="B2445" s="1" t="s">
        <v>36</v>
      </c>
      <c r="C2445" s="1" t="s">
        <v>38</v>
      </c>
      <c r="D2445" s="1">
        <v>18</v>
      </c>
      <c r="E2445">
        <f t="shared" si="42"/>
        <v>1996</v>
      </c>
    </row>
    <row r="2446" spans="1:5" x14ac:dyDescent="0.25">
      <c r="A2446" s="21">
        <v>35247</v>
      </c>
      <c r="B2446" s="1" t="s">
        <v>39</v>
      </c>
      <c r="C2446" s="1" t="s">
        <v>38</v>
      </c>
      <c r="D2446" s="1">
        <v>26</v>
      </c>
      <c r="E2446">
        <f t="shared" si="42"/>
        <v>1996</v>
      </c>
    </row>
    <row r="2447" spans="1:5" x14ac:dyDescent="0.25">
      <c r="A2447" s="21">
        <v>35247</v>
      </c>
      <c r="B2447" s="1" t="s">
        <v>36</v>
      </c>
      <c r="C2447" s="1" t="s">
        <v>38</v>
      </c>
      <c r="D2447" s="1">
        <v>28</v>
      </c>
      <c r="E2447">
        <f t="shared" si="42"/>
        <v>1996</v>
      </c>
    </row>
    <row r="2448" spans="1:5" x14ac:dyDescent="0.25">
      <c r="A2448" s="21">
        <v>35278</v>
      </c>
      <c r="B2448" s="1" t="s">
        <v>29</v>
      </c>
      <c r="C2448" s="1" t="s">
        <v>30</v>
      </c>
      <c r="D2448" s="1">
        <v>694</v>
      </c>
      <c r="E2448">
        <f t="shared" si="42"/>
        <v>1996</v>
      </c>
    </row>
    <row r="2449" spans="1:5" x14ac:dyDescent="0.25">
      <c r="A2449" s="21">
        <v>35278</v>
      </c>
      <c r="B2449" s="1" t="s">
        <v>41</v>
      </c>
      <c r="C2449" s="1" t="s">
        <v>30</v>
      </c>
      <c r="D2449" s="1">
        <v>248</v>
      </c>
      <c r="E2449">
        <f t="shared" si="42"/>
        <v>1996</v>
      </c>
    </row>
    <row r="2450" spans="1:5" x14ac:dyDescent="0.25">
      <c r="A2450" s="21">
        <v>35278</v>
      </c>
      <c r="B2450" s="1" t="s">
        <v>41</v>
      </c>
      <c r="C2450" s="1" t="s">
        <v>30</v>
      </c>
      <c r="D2450" s="1">
        <v>248</v>
      </c>
      <c r="E2450">
        <f t="shared" si="42"/>
        <v>1996</v>
      </c>
    </row>
    <row r="2451" spans="1:5" x14ac:dyDescent="0.25">
      <c r="A2451" s="21">
        <v>35278</v>
      </c>
      <c r="B2451" s="1" t="s">
        <v>34</v>
      </c>
      <c r="C2451" s="1" t="s">
        <v>30</v>
      </c>
      <c r="D2451" s="1">
        <v>248</v>
      </c>
      <c r="E2451">
        <f t="shared" si="42"/>
        <v>1996</v>
      </c>
    </row>
    <row r="2452" spans="1:5" x14ac:dyDescent="0.25">
      <c r="A2452" s="21">
        <v>35278</v>
      </c>
      <c r="B2452" s="1" t="s">
        <v>41</v>
      </c>
      <c r="C2452" s="1" t="s">
        <v>30</v>
      </c>
      <c r="D2452" s="1">
        <v>304</v>
      </c>
      <c r="E2452">
        <f t="shared" si="42"/>
        <v>1996</v>
      </c>
    </row>
    <row r="2453" spans="1:5" x14ac:dyDescent="0.25">
      <c r="A2453" s="21">
        <v>35278</v>
      </c>
      <c r="B2453" s="1" t="s">
        <v>36</v>
      </c>
      <c r="C2453" s="1" t="s">
        <v>30</v>
      </c>
      <c r="D2453" s="1">
        <v>371</v>
      </c>
      <c r="E2453">
        <f t="shared" si="42"/>
        <v>1996</v>
      </c>
    </row>
    <row r="2454" spans="1:5" x14ac:dyDescent="0.25">
      <c r="A2454" s="21">
        <v>35278</v>
      </c>
      <c r="B2454" s="1" t="s">
        <v>34</v>
      </c>
      <c r="C2454" s="1" t="s">
        <v>30</v>
      </c>
      <c r="D2454" s="1">
        <v>383</v>
      </c>
      <c r="E2454">
        <f t="shared" si="42"/>
        <v>1996</v>
      </c>
    </row>
    <row r="2455" spans="1:5" x14ac:dyDescent="0.25">
      <c r="A2455" s="21">
        <v>35278</v>
      </c>
      <c r="B2455" s="1" t="s">
        <v>37</v>
      </c>
      <c r="C2455" s="1" t="s">
        <v>30</v>
      </c>
      <c r="D2455" s="1">
        <v>385</v>
      </c>
      <c r="E2455">
        <f t="shared" si="42"/>
        <v>1996</v>
      </c>
    </row>
    <row r="2456" spans="1:5" x14ac:dyDescent="0.25">
      <c r="A2456" s="21">
        <v>35278</v>
      </c>
      <c r="B2456" s="1" t="s">
        <v>37</v>
      </c>
      <c r="C2456" s="1" t="s">
        <v>30</v>
      </c>
      <c r="D2456" s="1">
        <v>414</v>
      </c>
      <c r="E2456">
        <f t="shared" si="42"/>
        <v>1996</v>
      </c>
    </row>
    <row r="2457" spans="1:5" x14ac:dyDescent="0.25">
      <c r="A2457" s="21">
        <v>35278</v>
      </c>
      <c r="B2457" s="1" t="s">
        <v>41</v>
      </c>
      <c r="C2457" s="1" t="s">
        <v>30</v>
      </c>
      <c r="D2457" s="1">
        <v>441</v>
      </c>
      <c r="E2457">
        <f t="shared" si="42"/>
        <v>1996</v>
      </c>
    </row>
    <row r="2458" spans="1:5" x14ac:dyDescent="0.25">
      <c r="A2458" s="21">
        <v>35278</v>
      </c>
      <c r="B2458" s="1" t="s">
        <v>39</v>
      </c>
      <c r="C2458" s="1" t="s">
        <v>30</v>
      </c>
      <c r="D2458" s="1">
        <v>761</v>
      </c>
      <c r="E2458">
        <f t="shared" si="42"/>
        <v>1996</v>
      </c>
    </row>
    <row r="2459" spans="1:5" x14ac:dyDescent="0.25">
      <c r="A2459" s="21">
        <v>35278</v>
      </c>
      <c r="B2459" s="1" t="s">
        <v>29</v>
      </c>
      <c r="C2459" s="1" t="s">
        <v>30</v>
      </c>
      <c r="D2459" s="1">
        <v>912</v>
      </c>
      <c r="E2459">
        <f t="shared" si="42"/>
        <v>1996</v>
      </c>
    </row>
    <row r="2460" spans="1:5" x14ac:dyDescent="0.25">
      <c r="A2460" s="21">
        <v>35278</v>
      </c>
      <c r="B2460" s="1" t="s">
        <v>36</v>
      </c>
      <c r="C2460" s="1" t="s">
        <v>30</v>
      </c>
      <c r="D2460" s="1">
        <v>980</v>
      </c>
      <c r="E2460">
        <f t="shared" si="42"/>
        <v>1996</v>
      </c>
    </row>
    <row r="2461" spans="1:5" x14ac:dyDescent="0.25">
      <c r="A2461" s="21">
        <v>35278</v>
      </c>
      <c r="B2461" s="1" t="s">
        <v>39</v>
      </c>
      <c r="C2461" s="1" t="s">
        <v>30</v>
      </c>
      <c r="D2461" s="1">
        <v>1351</v>
      </c>
      <c r="E2461">
        <f t="shared" si="42"/>
        <v>1996</v>
      </c>
    </row>
    <row r="2462" spans="1:5" x14ac:dyDescent="0.25">
      <c r="A2462" s="21">
        <v>35278</v>
      </c>
      <c r="B2462" s="1" t="s">
        <v>29</v>
      </c>
      <c r="C2462" s="1" t="s">
        <v>30</v>
      </c>
      <c r="D2462" s="1">
        <v>1906</v>
      </c>
      <c r="E2462">
        <f t="shared" si="42"/>
        <v>1996</v>
      </c>
    </row>
    <row r="2463" spans="1:5" x14ac:dyDescent="0.25">
      <c r="A2463" s="21">
        <v>35278</v>
      </c>
      <c r="B2463" s="1" t="s">
        <v>34</v>
      </c>
      <c r="C2463" s="1" t="s">
        <v>30</v>
      </c>
      <c r="D2463" s="1">
        <v>2003</v>
      </c>
      <c r="E2463">
        <f t="shared" si="42"/>
        <v>1996</v>
      </c>
    </row>
    <row r="2464" spans="1:5" x14ac:dyDescent="0.25">
      <c r="A2464" s="21">
        <v>35278</v>
      </c>
      <c r="B2464" s="1" t="s">
        <v>29</v>
      </c>
      <c r="C2464" s="1" t="s">
        <v>30</v>
      </c>
      <c r="D2464" s="1">
        <v>494</v>
      </c>
      <c r="E2464">
        <f t="shared" si="42"/>
        <v>1996</v>
      </c>
    </row>
    <row r="2465" spans="1:5" x14ac:dyDescent="0.25">
      <c r="A2465" s="21">
        <v>35278</v>
      </c>
      <c r="B2465" s="1" t="s">
        <v>37</v>
      </c>
      <c r="C2465" s="1" t="s">
        <v>30</v>
      </c>
      <c r="D2465" s="1">
        <v>146</v>
      </c>
      <c r="E2465">
        <f t="shared" si="42"/>
        <v>1996</v>
      </c>
    </row>
    <row r="2466" spans="1:5" x14ac:dyDescent="0.25">
      <c r="A2466" s="21">
        <v>35278</v>
      </c>
      <c r="B2466" s="1" t="s">
        <v>39</v>
      </c>
      <c r="C2466" s="1" t="s">
        <v>30</v>
      </c>
      <c r="D2466" s="1">
        <v>146</v>
      </c>
      <c r="E2466">
        <f t="shared" si="42"/>
        <v>1996</v>
      </c>
    </row>
    <row r="2467" spans="1:5" x14ac:dyDescent="0.25">
      <c r="A2467" s="21">
        <v>35278</v>
      </c>
      <c r="B2467" s="1" t="s">
        <v>36</v>
      </c>
      <c r="C2467" s="1" t="s">
        <v>30</v>
      </c>
      <c r="D2467" s="1">
        <v>83</v>
      </c>
      <c r="E2467">
        <f t="shared" si="42"/>
        <v>1996</v>
      </c>
    </row>
    <row r="2468" spans="1:5" x14ac:dyDescent="0.25">
      <c r="A2468" s="21">
        <v>35278</v>
      </c>
      <c r="B2468" s="1" t="s">
        <v>37</v>
      </c>
      <c r="C2468" s="1" t="s">
        <v>30</v>
      </c>
      <c r="D2468" s="1">
        <v>83</v>
      </c>
      <c r="E2468">
        <f t="shared" si="42"/>
        <v>1996</v>
      </c>
    </row>
    <row r="2469" spans="1:5" x14ac:dyDescent="0.25">
      <c r="A2469" s="21">
        <v>35278</v>
      </c>
      <c r="B2469" s="1" t="s">
        <v>34</v>
      </c>
      <c r="C2469" s="1" t="s">
        <v>30</v>
      </c>
      <c r="D2469" s="1">
        <v>68</v>
      </c>
      <c r="E2469">
        <f t="shared" si="42"/>
        <v>1996</v>
      </c>
    </row>
    <row r="2470" spans="1:5" x14ac:dyDescent="0.25">
      <c r="A2470" s="21">
        <v>35278</v>
      </c>
      <c r="B2470" s="1" t="s">
        <v>39</v>
      </c>
      <c r="C2470" s="1" t="s">
        <v>30</v>
      </c>
      <c r="D2470" s="1">
        <v>225</v>
      </c>
      <c r="E2470">
        <f t="shared" si="42"/>
        <v>1996</v>
      </c>
    </row>
    <row r="2471" spans="1:5" x14ac:dyDescent="0.25">
      <c r="A2471" s="21">
        <v>35278</v>
      </c>
      <c r="B2471" s="1" t="s">
        <v>36</v>
      </c>
      <c r="C2471" s="1" t="s">
        <v>30</v>
      </c>
      <c r="D2471" s="1">
        <v>203</v>
      </c>
      <c r="E2471">
        <f t="shared" si="42"/>
        <v>1996</v>
      </c>
    </row>
    <row r="2472" spans="1:5" x14ac:dyDescent="0.25">
      <c r="A2472" s="21">
        <v>35278</v>
      </c>
      <c r="B2472" s="1" t="s">
        <v>37</v>
      </c>
      <c r="C2472" s="1" t="s">
        <v>31</v>
      </c>
      <c r="D2472" s="1">
        <v>448</v>
      </c>
      <c r="E2472">
        <f t="shared" si="42"/>
        <v>1996</v>
      </c>
    </row>
    <row r="2473" spans="1:5" x14ac:dyDescent="0.25">
      <c r="A2473" s="21">
        <v>35278</v>
      </c>
      <c r="B2473" s="1" t="s">
        <v>39</v>
      </c>
      <c r="C2473" s="1" t="s">
        <v>31</v>
      </c>
      <c r="D2473" s="1">
        <v>146</v>
      </c>
      <c r="E2473">
        <f t="shared" si="42"/>
        <v>1996</v>
      </c>
    </row>
    <row r="2474" spans="1:5" x14ac:dyDescent="0.25">
      <c r="A2474" s="21">
        <v>35278</v>
      </c>
      <c r="B2474" s="1" t="s">
        <v>37</v>
      </c>
      <c r="C2474" s="1" t="s">
        <v>31</v>
      </c>
      <c r="D2474" s="1">
        <v>322</v>
      </c>
      <c r="E2474">
        <f t="shared" si="42"/>
        <v>1996</v>
      </c>
    </row>
    <row r="2475" spans="1:5" x14ac:dyDescent="0.25">
      <c r="A2475" s="21">
        <v>35278</v>
      </c>
      <c r="B2475" s="1" t="s">
        <v>39</v>
      </c>
      <c r="C2475" s="1" t="s">
        <v>31</v>
      </c>
      <c r="D2475" s="1">
        <v>560</v>
      </c>
      <c r="E2475">
        <f t="shared" si="42"/>
        <v>1996</v>
      </c>
    </row>
    <row r="2476" spans="1:5" x14ac:dyDescent="0.25">
      <c r="A2476" s="21">
        <v>35278</v>
      </c>
      <c r="B2476" s="1" t="s">
        <v>39</v>
      </c>
      <c r="C2476" s="1" t="s">
        <v>31</v>
      </c>
      <c r="D2476" s="1">
        <v>131</v>
      </c>
      <c r="E2476">
        <f t="shared" si="42"/>
        <v>1996</v>
      </c>
    </row>
    <row r="2477" spans="1:5" x14ac:dyDescent="0.25">
      <c r="A2477" s="21">
        <v>35278</v>
      </c>
      <c r="B2477" s="1" t="s">
        <v>29</v>
      </c>
      <c r="C2477" s="1" t="s">
        <v>31</v>
      </c>
      <c r="D2477" s="1">
        <v>293</v>
      </c>
      <c r="E2477">
        <f t="shared" si="42"/>
        <v>1996</v>
      </c>
    </row>
    <row r="2478" spans="1:5" x14ac:dyDescent="0.25">
      <c r="A2478" s="21">
        <v>35278</v>
      </c>
      <c r="B2478" s="1" t="s">
        <v>34</v>
      </c>
      <c r="C2478" s="1" t="s">
        <v>31</v>
      </c>
      <c r="D2478" s="1">
        <v>114</v>
      </c>
      <c r="E2478">
        <f t="shared" si="42"/>
        <v>1996</v>
      </c>
    </row>
    <row r="2479" spans="1:5" x14ac:dyDescent="0.25">
      <c r="A2479" s="21">
        <v>35278</v>
      </c>
      <c r="B2479" s="1" t="s">
        <v>41</v>
      </c>
      <c r="C2479" s="1" t="s">
        <v>31</v>
      </c>
      <c r="D2479" s="1">
        <v>263</v>
      </c>
      <c r="E2479">
        <f t="shared" si="42"/>
        <v>1996</v>
      </c>
    </row>
    <row r="2480" spans="1:5" x14ac:dyDescent="0.25">
      <c r="A2480" s="21">
        <v>35278</v>
      </c>
      <c r="B2480" s="1" t="s">
        <v>34</v>
      </c>
      <c r="C2480" s="1" t="s">
        <v>31</v>
      </c>
      <c r="D2480" s="1">
        <v>263</v>
      </c>
      <c r="E2480">
        <f t="shared" si="42"/>
        <v>1996</v>
      </c>
    </row>
    <row r="2481" spans="1:5" x14ac:dyDescent="0.25">
      <c r="A2481" s="21">
        <v>35278</v>
      </c>
      <c r="B2481" s="1" t="s">
        <v>36</v>
      </c>
      <c r="C2481" s="1" t="s">
        <v>31</v>
      </c>
      <c r="D2481" s="1">
        <v>203</v>
      </c>
      <c r="E2481">
        <f t="shared" si="42"/>
        <v>1996</v>
      </c>
    </row>
    <row r="2482" spans="1:5" x14ac:dyDescent="0.25">
      <c r="A2482" s="21">
        <v>35278</v>
      </c>
      <c r="B2482" s="1" t="s">
        <v>29</v>
      </c>
      <c r="C2482" s="1" t="s">
        <v>31</v>
      </c>
      <c r="D2482" s="1">
        <v>1366</v>
      </c>
      <c r="E2482">
        <f t="shared" si="42"/>
        <v>1996</v>
      </c>
    </row>
    <row r="2483" spans="1:5" x14ac:dyDescent="0.25">
      <c r="A2483" s="21">
        <v>35278</v>
      </c>
      <c r="B2483" s="1" t="s">
        <v>29</v>
      </c>
      <c r="C2483" s="1" t="s">
        <v>31</v>
      </c>
      <c r="D2483" s="1">
        <v>200</v>
      </c>
      <c r="E2483">
        <f t="shared" si="42"/>
        <v>1996</v>
      </c>
    </row>
    <row r="2484" spans="1:5" x14ac:dyDescent="0.25">
      <c r="A2484" s="21">
        <v>35278</v>
      </c>
      <c r="B2484" s="1" t="s">
        <v>36</v>
      </c>
      <c r="C2484" s="1" t="s">
        <v>31</v>
      </c>
      <c r="D2484" s="1">
        <v>371</v>
      </c>
      <c r="E2484">
        <f t="shared" si="42"/>
        <v>1996</v>
      </c>
    </row>
    <row r="2485" spans="1:5" x14ac:dyDescent="0.25">
      <c r="A2485" s="21">
        <v>35278</v>
      </c>
      <c r="B2485" s="1" t="s">
        <v>34</v>
      </c>
      <c r="C2485" s="1" t="s">
        <v>31</v>
      </c>
      <c r="D2485" s="1">
        <v>124</v>
      </c>
      <c r="E2485">
        <f t="shared" si="42"/>
        <v>1996</v>
      </c>
    </row>
    <row r="2486" spans="1:5" x14ac:dyDescent="0.25">
      <c r="A2486" s="21">
        <v>35278</v>
      </c>
      <c r="B2486" s="1" t="s">
        <v>36</v>
      </c>
      <c r="C2486" s="1" t="s">
        <v>31</v>
      </c>
      <c r="D2486" s="1">
        <v>184</v>
      </c>
      <c r="E2486">
        <f t="shared" si="42"/>
        <v>1996</v>
      </c>
    </row>
    <row r="2487" spans="1:5" x14ac:dyDescent="0.25">
      <c r="A2487" s="21">
        <v>35278</v>
      </c>
      <c r="B2487" s="1" t="s">
        <v>37</v>
      </c>
      <c r="C2487" s="1" t="s">
        <v>31</v>
      </c>
      <c r="D2487" s="1">
        <v>342</v>
      </c>
      <c r="E2487">
        <f t="shared" si="42"/>
        <v>1996</v>
      </c>
    </row>
    <row r="2488" spans="1:5" x14ac:dyDescent="0.25">
      <c r="A2488" s="21">
        <v>35278</v>
      </c>
      <c r="B2488" s="1" t="s">
        <v>41</v>
      </c>
      <c r="C2488" s="1" t="s">
        <v>31</v>
      </c>
      <c r="D2488" s="1">
        <v>426</v>
      </c>
      <c r="E2488">
        <f t="shared" si="42"/>
        <v>1996</v>
      </c>
    </row>
    <row r="2489" spans="1:5" x14ac:dyDescent="0.25">
      <c r="A2489" s="21">
        <v>35278</v>
      </c>
      <c r="B2489" s="1" t="s">
        <v>41</v>
      </c>
      <c r="C2489" s="1" t="s">
        <v>31</v>
      </c>
      <c r="D2489" s="1">
        <v>248</v>
      </c>
      <c r="E2489">
        <f t="shared" si="42"/>
        <v>1996</v>
      </c>
    </row>
    <row r="2490" spans="1:5" x14ac:dyDescent="0.25">
      <c r="A2490" s="21">
        <v>35278</v>
      </c>
      <c r="B2490" s="1" t="s">
        <v>37</v>
      </c>
      <c r="C2490" s="1" t="s">
        <v>31</v>
      </c>
      <c r="D2490" s="1">
        <v>228</v>
      </c>
      <c r="E2490">
        <f t="shared" si="42"/>
        <v>1996</v>
      </c>
    </row>
    <row r="2491" spans="1:5" x14ac:dyDescent="0.25">
      <c r="A2491" s="21">
        <v>35278</v>
      </c>
      <c r="B2491" s="1" t="s">
        <v>41</v>
      </c>
      <c r="C2491" s="1" t="s">
        <v>31</v>
      </c>
      <c r="D2491" s="1">
        <v>140</v>
      </c>
      <c r="E2491">
        <f t="shared" si="42"/>
        <v>1996</v>
      </c>
    </row>
    <row r="2492" spans="1:5" x14ac:dyDescent="0.25">
      <c r="A2492" s="21">
        <v>35278</v>
      </c>
      <c r="B2492" s="1" t="s">
        <v>34</v>
      </c>
      <c r="C2492" s="1" t="s">
        <v>31</v>
      </c>
      <c r="D2492" s="1">
        <v>770</v>
      </c>
      <c r="E2492">
        <f t="shared" si="42"/>
        <v>1996</v>
      </c>
    </row>
    <row r="2493" spans="1:5" x14ac:dyDescent="0.25">
      <c r="A2493" s="21">
        <v>35278</v>
      </c>
      <c r="B2493" s="1" t="s">
        <v>39</v>
      </c>
      <c r="C2493" s="1" t="s">
        <v>31</v>
      </c>
      <c r="D2493" s="1">
        <v>836</v>
      </c>
      <c r="E2493">
        <f t="shared" si="42"/>
        <v>1996</v>
      </c>
    </row>
    <row r="2494" spans="1:5" x14ac:dyDescent="0.25">
      <c r="A2494" s="21">
        <v>35278</v>
      </c>
      <c r="B2494" s="1" t="s">
        <v>36</v>
      </c>
      <c r="C2494" s="1" t="s">
        <v>31</v>
      </c>
      <c r="D2494" s="1">
        <v>210</v>
      </c>
      <c r="E2494">
        <f t="shared" si="42"/>
        <v>1996</v>
      </c>
    </row>
    <row r="2495" spans="1:5" x14ac:dyDescent="0.25">
      <c r="A2495" s="21">
        <v>35278</v>
      </c>
      <c r="B2495" s="1" t="s">
        <v>29</v>
      </c>
      <c r="C2495" s="1" t="s">
        <v>31</v>
      </c>
      <c r="D2495" s="1">
        <v>680</v>
      </c>
      <c r="E2495">
        <f t="shared" si="42"/>
        <v>1996</v>
      </c>
    </row>
    <row r="2496" spans="1:5" x14ac:dyDescent="0.25">
      <c r="A2496" s="21">
        <v>35278</v>
      </c>
      <c r="B2496" s="1" t="s">
        <v>36</v>
      </c>
      <c r="C2496" s="1" t="s">
        <v>40</v>
      </c>
      <c r="D2496" s="1">
        <v>473</v>
      </c>
      <c r="E2496">
        <f t="shared" si="42"/>
        <v>1996</v>
      </c>
    </row>
    <row r="2497" spans="1:5" x14ac:dyDescent="0.25">
      <c r="A2497" s="21">
        <v>35278</v>
      </c>
      <c r="B2497" s="1" t="s">
        <v>41</v>
      </c>
      <c r="C2497" s="1" t="s">
        <v>40</v>
      </c>
      <c r="D2497" s="1">
        <v>1785</v>
      </c>
      <c r="E2497">
        <f t="shared" si="42"/>
        <v>1996</v>
      </c>
    </row>
    <row r="2498" spans="1:5" x14ac:dyDescent="0.25">
      <c r="A2498" s="21">
        <v>35278</v>
      </c>
      <c r="B2498" s="1" t="s">
        <v>29</v>
      </c>
      <c r="C2498" s="1" t="s">
        <v>40</v>
      </c>
      <c r="D2498" s="1">
        <v>46</v>
      </c>
      <c r="E2498">
        <f t="shared" si="42"/>
        <v>1996</v>
      </c>
    </row>
    <row r="2499" spans="1:5" x14ac:dyDescent="0.25">
      <c r="A2499" s="21">
        <v>35278</v>
      </c>
      <c r="B2499" s="1" t="s">
        <v>34</v>
      </c>
      <c r="C2499" s="1" t="s">
        <v>40</v>
      </c>
      <c r="D2499" s="1">
        <v>184</v>
      </c>
      <c r="E2499">
        <f t="shared" si="42"/>
        <v>1996</v>
      </c>
    </row>
    <row r="2500" spans="1:5" x14ac:dyDescent="0.25">
      <c r="A2500" s="21">
        <v>35278</v>
      </c>
      <c r="B2500" s="1" t="s">
        <v>41</v>
      </c>
      <c r="C2500" s="1" t="s">
        <v>40</v>
      </c>
      <c r="D2500" s="1">
        <v>561</v>
      </c>
      <c r="E2500">
        <f t="shared" ref="E2500:E2563" si="43">YEAR(A2500)</f>
        <v>1996</v>
      </c>
    </row>
    <row r="2501" spans="1:5" x14ac:dyDescent="0.25">
      <c r="A2501" s="21">
        <v>35278</v>
      </c>
      <c r="B2501" s="1" t="s">
        <v>39</v>
      </c>
      <c r="C2501" s="1" t="s">
        <v>40</v>
      </c>
      <c r="D2501" s="1">
        <v>61</v>
      </c>
      <c r="E2501">
        <f t="shared" si="43"/>
        <v>1996</v>
      </c>
    </row>
    <row r="2502" spans="1:5" x14ac:dyDescent="0.25">
      <c r="A2502" s="21">
        <v>35278</v>
      </c>
      <c r="B2502" s="1" t="s">
        <v>37</v>
      </c>
      <c r="C2502" s="1" t="s">
        <v>40</v>
      </c>
      <c r="D2502" s="1">
        <v>54</v>
      </c>
      <c r="E2502">
        <f t="shared" si="43"/>
        <v>1996</v>
      </c>
    </row>
    <row r="2503" spans="1:5" x14ac:dyDescent="0.25">
      <c r="A2503" s="21">
        <v>35278</v>
      </c>
      <c r="B2503" s="1" t="s">
        <v>36</v>
      </c>
      <c r="C2503" s="1" t="s">
        <v>40</v>
      </c>
      <c r="D2503" s="1">
        <v>722</v>
      </c>
      <c r="E2503">
        <f t="shared" si="43"/>
        <v>1996</v>
      </c>
    </row>
    <row r="2504" spans="1:5" x14ac:dyDescent="0.25">
      <c r="A2504" s="21">
        <v>35278</v>
      </c>
      <c r="B2504" s="1" t="s">
        <v>37</v>
      </c>
      <c r="C2504" s="1" t="s">
        <v>40</v>
      </c>
      <c r="D2504" s="1">
        <v>175</v>
      </c>
      <c r="E2504">
        <f t="shared" si="43"/>
        <v>1996</v>
      </c>
    </row>
    <row r="2505" spans="1:5" x14ac:dyDescent="0.25">
      <c r="A2505" s="21">
        <v>35278</v>
      </c>
      <c r="B2505" s="1" t="s">
        <v>37</v>
      </c>
      <c r="C2505" s="1" t="s">
        <v>40</v>
      </c>
      <c r="D2505" s="1">
        <v>56</v>
      </c>
      <c r="E2505">
        <f t="shared" si="43"/>
        <v>1996</v>
      </c>
    </row>
    <row r="2506" spans="1:5" x14ac:dyDescent="0.25">
      <c r="A2506" s="21">
        <v>35278</v>
      </c>
      <c r="B2506" s="1" t="s">
        <v>36</v>
      </c>
      <c r="C2506" s="1" t="s">
        <v>40</v>
      </c>
      <c r="D2506" s="1">
        <v>535</v>
      </c>
      <c r="E2506">
        <f t="shared" si="43"/>
        <v>1996</v>
      </c>
    </row>
    <row r="2507" spans="1:5" x14ac:dyDescent="0.25">
      <c r="A2507" s="21">
        <v>35278</v>
      </c>
      <c r="B2507" s="1" t="s">
        <v>34</v>
      </c>
      <c r="C2507" s="1" t="s">
        <v>40</v>
      </c>
      <c r="D2507" s="1">
        <v>175</v>
      </c>
      <c r="E2507">
        <f t="shared" si="43"/>
        <v>1996</v>
      </c>
    </row>
    <row r="2508" spans="1:5" x14ac:dyDescent="0.25">
      <c r="A2508" s="21">
        <v>35278</v>
      </c>
      <c r="B2508" s="1" t="s">
        <v>36</v>
      </c>
      <c r="C2508" s="1" t="s">
        <v>40</v>
      </c>
      <c r="D2508" s="1">
        <v>270</v>
      </c>
      <c r="E2508">
        <f t="shared" si="43"/>
        <v>1996</v>
      </c>
    </row>
    <row r="2509" spans="1:5" x14ac:dyDescent="0.25">
      <c r="A2509" s="21">
        <v>35278</v>
      </c>
      <c r="B2509" s="1" t="s">
        <v>29</v>
      </c>
      <c r="C2509" s="1" t="s">
        <v>40</v>
      </c>
      <c r="D2509" s="1">
        <v>101</v>
      </c>
      <c r="E2509">
        <f t="shared" si="43"/>
        <v>1996</v>
      </c>
    </row>
    <row r="2510" spans="1:5" x14ac:dyDescent="0.25">
      <c r="A2510" s="21">
        <v>35278</v>
      </c>
      <c r="B2510" s="1" t="s">
        <v>39</v>
      </c>
      <c r="C2510" s="1" t="s">
        <v>40</v>
      </c>
      <c r="D2510" s="1">
        <v>228</v>
      </c>
      <c r="E2510">
        <f t="shared" si="43"/>
        <v>1996</v>
      </c>
    </row>
    <row r="2511" spans="1:5" x14ac:dyDescent="0.25">
      <c r="A2511" s="21">
        <v>35278</v>
      </c>
      <c r="B2511" s="1" t="s">
        <v>29</v>
      </c>
      <c r="C2511" s="1" t="s">
        <v>40</v>
      </c>
      <c r="D2511" s="1">
        <v>70</v>
      </c>
      <c r="E2511">
        <f t="shared" si="43"/>
        <v>1996</v>
      </c>
    </row>
    <row r="2512" spans="1:5" x14ac:dyDescent="0.25">
      <c r="A2512" s="21">
        <v>35278</v>
      </c>
      <c r="B2512" s="1" t="s">
        <v>34</v>
      </c>
      <c r="C2512" s="1" t="s">
        <v>40</v>
      </c>
      <c r="D2512" s="1">
        <v>214</v>
      </c>
      <c r="E2512">
        <f t="shared" si="43"/>
        <v>1996</v>
      </c>
    </row>
    <row r="2513" spans="1:5" x14ac:dyDescent="0.25">
      <c r="A2513" s="21">
        <v>35278</v>
      </c>
      <c r="B2513" s="1" t="s">
        <v>29</v>
      </c>
      <c r="C2513" s="1" t="s">
        <v>40</v>
      </c>
      <c r="D2513" s="1">
        <v>392</v>
      </c>
      <c r="E2513">
        <f t="shared" si="43"/>
        <v>1996</v>
      </c>
    </row>
    <row r="2514" spans="1:5" x14ac:dyDescent="0.25">
      <c r="A2514" s="21">
        <v>35278</v>
      </c>
      <c r="B2514" s="1" t="s">
        <v>37</v>
      </c>
      <c r="C2514" s="1" t="s">
        <v>40</v>
      </c>
      <c r="D2514" s="1">
        <v>196</v>
      </c>
      <c r="E2514">
        <f t="shared" si="43"/>
        <v>1996</v>
      </c>
    </row>
    <row r="2515" spans="1:5" x14ac:dyDescent="0.25">
      <c r="A2515" s="21">
        <v>35278</v>
      </c>
      <c r="B2515" s="1" t="s">
        <v>41</v>
      </c>
      <c r="C2515" s="1" t="s">
        <v>40</v>
      </c>
      <c r="D2515" s="1">
        <v>158</v>
      </c>
      <c r="E2515">
        <f t="shared" si="43"/>
        <v>1996</v>
      </c>
    </row>
    <row r="2516" spans="1:5" x14ac:dyDescent="0.25">
      <c r="A2516" s="21">
        <v>35278</v>
      </c>
      <c r="B2516" s="1" t="s">
        <v>39</v>
      </c>
      <c r="C2516" s="1" t="s">
        <v>40</v>
      </c>
      <c r="D2516" s="1">
        <v>113</v>
      </c>
      <c r="E2516">
        <f t="shared" si="43"/>
        <v>1996</v>
      </c>
    </row>
    <row r="2517" spans="1:5" x14ac:dyDescent="0.25">
      <c r="A2517" s="21">
        <v>35278</v>
      </c>
      <c r="B2517" s="1" t="s">
        <v>39</v>
      </c>
      <c r="C2517" s="1" t="s">
        <v>40</v>
      </c>
      <c r="D2517" s="1">
        <v>203</v>
      </c>
      <c r="E2517">
        <f t="shared" si="43"/>
        <v>1996</v>
      </c>
    </row>
    <row r="2518" spans="1:5" x14ac:dyDescent="0.25">
      <c r="A2518" s="21">
        <v>35278</v>
      </c>
      <c r="B2518" s="1" t="s">
        <v>34</v>
      </c>
      <c r="C2518" s="1" t="s">
        <v>40</v>
      </c>
      <c r="D2518" s="1">
        <v>2210</v>
      </c>
      <c r="E2518">
        <f t="shared" si="43"/>
        <v>1996</v>
      </c>
    </row>
    <row r="2519" spans="1:5" x14ac:dyDescent="0.25">
      <c r="A2519" s="21">
        <v>35278</v>
      </c>
      <c r="B2519" s="1" t="s">
        <v>41</v>
      </c>
      <c r="C2519" s="1" t="s">
        <v>40</v>
      </c>
      <c r="D2519" s="1">
        <v>203</v>
      </c>
      <c r="E2519">
        <f t="shared" si="43"/>
        <v>1996</v>
      </c>
    </row>
    <row r="2520" spans="1:5" x14ac:dyDescent="0.25">
      <c r="A2520" s="21">
        <v>35278</v>
      </c>
      <c r="B2520" s="1" t="s">
        <v>34</v>
      </c>
      <c r="C2520" s="1" t="s">
        <v>32</v>
      </c>
      <c r="D2520" s="1">
        <v>131</v>
      </c>
      <c r="E2520">
        <f t="shared" si="43"/>
        <v>1996</v>
      </c>
    </row>
    <row r="2521" spans="1:5" x14ac:dyDescent="0.25">
      <c r="A2521" s="21">
        <v>35278</v>
      </c>
      <c r="B2521" s="1" t="s">
        <v>34</v>
      </c>
      <c r="C2521" s="1" t="s">
        <v>32</v>
      </c>
      <c r="D2521" s="1">
        <v>123</v>
      </c>
      <c r="E2521">
        <f t="shared" si="43"/>
        <v>1996</v>
      </c>
    </row>
    <row r="2522" spans="1:5" x14ac:dyDescent="0.25">
      <c r="A2522" s="21">
        <v>35278</v>
      </c>
      <c r="B2522" s="1" t="s">
        <v>29</v>
      </c>
      <c r="C2522" s="1" t="s">
        <v>32</v>
      </c>
      <c r="D2522" s="1">
        <v>124</v>
      </c>
      <c r="E2522">
        <f t="shared" si="43"/>
        <v>1996</v>
      </c>
    </row>
    <row r="2523" spans="1:5" x14ac:dyDescent="0.25">
      <c r="A2523" s="21">
        <v>35278</v>
      </c>
      <c r="B2523" s="1" t="s">
        <v>29</v>
      </c>
      <c r="C2523" s="1" t="s">
        <v>32</v>
      </c>
      <c r="D2523" s="1">
        <v>88</v>
      </c>
      <c r="E2523">
        <f t="shared" si="43"/>
        <v>1996</v>
      </c>
    </row>
    <row r="2524" spans="1:5" x14ac:dyDescent="0.25">
      <c r="A2524" s="21">
        <v>35278</v>
      </c>
      <c r="B2524" s="1" t="s">
        <v>29</v>
      </c>
      <c r="C2524" s="1" t="s">
        <v>32</v>
      </c>
      <c r="D2524" s="1">
        <v>94</v>
      </c>
      <c r="E2524">
        <f t="shared" si="43"/>
        <v>1996</v>
      </c>
    </row>
    <row r="2525" spans="1:5" x14ac:dyDescent="0.25">
      <c r="A2525" s="21">
        <v>35278</v>
      </c>
      <c r="B2525" s="1" t="s">
        <v>34</v>
      </c>
      <c r="C2525" s="1" t="s">
        <v>32</v>
      </c>
      <c r="D2525" s="1">
        <v>275</v>
      </c>
      <c r="E2525">
        <f t="shared" si="43"/>
        <v>1996</v>
      </c>
    </row>
    <row r="2526" spans="1:5" x14ac:dyDescent="0.25">
      <c r="A2526" s="21">
        <v>35278</v>
      </c>
      <c r="B2526" s="1" t="s">
        <v>34</v>
      </c>
      <c r="C2526" s="1" t="s">
        <v>32</v>
      </c>
      <c r="D2526" s="1">
        <v>193</v>
      </c>
      <c r="E2526">
        <f t="shared" si="43"/>
        <v>1996</v>
      </c>
    </row>
    <row r="2527" spans="1:5" x14ac:dyDescent="0.25">
      <c r="A2527" s="21">
        <v>35278</v>
      </c>
      <c r="B2527" s="1" t="s">
        <v>29</v>
      </c>
      <c r="C2527" s="1" t="s">
        <v>32</v>
      </c>
      <c r="D2527" s="1">
        <v>23</v>
      </c>
      <c r="E2527">
        <f t="shared" si="43"/>
        <v>1996</v>
      </c>
    </row>
    <row r="2528" spans="1:5" x14ac:dyDescent="0.25">
      <c r="A2528" s="21">
        <v>35278</v>
      </c>
      <c r="B2528" s="1" t="s">
        <v>34</v>
      </c>
      <c r="C2528" s="1" t="s">
        <v>32</v>
      </c>
      <c r="D2528" s="1">
        <v>68</v>
      </c>
      <c r="E2528">
        <f t="shared" si="43"/>
        <v>1996</v>
      </c>
    </row>
    <row r="2529" spans="1:5" x14ac:dyDescent="0.25">
      <c r="A2529" s="21">
        <v>35278</v>
      </c>
      <c r="B2529" s="1" t="s">
        <v>34</v>
      </c>
      <c r="C2529" s="1" t="s">
        <v>32</v>
      </c>
      <c r="D2529" s="1">
        <v>180</v>
      </c>
      <c r="E2529">
        <f t="shared" si="43"/>
        <v>1996</v>
      </c>
    </row>
    <row r="2530" spans="1:5" x14ac:dyDescent="0.25">
      <c r="A2530" s="21">
        <v>35278</v>
      </c>
      <c r="B2530" s="1" t="s">
        <v>29</v>
      </c>
      <c r="C2530" s="1" t="s">
        <v>32</v>
      </c>
      <c r="D2530" s="1">
        <v>2170</v>
      </c>
      <c r="E2530">
        <f t="shared" si="43"/>
        <v>1996</v>
      </c>
    </row>
    <row r="2531" spans="1:5" x14ac:dyDescent="0.25">
      <c r="A2531" s="21">
        <v>35278</v>
      </c>
      <c r="B2531" s="1" t="s">
        <v>29</v>
      </c>
      <c r="C2531" s="1" t="s">
        <v>32</v>
      </c>
      <c r="D2531" s="1">
        <v>3105</v>
      </c>
      <c r="E2531">
        <f t="shared" si="43"/>
        <v>1996</v>
      </c>
    </row>
    <row r="2532" spans="1:5" x14ac:dyDescent="0.25">
      <c r="A2532" s="21">
        <v>35278</v>
      </c>
      <c r="B2532" s="1" t="s">
        <v>36</v>
      </c>
      <c r="C2532" s="1" t="s">
        <v>33</v>
      </c>
      <c r="D2532" s="1">
        <v>338</v>
      </c>
      <c r="E2532">
        <f t="shared" si="43"/>
        <v>1996</v>
      </c>
    </row>
    <row r="2533" spans="1:5" x14ac:dyDescent="0.25">
      <c r="A2533" s="21">
        <v>35278</v>
      </c>
      <c r="B2533" s="1" t="s">
        <v>41</v>
      </c>
      <c r="C2533" s="1" t="s">
        <v>33</v>
      </c>
      <c r="D2533" s="1">
        <v>360</v>
      </c>
      <c r="E2533">
        <f t="shared" si="43"/>
        <v>1996</v>
      </c>
    </row>
    <row r="2534" spans="1:5" x14ac:dyDescent="0.25">
      <c r="A2534" s="21">
        <v>35278</v>
      </c>
      <c r="B2534" s="1" t="s">
        <v>29</v>
      </c>
      <c r="C2534" s="1" t="s">
        <v>33</v>
      </c>
      <c r="D2534" s="1">
        <v>416</v>
      </c>
      <c r="E2534">
        <f t="shared" si="43"/>
        <v>1996</v>
      </c>
    </row>
    <row r="2535" spans="1:5" x14ac:dyDescent="0.25">
      <c r="A2535" s="21">
        <v>35278</v>
      </c>
      <c r="B2535" s="1" t="s">
        <v>41</v>
      </c>
      <c r="C2535" s="1" t="s">
        <v>33</v>
      </c>
      <c r="D2535" s="1">
        <v>426</v>
      </c>
      <c r="E2535">
        <f t="shared" si="43"/>
        <v>1996</v>
      </c>
    </row>
    <row r="2536" spans="1:5" x14ac:dyDescent="0.25">
      <c r="A2536" s="21">
        <v>35278</v>
      </c>
      <c r="B2536" s="1" t="s">
        <v>34</v>
      </c>
      <c r="C2536" s="1" t="s">
        <v>33</v>
      </c>
      <c r="D2536" s="1">
        <v>404</v>
      </c>
      <c r="E2536">
        <f t="shared" si="43"/>
        <v>1996</v>
      </c>
    </row>
    <row r="2537" spans="1:5" x14ac:dyDescent="0.25">
      <c r="A2537" s="21">
        <v>35278</v>
      </c>
      <c r="B2537" s="1" t="s">
        <v>41</v>
      </c>
      <c r="C2537" s="1" t="s">
        <v>33</v>
      </c>
      <c r="D2537" s="1">
        <v>245</v>
      </c>
      <c r="E2537">
        <f t="shared" si="43"/>
        <v>1996</v>
      </c>
    </row>
    <row r="2538" spans="1:5" x14ac:dyDescent="0.25">
      <c r="A2538" s="21">
        <v>35278</v>
      </c>
      <c r="B2538" s="1" t="s">
        <v>36</v>
      </c>
      <c r="C2538" s="1" t="s">
        <v>33</v>
      </c>
      <c r="D2538" s="1">
        <v>158</v>
      </c>
      <c r="E2538">
        <f t="shared" si="43"/>
        <v>1996</v>
      </c>
    </row>
    <row r="2539" spans="1:5" x14ac:dyDescent="0.25">
      <c r="A2539" s="21">
        <v>35278</v>
      </c>
      <c r="B2539" s="1" t="s">
        <v>39</v>
      </c>
      <c r="C2539" s="1" t="s">
        <v>33</v>
      </c>
      <c r="D2539" s="1">
        <v>263</v>
      </c>
      <c r="E2539">
        <f t="shared" si="43"/>
        <v>1996</v>
      </c>
    </row>
    <row r="2540" spans="1:5" x14ac:dyDescent="0.25">
      <c r="A2540" s="21">
        <v>35278</v>
      </c>
      <c r="B2540" s="1" t="s">
        <v>36</v>
      </c>
      <c r="C2540" s="1" t="s">
        <v>33</v>
      </c>
      <c r="D2540" s="1">
        <v>131</v>
      </c>
      <c r="E2540">
        <f t="shared" si="43"/>
        <v>1996</v>
      </c>
    </row>
    <row r="2541" spans="1:5" x14ac:dyDescent="0.25">
      <c r="A2541" s="21">
        <v>35278</v>
      </c>
      <c r="B2541" s="1" t="s">
        <v>34</v>
      </c>
      <c r="C2541" s="1" t="s">
        <v>33</v>
      </c>
      <c r="D2541" s="1">
        <v>626</v>
      </c>
      <c r="E2541">
        <f t="shared" si="43"/>
        <v>1996</v>
      </c>
    </row>
    <row r="2542" spans="1:5" x14ac:dyDescent="0.25">
      <c r="A2542" s="21">
        <v>35278</v>
      </c>
      <c r="B2542" s="1" t="s">
        <v>29</v>
      </c>
      <c r="C2542" s="1" t="s">
        <v>33</v>
      </c>
      <c r="D2542" s="1">
        <v>595</v>
      </c>
      <c r="E2542">
        <f t="shared" si="43"/>
        <v>1996</v>
      </c>
    </row>
    <row r="2543" spans="1:5" x14ac:dyDescent="0.25">
      <c r="A2543" s="21">
        <v>35278</v>
      </c>
      <c r="B2543" s="1" t="s">
        <v>29</v>
      </c>
      <c r="C2543" s="1" t="s">
        <v>33</v>
      </c>
      <c r="D2543" s="1">
        <v>180</v>
      </c>
      <c r="E2543">
        <f t="shared" si="43"/>
        <v>1996</v>
      </c>
    </row>
    <row r="2544" spans="1:5" x14ac:dyDescent="0.25">
      <c r="A2544" s="21">
        <v>35278</v>
      </c>
      <c r="B2544" s="1" t="s">
        <v>39</v>
      </c>
      <c r="C2544" s="1" t="s">
        <v>33</v>
      </c>
      <c r="D2544" s="1">
        <v>135</v>
      </c>
      <c r="E2544">
        <f t="shared" si="43"/>
        <v>1996</v>
      </c>
    </row>
    <row r="2545" spans="1:5" x14ac:dyDescent="0.25">
      <c r="A2545" s="21">
        <v>35278</v>
      </c>
      <c r="B2545" s="1" t="s">
        <v>34</v>
      </c>
      <c r="C2545" s="1" t="s">
        <v>33</v>
      </c>
      <c r="D2545" s="1">
        <v>708</v>
      </c>
      <c r="E2545">
        <f t="shared" si="43"/>
        <v>1996</v>
      </c>
    </row>
    <row r="2546" spans="1:5" x14ac:dyDescent="0.25">
      <c r="A2546" s="21">
        <v>35278</v>
      </c>
      <c r="B2546" s="1" t="s">
        <v>34</v>
      </c>
      <c r="C2546" s="1" t="s">
        <v>33</v>
      </c>
      <c r="D2546" s="1">
        <v>527</v>
      </c>
      <c r="E2546">
        <f t="shared" si="43"/>
        <v>1996</v>
      </c>
    </row>
    <row r="2547" spans="1:5" x14ac:dyDescent="0.25">
      <c r="A2547" s="21">
        <v>35278</v>
      </c>
      <c r="B2547" s="1" t="s">
        <v>39</v>
      </c>
      <c r="C2547" s="1" t="s">
        <v>33</v>
      </c>
      <c r="D2547" s="1">
        <v>166</v>
      </c>
      <c r="E2547">
        <f t="shared" si="43"/>
        <v>1996</v>
      </c>
    </row>
    <row r="2548" spans="1:5" x14ac:dyDescent="0.25">
      <c r="A2548" s="21">
        <v>35278</v>
      </c>
      <c r="B2548" s="1" t="s">
        <v>39</v>
      </c>
      <c r="C2548" s="1" t="s">
        <v>33</v>
      </c>
      <c r="D2548" s="1">
        <v>470</v>
      </c>
      <c r="E2548">
        <f t="shared" si="43"/>
        <v>1996</v>
      </c>
    </row>
    <row r="2549" spans="1:5" x14ac:dyDescent="0.25">
      <c r="A2549" s="21">
        <v>35278</v>
      </c>
      <c r="B2549" s="1" t="s">
        <v>41</v>
      </c>
      <c r="C2549" s="1" t="s">
        <v>33</v>
      </c>
      <c r="D2549" s="1">
        <v>131</v>
      </c>
      <c r="E2549">
        <f t="shared" si="43"/>
        <v>1996</v>
      </c>
    </row>
    <row r="2550" spans="1:5" x14ac:dyDescent="0.25">
      <c r="A2550" s="21">
        <v>35278</v>
      </c>
      <c r="B2550" s="1" t="s">
        <v>36</v>
      </c>
      <c r="C2550" s="1" t="s">
        <v>33</v>
      </c>
      <c r="D2550" s="1">
        <v>459</v>
      </c>
      <c r="E2550">
        <f t="shared" si="43"/>
        <v>1996</v>
      </c>
    </row>
    <row r="2551" spans="1:5" x14ac:dyDescent="0.25">
      <c r="A2551" s="21">
        <v>35278</v>
      </c>
      <c r="B2551" s="1" t="s">
        <v>37</v>
      </c>
      <c r="C2551" s="1" t="s">
        <v>33</v>
      </c>
      <c r="D2551" s="1">
        <v>42</v>
      </c>
      <c r="E2551">
        <f t="shared" si="43"/>
        <v>1996</v>
      </c>
    </row>
    <row r="2552" spans="1:5" x14ac:dyDescent="0.25">
      <c r="A2552" s="21">
        <v>35278</v>
      </c>
      <c r="B2552" s="1" t="s">
        <v>29</v>
      </c>
      <c r="C2552" s="1" t="s">
        <v>33</v>
      </c>
      <c r="D2552" s="1">
        <v>88</v>
      </c>
      <c r="E2552">
        <f t="shared" si="43"/>
        <v>1996</v>
      </c>
    </row>
    <row r="2553" spans="1:5" x14ac:dyDescent="0.25">
      <c r="A2553" s="21">
        <v>35278</v>
      </c>
      <c r="B2553" s="1" t="s">
        <v>37</v>
      </c>
      <c r="C2553" s="1" t="s">
        <v>33</v>
      </c>
      <c r="D2553" s="1">
        <v>108</v>
      </c>
      <c r="E2553">
        <f t="shared" si="43"/>
        <v>1996</v>
      </c>
    </row>
    <row r="2554" spans="1:5" x14ac:dyDescent="0.25">
      <c r="A2554" s="21">
        <v>35278</v>
      </c>
      <c r="B2554" s="1" t="s">
        <v>37</v>
      </c>
      <c r="C2554" s="1" t="s">
        <v>33</v>
      </c>
      <c r="D2554" s="1">
        <v>113</v>
      </c>
      <c r="E2554">
        <f t="shared" si="43"/>
        <v>1996</v>
      </c>
    </row>
    <row r="2555" spans="1:5" x14ac:dyDescent="0.25">
      <c r="A2555" s="21">
        <v>35278</v>
      </c>
      <c r="B2555" s="1" t="s">
        <v>37</v>
      </c>
      <c r="C2555" s="1" t="s">
        <v>33</v>
      </c>
      <c r="D2555" s="1">
        <v>114</v>
      </c>
      <c r="E2555">
        <f t="shared" si="43"/>
        <v>1996</v>
      </c>
    </row>
    <row r="2556" spans="1:5" x14ac:dyDescent="0.25">
      <c r="A2556" s="21">
        <v>35278</v>
      </c>
      <c r="B2556" s="1" t="s">
        <v>36</v>
      </c>
      <c r="C2556" s="1" t="s">
        <v>35</v>
      </c>
      <c r="D2556" s="1">
        <v>56</v>
      </c>
      <c r="E2556">
        <f t="shared" si="43"/>
        <v>1996</v>
      </c>
    </row>
    <row r="2557" spans="1:5" x14ac:dyDescent="0.25">
      <c r="A2557" s="21">
        <v>35278</v>
      </c>
      <c r="B2557" s="1" t="s">
        <v>39</v>
      </c>
      <c r="C2557" s="1" t="s">
        <v>35</v>
      </c>
      <c r="D2557" s="1">
        <v>238</v>
      </c>
      <c r="E2557">
        <f t="shared" si="43"/>
        <v>1996</v>
      </c>
    </row>
    <row r="2558" spans="1:5" x14ac:dyDescent="0.25">
      <c r="A2558" s="21">
        <v>35278</v>
      </c>
      <c r="B2558" s="1" t="s">
        <v>29</v>
      </c>
      <c r="C2558" s="1" t="s">
        <v>35</v>
      </c>
      <c r="D2558" s="1">
        <v>44</v>
      </c>
      <c r="E2558">
        <f t="shared" si="43"/>
        <v>1996</v>
      </c>
    </row>
    <row r="2559" spans="1:5" x14ac:dyDescent="0.25">
      <c r="A2559" s="21">
        <v>35278</v>
      </c>
      <c r="B2559" s="1" t="s">
        <v>29</v>
      </c>
      <c r="C2559" s="1" t="s">
        <v>35</v>
      </c>
      <c r="D2559" s="1">
        <v>68</v>
      </c>
      <c r="E2559">
        <f t="shared" si="43"/>
        <v>1996</v>
      </c>
    </row>
    <row r="2560" spans="1:5" x14ac:dyDescent="0.25">
      <c r="A2560" s="21">
        <v>35278</v>
      </c>
      <c r="B2560" s="1" t="s">
        <v>37</v>
      </c>
      <c r="C2560" s="1" t="s">
        <v>35</v>
      </c>
      <c r="D2560" s="1">
        <v>70</v>
      </c>
      <c r="E2560">
        <f t="shared" si="43"/>
        <v>1996</v>
      </c>
    </row>
    <row r="2561" spans="1:5" x14ac:dyDescent="0.25">
      <c r="A2561" s="21">
        <v>35278</v>
      </c>
      <c r="B2561" s="1" t="s">
        <v>36</v>
      </c>
      <c r="C2561" s="1" t="s">
        <v>35</v>
      </c>
      <c r="D2561" s="1">
        <v>72</v>
      </c>
      <c r="E2561">
        <f t="shared" si="43"/>
        <v>1996</v>
      </c>
    </row>
    <row r="2562" spans="1:5" x14ac:dyDescent="0.25">
      <c r="A2562" s="21">
        <v>35278</v>
      </c>
      <c r="B2562" s="1" t="s">
        <v>41</v>
      </c>
      <c r="C2562" s="1" t="s">
        <v>35</v>
      </c>
      <c r="D2562" s="1">
        <v>90</v>
      </c>
      <c r="E2562">
        <f t="shared" si="43"/>
        <v>1996</v>
      </c>
    </row>
    <row r="2563" spans="1:5" x14ac:dyDescent="0.25">
      <c r="A2563" s="21">
        <v>35278</v>
      </c>
      <c r="B2563" s="1" t="s">
        <v>37</v>
      </c>
      <c r="C2563" s="1" t="s">
        <v>35</v>
      </c>
      <c r="D2563" s="1">
        <v>104</v>
      </c>
      <c r="E2563">
        <f t="shared" si="43"/>
        <v>1996</v>
      </c>
    </row>
    <row r="2564" spans="1:5" x14ac:dyDescent="0.25">
      <c r="A2564" s="21">
        <v>35278</v>
      </c>
      <c r="B2564" s="1" t="s">
        <v>41</v>
      </c>
      <c r="C2564" s="1" t="s">
        <v>35</v>
      </c>
      <c r="D2564" s="1">
        <v>105</v>
      </c>
      <c r="E2564">
        <f t="shared" ref="E2564:E2627" si="44">YEAR(A2564)</f>
        <v>1996</v>
      </c>
    </row>
    <row r="2565" spans="1:5" x14ac:dyDescent="0.25">
      <c r="A2565" s="21">
        <v>35278</v>
      </c>
      <c r="B2565" s="1" t="s">
        <v>29</v>
      </c>
      <c r="C2565" s="1" t="s">
        <v>35</v>
      </c>
      <c r="D2565" s="1">
        <v>105</v>
      </c>
      <c r="E2565">
        <f t="shared" si="44"/>
        <v>1996</v>
      </c>
    </row>
    <row r="2566" spans="1:5" x14ac:dyDescent="0.25">
      <c r="A2566" s="21">
        <v>35278</v>
      </c>
      <c r="B2566" s="1" t="s">
        <v>37</v>
      </c>
      <c r="C2566" s="1" t="s">
        <v>35</v>
      </c>
      <c r="D2566" s="1">
        <v>112</v>
      </c>
      <c r="E2566">
        <f t="shared" si="44"/>
        <v>1996</v>
      </c>
    </row>
    <row r="2567" spans="1:5" x14ac:dyDescent="0.25">
      <c r="A2567" s="21">
        <v>35278</v>
      </c>
      <c r="B2567" s="1" t="s">
        <v>39</v>
      </c>
      <c r="C2567" s="1" t="s">
        <v>35</v>
      </c>
      <c r="D2567" s="1">
        <v>124</v>
      </c>
      <c r="E2567">
        <f t="shared" si="44"/>
        <v>1996</v>
      </c>
    </row>
    <row r="2568" spans="1:5" x14ac:dyDescent="0.25">
      <c r="A2568" s="21">
        <v>35278</v>
      </c>
      <c r="B2568" s="1" t="s">
        <v>37</v>
      </c>
      <c r="C2568" s="1" t="s">
        <v>35</v>
      </c>
      <c r="D2568" s="1">
        <v>146</v>
      </c>
      <c r="E2568">
        <f t="shared" si="44"/>
        <v>1996</v>
      </c>
    </row>
    <row r="2569" spans="1:5" x14ac:dyDescent="0.25">
      <c r="A2569" s="21">
        <v>35278</v>
      </c>
      <c r="B2569" s="1" t="s">
        <v>41</v>
      </c>
      <c r="C2569" s="1" t="s">
        <v>35</v>
      </c>
      <c r="D2569" s="1">
        <v>221</v>
      </c>
      <c r="E2569">
        <f t="shared" si="44"/>
        <v>1996</v>
      </c>
    </row>
    <row r="2570" spans="1:5" x14ac:dyDescent="0.25">
      <c r="A2570" s="21">
        <v>35278</v>
      </c>
      <c r="B2570" s="1" t="s">
        <v>34</v>
      </c>
      <c r="C2570" s="1" t="s">
        <v>35</v>
      </c>
      <c r="D2570" s="1">
        <v>387</v>
      </c>
      <c r="E2570">
        <f t="shared" si="44"/>
        <v>1996</v>
      </c>
    </row>
    <row r="2571" spans="1:5" x14ac:dyDescent="0.25">
      <c r="A2571" s="21">
        <v>35278</v>
      </c>
      <c r="B2571" s="1" t="s">
        <v>39</v>
      </c>
      <c r="C2571" s="1" t="s">
        <v>35</v>
      </c>
      <c r="D2571" s="1">
        <v>228</v>
      </c>
      <c r="E2571">
        <f t="shared" si="44"/>
        <v>1996</v>
      </c>
    </row>
    <row r="2572" spans="1:5" x14ac:dyDescent="0.25">
      <c r="A2572" s="21">
        <v>35278</v>
      </c>
      <c r="B2572" s="1" t="s">
        <v>36</v>
      </c>
      <c r="C2572" s="1" t="s">
        <v>35</v>
      </c>
      <c r="D2572" s="1">
        <v>459</v>
      </c>
      <c r="E2572">
        <f t="shared" si="44"/>
        <v>1996</v>
      </c>
    </row>
    <row r="2573" spans="1:5" x14ac:dyDescent="0.25">
      <c r="A2573" s="21">
        <v>35278</v>
      </c>
      <c r="B2573" s="1" t="s">
        <v>34</v>
      </c>
      <c r="C2573" s="1" t="s">
        <v>35</v>
      </c>
      <c r="D2573" s="1">
        <v>480</v>
      </c>
      <c r="E2573">
        <f t="shared" si="44"/>
        <v>1996</v>
      </c>
    </row>
    <row r="2574" spans="1:5" x14ac:dyDescent="0.25">
      <c r="A2574" s="21">
        <v>35278</v>
      </c>
      <c r="B2574" s="1" t="s">
        <v>41</v>
      </c>
      <c r="C2574" s="1" t="s">
        <v>35</v>
      </c>
      <c r="D2574" s="1">
        <v>526</v>
      </c>
      <c r="E2574">
        <f t="shared" si="44"/>
        <v>1996</v>
      </c>
    </row>
    <row r="2575" spans="1:5" x14ac:dyDescent="0.25">
      <c r="A2575" s="21">
        <v>35278</v>
      </c>
      <c r="B2575" s="1" t="s">
        <v>29</v>
      </c>
      <c r="C2575" s="1" t="s">
        <v>35</v>
      </c>
      <c r="D2575" s="1">
        <v>531</v>
      </c>
      <c r="E2575">
        <f t="shared" si="44"/>
        <v>1996</v>
      </c>
    </row>
    <row r="2576" spans="1:5" x14ac:dyDescent="0.25">
      <c r="A2576" s="21">
        <v>35278</v>
      </c>
      <c r="B2576" s="1" t="s">
        <v>36</v>
      </c>
      <c r="C2576" s="1" t="s">
        <v>35</v>
      </c>
      <c r="D2576" s="1">
        <v>1291</v>
      </c>
      <c r="E2576">
        <f t="shared" si="44"/>
        <v>1996</v>
      </c>
    </row>
    <row r="2577" spans="1:5" x14ac:dyDescent="0.25">
      <c r="A2577" s="21">
        <v>35278</v>
      </c>
      <c r="B2577" s="1" t="s">
        <v>34</v>
      </c>
      <c r="C2577" s="1" t="s">
        <v>35</v>
      </c>
      <c r="D2577" s="1">
        <v>1476</v>
      </c>
      <c r="E2577">
        <f t="shared" si="44"/>
        <v>1996</v>
      </c>
    </row>
    <row r="2578" spans="1:5" x14ac:dyDescent="0.25">
      <c r="A2578" s="21">
        <v>35278</v>
      </c>
      <c r="B2578" s="1" t="s">
        <v>34</v>
      </c>
      <c r="C2578" s="1" t="s">
        <v>35</v>
      </c>
      <c r="D2578" s="1">
        <v>1658</v>
      </c>
      <c r="E2578">
        <f t="shared" si="44"/>
        <v>1996</v>
      </c>
    </row>
    <row r="2579" spans="1:5" x14ac:dyDescent="0.25">
      <c r="A2579" s="21">
        <v>35278</v>
      </c>
      <c r="B2579" s="1" t="s">
        <v>39</v>
      </c>
      <c r="C2579" s="1" t="s">
        <v>35</v>
      </c>
      <c r="D2579" s="1">
        <v>1873</v>
      </c>
      <c r="E2579">
        <f t="shared" si="44"/>
        <v>1996</v>
      </c>
    </row>
    <row r="2580" spans="1:5" x14ac:dyDescent="0.25">
      <c r="A2580" s="21">
        <v>35278</v>
      </c>
      <c r="B2580" s="1" t="s">
        <v>41</v>
      </c>
      <c r="C2580" s="1" t="s">
        <v>38</v>
      </c>
      <c r="D2580" s="1">
        <v>1863</v>
      </c>
      <c r="E2580">
        <f t="shared" si="44"/>
        <v>1996</v>
      </c>
    </row>
    <row r="2581" spans="1:5" x14ac:dyDescent="0.25">
      <c r="A2581" s="21">
        <v>35278</v>
      </c>
      <c r="B2581" s="1" t="s">
        <v>34</v>
      </c>
      <c r="C2581" s="1" t="s">
        <v>38</v>
      </c>
      <c r="D2581" s="1">
        <v>26</v>
      </c>
      <c r="E2581">
        <f t="shared" si="44"/>
        <v>1996</v>
      </c>
    </row>
    <row r="2582" spans="1:5" x14ac:dyDescent="0.25">
      <c r="A2582" s="21">
        <v>35278</v>
      </c>
      <c r="B2582" s="1" t="s">
        <v>29</v>
      </c>
      <c r="C2582" s="1" t="s">
        <v>38</v>
      </c>
      <c r="D2582" s="1">
        <v>7</v>
      </c>
      <c r="E2582">
        <f t="shared" si="44"/>
        <v>1996</v>
      </c>
    </row>
    <row r="2583" spans="1:5" x14ac:dyDescent="0.25">
      <c r="A2583" s="21">
        <v>35278</v>
      </c>
      <c r="B2583" s="1" t="s">
        <v>29</v>
      </c>
      <c r="C2583" s="1" t="s">
        <v>38</v>
      </c>
      <c r="D2583" s="1">
        <v>9</v>
      </c>
      <c r="E2583">
        <f t="shared" si="44"/>
        <v>1996</v>
      </c>
    </row>
    <row r="2584" spans="1:5" x14ac:dyDescent="0.25">
      <c r="A2584" s="21">
        <v>35278</v>
      </c>
      <c r="B2584" s="1" t="s">
        <v>39</v>
      </c>
      <c r="C2584" s="1" t="s">
        <v>38</v>
      </c>
      <c r="D2584" s="1">
        <v>26</v>
      </c>
      <c r="E2584">
        <f t="shared" si="44"/>
        <v>1996</v>
      </c>
    </row>
    <row r="2585" spans="1:5" x14ac:dyDescent="0.25">
      <c r="A2585" s="21">
        <v>35278</v>
      </c>
      <c r="B2585" s="1" t="s">
        <v>37</v>
      </c>
      <c r="C2585" s="1" t="s">
        <v>38</v>
      </c>
      <c r="D2585" s="1">
        <v>35</v>
      </c>
      <c r="E2585">
        <f t="shared" si="44"/>
        <v>1996</v>
      </c>
    </row>
    <row r="2586" spans="1:5" x14ac:dyDescent="0.25">
      <c r="A2586" s="21">
        <v>35278</v>
      </c>
      <c r="B2586" s="1" t="s">
        <v>29</v>
      </c>
      <c r="C2586" s="1" t="s">
        <v>38</v>
      </c>
      <c r="D2586" s="1">
        <v>35</v>
      </c>
      <c r="E2586">
        <f t="shared" si="44"/>
        <v>1996</v>
      </c>
    </row>
    <row r="2587" spans="1:5" x14ac:dyDescent="0.25">
      <c r="A2587" s="21">
        <v>35278</v>
      </c>
      <c r="B2587" s="1" t="s">
        <v>37</v>
      </c>
      <c r="C2587" s="1" t="s">
        <v>38</v>
      </c>
      <c r="D2587" s="1">
        <v>39</v>
      </c>
      <c r="E2587">
        <f t="shared" si="44"/>
        <v>1996</v>
      </c>
    </row>
    <row r="2588" spans="1:5" x14ac:dyDescent="0.25">
      <c r="A2588" s="21">
        <v>35278</v>
      </c>
      <c r="B2588" s="1" t="s">
        <v>34</v>
      </c>
      <c r="C2588" s="1" t="s">
        <v>38</v>
      </c>
      <c r="D2588" s="1">
        <v>39</v>
      </c>
      <c r="E2588">
        <f t="shared" si="44"/>
        <v>1996</v>
      </c>
    </row>
    <row r="2589" spans="1:5" x14ac:dyDescent="0.25">
      <c r="A2589" s="21">
        <v>35278</v>
      </c>
      <c r="B2589" s="1" t="s">
        <v>37</v>
      </c>
      <c r="C2589" s="1" t="s">
        <v>38</v>
      </c>
      <c r="D2589" s="1">
        <v>41</v>
      </c>
      <c r="E2589">
        <f t="shared" si="44"/>
        <v>1996</v>
      </c>
    </row>
    <row r="2590" spans="1:5" x14ac:dyDescent="0.25">
      <c r="A2590" s="21">
        <v>35278</v>
      </c>
      <c r="B2590" s="1" t="s">
        <v>29</v>
      </c>
      <c r="C2590" s="1" t="s">
        <v>38</v>
      </c>
      <c r="D2590" s="1">
        <v>41</v>
      </c>
      <c r="E2590">
        <f t="shared" si="44"/>
        <v>1996</v>
      </c>
    </row>
    <row r="2591" spans="1:5" x14ac:dyDescent="0.25">
      <c r="A2591" s="21">
        <v>35278</v>
      </c>
      <c r="B2591" s="1" t="s">
        <v>29</v>
      </c>
      <c r="C2591" s="1" t="s">
        <v>38</v>
      </c>
      <c r="D2591" s="1">
        <v>44</v>
      </c>
      <c r="E2591">
        <f t="shared" si="44"/>
        <v>1996</v>
      </c>
    </row>
    <row r="2592" spans="1:5" x14ac:dyDescent="0.25">
      <c r="A2592" s="21">
        <v>35278</v>
      </c>
      <c r="B2592" s="1" t="s">
        <v>34</v>
      </c>
      <c r="C2592" s="1" t="s">
        <v>38</v>
      </c>
      <c r="D2592" s="1">
        <v>46</v>
      </c>
      <c r="E2592">
        <f t="shared" si="44"/>
        <v>1996</v>
      </c>
    </row>
    <row r="2593" spans="1:5" x14ac:dyDescent="0.25">
      <c r="A2593" s="21">
        <v>35278</v>
      </c>
      <c r="B2593" s="1" t="s">
        <v>36</v>
      </c>
      <c r="C2593" s="1" t="s">
        <v>38</v>
      </c>
      <c r="D2593" s="1">
        <v>18</v>
      </c>
      <c r="E2593">
        <f t="shared" si="44"/>
        <v>1996</v>
      </c>
    </row>
    <row r="2594" spans="1:5" x14ac:dyDescent="0.25">
      <c r="A2594" s="21">
        <v>35278</v>
      </c>
      <c r="B2594" s="1" t="s">
        <v>37</v>
      </c>
      <c r="C2594" s="1" t="s">
        <v>38</v>
      </c>
      <c r="D2594" s="1">
        <v>69</v>
      </c>
      <c r="E2594">
        <f t="shared" si="44"/>
        <v>1996</v>
      </c>
    </row>
    <row r="2595" spans="1:5" x14ac:dyDescent="0.25">
      <c r="A2595" s="21">
        <v>35278</v>
      </c>
      <c r="B2595" s="1" t="s">
        <v>29</v>
      </c>
      <c r="C2595" s="1" t="s">
        <v>38</v>
      </c>
      <c r="D2595" s="1">
        <v>56</v>
      </c>
      <c r="E2595">
        <f t="shared" si="44"/>
        <v>1996</v>
      </c>
    </row>
    <row r="2596" spans="1:5" x14ac:dyDescent="0.25">
      <c r="A2596" s="21">
        <v>35278</v>
      </c>
      <c r="B2596" s="1" t="s">
        <v>36</v>
      </c>
      <c r="C2596" s="1" t="s">
        <v>38</v>
      </c>
      <c r="D2596" s="1">
        <v>248</v>
      </c>
      <c r="E2596">
        <f t="shared" si="44"/>
        <v>1996</v>
      </c>
    </row>
    <row r="2597" spans="1:5" x14ac:dyDescent="0.25">
      <c r="A2597" s="21">
        <v>35278</v>
      </c>
      <c r="B2597" s="1" t="s">
        <v>39</v>
      </c>
      <c r="C2597" s="1" t="s">
        <v>38</v>
      </c>
      <c r="D2597" s="1">
        <v>347</v>
      </c>
      <c r="E2597">
        <f t="shared" si="44"/>
        <v>1996</v>
      </c>
    </row>
    <row r="2598" spans="1:5" x14ac:dyDescent="0.25">
      <c r="A2598" s="21">
        <v>35278</v>
      </c>
      <c r="B2598" s="1" t="s">
        <v>41</v>
      </c>
      <c r="C2598" s="1" t="s">
        <v>38</v>
      </c>
      <c r="D2598" s="1">
        <v>627</v>
      </c>
      <c r="E2598">
        <f t="shared" si="44"/>
        <v>1996</v>
      </c>
    </row>
    <row r="2599" spans="1:5" x14ac:dyDescent="0.25">
      <c r="A2599" s="21">
        <v>35278</v>
      </c>
      <c r="B2599" s="1" t="s">
        <v>34</v>
      </c>
      <c r="C2599" s="1" t="s">
        <v>38</v>
      </c>
      <c r="D2599" s="1">
        <v>810</v>
      </c>
      <c r="E2599">
        <f t="shared" si="44"/>
        <v>1996</v>
      </c>
    </row>
    <row r="2600" spans="1:5" x14ac:dyDescent="0.25">
      <c r="A2600" s="21">
        <v>35278</v>
      </c>
      <c r="B2600" s="1" t="s">
        <v>39</v>
      </c>
      <c r="C2600" s="1" t="s">
        <v>38</v>
      </c>
      <c r="D2600" s="1">
        <v>954</v>
      </c>
      <c r="E2600">
        <f t="shared" si="44"/>
        <v>1996</v>
      </c>
    </row>
    <row r="2601" spans="1:5" x14ac:dyDescent="0.25">
      <c r="A2601" s="21">
        <v>35278</v>
      </c>
      <c r="B2601" s="1" t="s">
        <v>39</v>
      </c>
      <c r="C2601" s="1" t="s">
        <v>38</v>
      </c>
      <c r="D2601" s="1">
        <v>1560</v>
      </c>
      <c r="E2601">
        <f t="shared" si="44"/>
        <v>1996</v>
      </c>
    </row>
    <row r="2602" spans="1:5" x14ac:dyDescent="0.25">
      <c r="A2602" s="21">
        <v>35278</v>
      </c>
      <c r="B2602" s="1" t="s">
        <v>36</v>
      </c>
      <c r="C2602" s="1" t="s">
        <v>38</v>
      </c>
      <c r="D2602" s="1">
        <v>124</v>
      </c>
      <c r="E2602">
        <f t="shared" si="44"/>
        <v>1996</v>
      </c>
    </row>
    <row r="2603" spans="1:5" x14ac:dyDescent="0.25">
      <c r="A2603" s="21">
        <v>35278</v>
      </c>
      <c r="B2603" s="1" t="s">
        <v>41</v>
      </c>
      <c r="C2603" s="1" t="s">
        <v>38</v>
      </c>
      <c r="D2603" s="1">
        <v>898</v>
      </c>
      <c r="E2603">
        <f t="shared" si="44"/>
        <v>1996</v>
      </c>
    </row>
    <row r="2604" spans="1:5" x14ac:dyDescent="0.25">
      <c r="A2604" s="21">
        <v>35278</v>
      </c>
      <c r="B2604" s="1" t="s">
        <v>39</v>
      </c>
      <c r="C2604" s="1" t="s">
        <v>38</v>
      </c>
      <c r="D2604" s="1">
        <v>69</v>
      </c>
      <c r="E2604">
        <f t="shared" si="44"/>
        <v>1996</v>
      </c>
    </row>
    <row r="2605" spans="1:5" x14ac:dyDescent="0.25">
      <c r="A2605" s="21">
        <v>35278</v>
      </c>
      <c r="B2605" s="1" t="s">
        <v>41</v>
      </c>
      <c r="C2605" s="1" t="s">
        <v>38</v>
      </c>
      <c r="D2605" s="1">
        <v>77</v>
      </c>
      <c r="E2605">
        <f t="shared" si="44"/>
        <v>1996</v>
      </c>
    </row>
    <row r="2606" spans="1:5" x14ac:dyDescent="0.25">
      <c r="A2606" s="21">
        <v>35278</v>
      </c>
      <c r="B2606" s="1" t="s">
        <v>41</v>
      </c>
      <c r="C2606" s="1" t="s">
        <v>38</v>
      </c>
      <c r="D2606" s="1">
        <v>77</v>
      </c>
      <c r="E2606">
        <f t="shared" si="44"/>
        <v>1996</v>
      </c>
    </row>
    <row r="2607" spans="1:5" x14ac:dyDescent="0.25">
      <c r="A2607" s="21">
        <v>35278</v>
      </c>
      <c r="B2607" s="1" t="s">
        <v>34</v>
      </c>
      <c r="C2607" s="1" t="s">
        <v>38</v>
      </c>
      <c r="D2607" s="1">
        <v>83</v>
      </c>
      <c r="E2607">
        <f t="shared" si="44"/>
        <v>1996</v>
      </c>
    </row>
    <row r="2608" spans="1:5" x14ac:dyDescent="0.25">
      <c r="A2608" s="21">
        <v>35278</v>
      </c>
      <c r="B2608" s="1" t="s">
        <v>37</v>
      </c>
      <c r="C2608" s="1" t="s">
        <v>38</v>
      </c>
      <c r="D2608" s="1">
        <v>90</v>
      </c>
      <c r="E2608">
        <f t="shared" si="44"/>
        <v>1996</v>
      </c>
    </row>
    <row r="2609" spans="1:5" x14ac:dyDescent="0.25">
      <c r="A2609" s="21">
        <v>35278</v>
      </c>
      <c r="B2609" s="1" t="s">
        <v>36</v>
      </c>
      <c r="C2609" s="1" t="s">
        <v>38</v>
      </c>
      <c r="D2609" s="1">
        <v>96</v>
      </c>
      <c r="E2609">
        <f t="shared" si="44"/>
        <v>1996</v>
      </c>
    </row>
    <row r="2610" spans="1:5" x14ac:dyDescent="0.25">
      <c r="A2610" s="21">
        <v>35278</v>
      </c>
      <c r="B2610" s="1" t="s">
        <v>34</v>
      </c>
      <c r="C2610" s="1" t="s">
        <v>38</v>
      </c>
      <c r="D2610" s="1">
        <v>101</v>
      </c>
      <c r="E2610">
        <f t="shared" si="44"/>
        <v>1996</v>
      </c>
    </row>
    <row r="2611" spans="1:5" x14ac:dyDescent="0.25">
      <c r="A2611" s="21">
        <v>35278</v>
      </c>
      <c r="B2611" s="1" t="s">
        <v>36</v>
      </c>
      <c r="C2611" s="1" t="s">
        <v>38</v>
      </c>
      <c r="D2611" s="1">
        <v>105</v>
      </c>
      <c r="E2611">
        <f t="shared" si="44"/>
        <v>1996</v>
      </c>
    </row>
    <row r="2612" spans="1:5" x14ac:dyDescent="0.25">
      <c r="A2612" s="21">
        <v>35278</v>
      </c>
      <c r="B2612" s="1" t="s">
        <v>39</v>
      </c>
      <c r="C2612" s="1" t="s">
        <v>38</v>
      </c>
      <c r="D2612" s="1">
        <v>113</v>
      </c>
      <c r="E2612">
        <f t="shared" si="44"/>
        <v>1996</v>
      </c>
    </row>
    <row r="2613" spans="1:5" x14ac:dyDescent="0.25">
      <c r="A2613" s="21">
        <v>35278</v>
      </c>
      <c r="B2613" s="1" t="s">
        <v>37</v>
      </c>
      <c r="C2613" s="1" t="s">
        <v>38</v>
      </c>
      <c r="D2613" s="1">
        <v>138</v>
      </c>
      <c r="E2613">
        <f t="shared" si="44"/>
        <v>1996</v>
      </c>
    </row>
    <row r="2614" spans="1:5" x14ac:dyDescent="0.25">
      <c r="A2614" s="21">
        <v>35278</v>
      </c>
      <c r="B2614" s="1" t="s">
        <v>41</v>
      </c>
      <c r="C2614" s="1" t="s">
        <v>38</v>
      </c>
      <c r="D2614" s="1">
        <v>204</v>
      </c>
      <c r="E2614">
        <f t="shared" si="44"/>
        <v>1996</v>
      </c>
    </row>
    <row r="2615" spans="1:5" x14ac:dyDescent="0.25">
      <c r="A2615" s="21">
        <v>35309</v>
      </c>
      <c r="B2615" s="1" t="s">
        <v>39</v>
      </c>
      <c r="C2615" s="1" t="s">
        <v>30</v>
      </c>
      <c r="D2615" s="1">
        <v>293</v>
      </c>
      <c r="E2615">
        <f t="shared" si="44"/>
        <v>1996</v>
      </c>
    </row>
    <row r="2616" spans="1:5" x14ac:dyDescent="0.25">
      <c r="A2616" s="21">
        <v>35309</v>
      </c>
      <c r="B2616" s="1" t="s">
        <v>41</v>
      </c>
      <c r="C2616" s="1" t="s">
        <v>30</v>
      </c>
      <c r="D2616" s="1">
        <v>220</v>
      </c>
      <c r="E2616">
        <f t="shared" si="44"/>
        <v>1996</v>
      </c>
    </row>
    <row r="2617" spans="1:5" x14ac:dyDescent="0.25">
      <c r="A2617" s="21">
        <v>35309</v>
      </c>
      <c r="B2617" s="1" t="s">
        <v>34</v>
      </c>
      <c r="C2617" s="1" t="s">
        <v>30</v>
      </c>
      <c r="D2617" s="1">
        <v>220</v>
      </c>
      <c r="E2617">
        <f t="shared" si="44"/>
        <v>1996</v>
      </c>
    </row>
    <row r="2618" spans="1:5" x14ac:dyDescent="0.25">
      <c r="A2618" s="21">
        <v>35309</v>
      </c>
      <c r="B2618" s="1" t="s">
        <v>41</v>
      </c>
      <c r="C2618" s="1" t="s">
        <v>30</v>
      </c>
      <c r="D2618" s="1">
        <v>236</v>
      </c>
      <c r="E2618">
        <f t="shared" si="44"/>
        <v>1996</v>
      </c>
    </row>
    <row r="2619" spans="1:5" x14ac:dyDescent="0.25">
      <c r="A2619" s="21">
        <v>35309</v>
      </c>
      <c r="B2619" s="1" t="s">
        <v>41</v>
      </c>
      <c r="C2619" s="1" t="s">
        <v>30</v>
      </c>
      <c r="D2619" s="1">
        <v>360</v>
      </c>
      <c r="E2619">
        <f t="shared" si="44"/>
        <v>1996</v>
      </c>
    </row>
    <row r="2620" spans="1:5" x14ac:dyDescent="0.25">
      <c r="A2620" s="21">
        <v>35309</v>
      </c>
      <c r="B2620" s="1" t="s">
        <v>34</v>
      </c>
      <c r="C2620" s="1" t="s">
        <v>30</v>
      </c>
      <c r="D2620" s="1">
        <v>428</v>
      </c>
      <c r="E2620">
        <f t="shared" si="44"/>
        <v>1996</v>
      </c>
    </row>
    <row r="2621" spans="1:5" x14ac:dyDescent="0.25">
      <c r="A2621" s="21">
        <v>35309</v>
      </c>
      <c r="B2621" s="1" t="s">
        <v>41</v>
      </c>
      <c r="C2621" s="1" t="s">
        <v>30</v>
      </c>
      <c r="D2621" s="1">
        <v>400</v>
      </c>
      <c r="E2621">
        <f t="shared" si="44"/>
        <v>1996</v>
      </c>
    </row>
    <row r="2622" spans="1:5" x14ac:dyDescent="0.25">
      <c r="A2622" s="21">
        <v>35309</v>
      </c>
      <c r="B2622" s="1" t="s">
        <v>36</v>
      </c>
      <c r="C2622" s="1" t="s">
        <v>30</v>
      </c>
      <c r="D2622" s="1">
        <v>371</v>
      </c>
      <c r="E2622">
        <f t="shared" si="44"/>
        <v>1996</v>
      </c>
    </row>
    <row r="2623" spans="1:5" x14ac:dyDescent="0.25">
      <c r="A2623" s="21">
        <v>35309</v>
      </c>
      <c r="B2623" s="1" t="s">
        <v>37</v>
      </c>
      <c r="C2623" s="1" t="s">
        <v>30</v>
      </c>
      <c r="D2623" s="1">
        <v>344</v>
      </c>
      <c r="E2623">
        <f t="shared" si="44"/>
        <v>1996</v>
      </c>
    </row>
    <row r="2624" spans="1:5" x14ac:dyDescent="0.25">
      <c r="A2624" s="21">
        <v>35309</v>
      </c>
      <c r="B2624" s="1" t="s">
        <v>36</v>
      </c>
      <c r="C2624" s="1" t="s">
        <v>30</v>
      </c>
      <c r="D2624" s="1">
        <v>338</v>
      </c>
      <c r="E2624">
        <f t="shared" si="44"/>
        <v>1996</v>
      </c>
    </row>
    <row r="2625" spans="1:5" x14ac:dyDescent="0.25">
      <c r="A2625" s="21">
        <v>35309</v>
      </c>
      <c r="B2625" s="1" t="s">
        <v>37</v>
      </c>
      <c r="C2625" s="1" t="s">
        <v>30</v>
      </c>
      <c r="D2625" s="1">
        <v>160</v>
      </c>
      <c r="E2625">
        <f t="shared" si="44"/>
        <v>1996</v>
      </c>
    </row>
    <row r="2626" spans="1:5" x14ac:dyDescent="0.25">
      <c r="A2626" s="21">
        <v>35309</v>
      </c>
      <c r="B2626" s="1" t="s">
        <v>37</v>
      </c>
      <c r="C2626" s="1" t="s">
        <v>30</v>
      </c>
      <c r="D2626" s="1">
        <v>387</v>
      </c>
      <c r="E2626">
        <f t="shared" si="44"/>
        <v>1996</v>
      </c>
    </row>
    <row r="2627" spans="1:5" x14ac:dyDescent="0.25">
      <c r="A2627" s="21">
        <v>35309</v>
      </c>
      <c r="B2627" s="1" t="s">
        <v>34</v>
      </c>
      <c r="C2627" s="1" t="s">
        <v>30</v>
      </c>
      <c r="D2627" s="1">
        <v>68</v>
      </c>
      <c r="E2627">
        <f t="shared" si="44"/>
        <v>1996</v>
      </c>
    </row>
    <row r="2628" spans="1:5" x14ac:dyDescent="0.25">
      <c r="A2628" s="21">
        <v>35309</v>
      </c>
      <c r="B2628" s="1" t="s">
        <v>36</v>
      </c>
      <c r="C2628" s="1" t="s">
        <v>30</v>
      </c>
      <c r="D2628" s="1">
        <v>83</v>
      </c>
      <c r="E2628">
        <f t="shared" ref="E2628:E2691" si="45">YEAR(A2628)</f>
        <v>1996</v>
      </c>
    </row>
    <row r="2629" spans="1:5" x14ac:dyDescent="0.25">
      <c r="A2629" s="21">
        <v>35309</v>
      </c>
      <c r="B2629" s="1" t="s">
        <v>39</v>
      </c>
      <c r="C2629" s="1" t="s">
        <v>30</v>
      </c>
      <c r="D2629" s="1">
        <v>124</v>
      </c>
      <c r="E2629">
        <f t="shared" si="45"/>
        <v>1996</v>
      </c>
    </row>
    <row r="2630" spans="1:5" x14ac:dyDescent="0.25">
      <c r="A2630" s="21">
        <v>35309</v>
      </c>
      <c r="B2630" s="1" t="s">
        <v>37</v>
      </c>
      <c r="C2630" s="1" t="s">
        <v>30</v>
      </c>
      <c r="D2630" s="1">
        <v>124</v>
      </c>
      <c r="E2630">
        <f t="shared" si="45"/>
        <v>1996</v>
      </c>
    </row>
    <row r="2631" spans="1:5" x14ac:dyDescent="0.25">
      <c r="A2631" s="21">
        <v>35309</v>
      </c>
      <c r="B2631" s="1" t="s">
        <v>29</v>
      </c>
      <c r="C2631" s="1" t="s">
        <v>30</v>
      </c>
      <c r="D2631" s="1">
        <v>2211</v>
      </c>
      <c r="E2631">
        <f t="shared" si="45"/>
        <v>1996</v>
      </c>
    </row>
    <row r="2632" spans="1:5" x14ac:dyDescent="0.25">
      <c r="A2632" s="21">
        <v>35309</v>
      </c>
      <c r="B2632" s="1" t="s">
        <v>39</v>
      </c>
      <c r="C2632" s="1" t="s">
        <v>30</v>
      </c>
      <c r="D2632" s="1">
        <v>843</v>
      </c>
      <c r="E2632">
        <f t="shared" si="45"/>
        <v>1996</v>
      </c>
    </row>
    <row r="2633" spans="1:5" x14ac:dyDescent="0.25">
      <c r="A2633" s="21">
        <v>35309</v>
      </c>
      <c r="B2633" s="1" t="s">
        <v>29</v>
      </c>
      <c r="C2633" s="1" t="s">
        <v>30</v>
      </c>
      <c r="D2633" s="1">
        <v>587</v>
      </c>
      <c r="E2633">
        <f t="shared" si="45"/>
        <v>1996</v>
      </c>
    </row>
    <row r="2634" spans="1:5" x14ac:dyDescent="0.25">
      <c r="A2634" s="21">
        <v>35309</v>
      </c>
      <c r="B2634" s="1" t="s">
        <v>39</v>
      </c>
      <c r="C2634" s="1" t="s">
        <v>30</v>
      </c>
      <c r="D2634" s="1">
        <v>2096</v>
      </c>
      <c r="E2634">
        <f t="shared" si="45"/>
        <v>1996</v>
      </c>
    </row>
    <row r="2635" spans="1:5" x14ac:dyDescent="0.25">
      <c r="A2635" s="21">
        <v>35309</v>
      </c>
      <c r="B2635" s="1" t="s">
        <v>29</v>
      </c>
      <c r="C2635" s="1" t="s">
        <v>30</v>
      </c>
      <c r="D2635" s="1">
        <v>633</v>
      </c>
      <c r="E2635">
        <f t="shared" si="45"/>
        <v>1996</v>
      </c>
    </row>
    <row r="2636" spans="1:5" x14ac:dyDescent="0.25">
      <c r="A2636" s="21">
        <v>35309</v>
      </c>
      <c r="B2636" s="1" t="s">
        <v>36</v>
      </c>
      <c r="C2636" s="1" t="s">
        <v>30</v>
      </c>
      <c r="D2636" s="1">
        <v>948</v>
      </c>
      <c r="E2636">
        <f t="shared" si="45"/>
        <v>1996</v>
      </c>
    </row>
    <row r="2637" spans="1:5" x14ac:dyDescent="0.25">
      <c r="A2637" s="21">
        <v>35309</v>
      </c>
      <c r="B2637" s="1" t="s">
        <v>34</v>
      </c>
      <c r="C2637" s="1" t="s">
        <v>30</v>
      </c>
      <c r="D2637" s="1">
        <v>3148</v>
      </c>
      <c r="E2637">
        <f t="shared" si="45"/>
        <v>1996</v>
      </c>
    </row>
    <row r="2638" spans="1:5" x14ac:dyDescent="0.25">
      <c r="A2638" s="21">
        <v>35309</v>
      </c>
      <c r="B2638" s="1" t="s">
        <v>29</v>
      </c>
      <c r="C2638" s="1" t="s">
        <v>30</v>
      </c>
      <c r="D2638" s="1">
        <v>743</v>
      </c>
      <c r="E2638">
        <f t="shared" si="45"/>
        <v>1996</v>
      </c>
    </row>
    <row r="2639" spans="1:5" x14ac:dyDescent="0.25">
      <c r="A2639" s="21">
        <v>35309</v>
      </c>
      <c r="B2639" s="1" t="s">
        <v>34</v>
      </c>
      <c r="C2639" s="1" t="s">
        <v>31</v>
      </c>
      <c r="D2639" s="1">
        <v>135</v>
      </c>
      <c r="E2639">
        <f t="shared" si="45"/>
        <v>1996</v>
      </c>
    </row>
    <row r="2640" spans="1:5" x14ac:dyDescent="0.25">
      <c r="A2640" s="21">
        <v>35309</v>
      </c>
      <c r="B2640" s="1" t="s">
        <v>36</v>
      </c>
      <c r="C2640" s="1" t="s">
        <v>31</v>
      </c>
      <c r="D2640" s="1">
        <v>158</v>
      </c>
      <c r="E2640">
        <f t="shared" si="45"/>
        <v>1996</v>
      </c>
    </row>
    <row r="2641" spans="1:5" x14ac:dyDescent="0.25">
      <c r="A2641" s="21">
        <v>35309</v>
      </c>
      <c r="B2641" s="1" t="s">
        <v>34</v>
      </c>
      <c r="C2641" s="1" t="s">
        <v>31</v>
      </c>
      <c r="D2641" s="1">
        <v>88</v>
      </c>
      <c r="E2641">
        <f t="shared" si="45"/>
        <v>1996</v>
      </c>
    </row>
    <row r="2642" spans="1:5" x14ac:dyDescent="0.25">
      <c r="A2642" s="21">
        <v>35309</v>
      </c>
      <c r="B2642" s="1" t="s">
        <v>29</v>
      </c>
      <c r="C2642" s="1" t="s">
        <v>31</v>
      </c>
      <c r="D2642" s="1">
        <v>1842</v>
      </c>
      <c r="E2642">
        <f t="shared" si="45"/>
        <v>1996</v>
      </c>
    </row>
    <row r="2643" spans="1:5" x14ac:dyDescent="0.25">
      <c r="A2643" s="21">
        <v>35309</v>
      </c>
      <c r="B2643" s="1" t="s">
        <v>39</v>
      </c>
      <c r="C2643" s="1" t="s">
        <v>31</v>
      </c>
      <c r="D2643" s="1">
        <v>114</v>
      </c>
      <c r="E2643">
        <f t="shared" si="45"/>
        <v>1996</v>
      </c>
    </row>
    <row r="2644" spans="1:5" x14ac:dyDescent="0.25">
      <c r="A2644" s="21">
        <v>35309</v>
      </c>
      <c r="B2644" s="1" t="s">
        <v>39</v>
      </c>
      <c r="C2644" s="1" t="s">
        <v>31</v>
      </c>
      <c r="D2644" s="1">
        <v>631</v>
      </c>
      <c r="E2644">
        <f t="shared" si="45"/>
        <v>1996</v>
      </c>
    </row>
    <row r="2645" spans="1:5" x14ac:dyDescent="0.25">
      <c r="A2645" s="21">
        <v>35309</v>
      </c>
      <c r="B2645" s="1" t="s">
        <v>34</v>
      </c>
      <c r="C2645" s="1" t="s">
        <v>31</v>
      </c>
      <c r="D2645" s="1">
        <v>368</v>
      </c>
      <c r="E2645">
        <f t="shared" si="45"/>
        <v>1996</v>
      </c>
    </row>
    <row r="2646" spans="1:5" x14ac:dyDescent="0.25">
      <c r="A2646" s="21">
        <v>35309</v>
      </c>
      <c r="B2646" s="1" t="s">
        <v>37</v>
      </c>
      <c r="C2646" s="1" t="s">
        <v>31</v>
      </c>
      <c r="D2646" s="1">
        <v>343</v>
      </c>
      <c r="E2646">
        <f t="shared" si="45"/>
        <v>1996</v>
      </c>
    </row>
    <row r="2647" spans="1:5" x14ac:dyDescent="0.25">
      <c r="A2647" s="21">
        <v>35309</v>
      </c>
      <c r="B2647" s="1" t="s">
        <v>37</v>
      </c>
      <c r="C2647" s="1" t="s">
        <v>31</v>
      </c>
      <c r="D2647" s="1">
        <v>524</v>
      </c>
      <c r="E2647">
        <f t="shared" si="45"/>
        <v>1996</v>
      </c>
    </row>
    <row r="2648" spans="1:5" x14ac:dyDescent="0.25">
      <c r="A2648" s="21">
        <v>35309</v>
      </c>
      <c r="B2648" s="1" t="s">
        <v>41</v>
      </c>
      <c r="C2648" s="1" t="s">
        <v>31</v>
      </c>
      <c r="D2648" s="1">
        <v>492</v>
      </c>
      <c r="E2648">
        <f t="shared" si="45"/>
        <v>1996</v>
      </c>
    </row>
    <row r="2649" spans="1:5" x14ac:dyDescent="0.25">
      <c r="A2649" s="21">
        <v>35309</v>
      </c>
      <c r="B2649" s="1" t="s">
        <v>37</v>
      </c>
      <c r="C2649" s="1" t="s">
        <v>31</v>
      </c>
      <c r="D2649" s="1">
        <v>428</v>
      </c>
      <c r="E2649">
        <f t="shared" si="45"/>
        <v>1996</v>
      </c>
    </row>
    <row r="2650" spans="1:5" x14ac:dyDescent="0.25">
      <c r="A2650" s="21">
        <v>35309</v>
      </c>
      <c r="B2650" s="1" t="s">
        <v>36</v>
      </c>
      <c r="C2650" s="1" t="s">
        <v>31</v>
      </c>
      <c r="D2650" s="1">
        <v>426</v>
      </c>
      <c r="E2650">
        <f t="shared" si="45"/>
        <v>1996</v>
      </c>
    </row>
    <row r="2651" spans="1:5" x14ac:dyDescent="0.25">
      <c r="A2651" s="21">
        <v>35309</v>
      </c>
      <c r="B2651" s="1" t="s">
        <v>36</v>
      </c>
      <c r="C2651" s="1" t="s">
        <v>31</v>
      </c>
      <c r="D2651" s="1">
        <v>315</v>
      </c>
      <c r="E2651">
        <f t="shared" si="45"/>
        <v>1996</v>
      </c>
    </row>
    <row r="2652" spans="1:5" x14ac:dyDescent="0.25">
      <c r="A2652" s="21">
        <v>35309</v>
      </c>
      <c r="B2652" s="1" t="s">
        <v>39</v>
      </c>
      <c r="C2652" s="1" t="s">
        <v>31</v>
      </c>
      <c r="D2652" s="1">
        <v>844</v>
      </c>
      <c r="E2652">
        <f t="shared" si="45"/>
        <v>1996</v>
      </c>
    </row>
    <row r="2653" spans="1:5" x14ac:dyDescent="0.25">
      <c r="A2653" s="21">
        <v>35309</v>
      </c>
      <c r="B2653" s="1" t="s">
        <v>34</v>
      </c>
      <c r="C2653" s="1" t="s">
        <v>31</v>
      </c>
      <c r="D2653" s="1">
        <v>858</v>
      </c>
      <c r="E2653">
        <f t="shared" si="45"/>
        <v>1996</v>
      </c>
    </row>
    <row r="2654" spans="1:5" x14ac:dyDescent="0.25">
      <c r="A2654" s="21">
        <v>35309</v>
      </c>
      <c r="B2654" s="1" t="s">
        <v>41</v>
      </c>
      <c r="C2654" s="1" t="s">
        <v>31</v>
      </c>
      <c r="D2654" s="1">
        <v>210</v>
      </c>
      <c r="E2654">
        <f t="shared" si="45"/>
        <v>1996</v>
      </c>
    </row>
    <row r="2655" spans="1:5" x14ac:dyDescent="0.25">
      <c r="A2655" s="21">
        <v>35309</v>
      </c>
      <c r="B2655" s="1" t="s">
        <v>36</v>
      </c>
      <c r="C2655" s="1" t="s">
        <v>31</v>
      </c>
      <c r="D2655" s="1">
        <v>203</v>
      </c>
      <c r="E2655">
        <f t="shared" si="45"/>
        <v>1996</v>
      </c>
    </row>
    <row r="2656" spans="1:5" x14ac:dyDescent="0.25">
      <c r="A2656" s="21">
        <v>35309</v>
      </c>
      <c r="B2656" s="1" t="s">
        <v>29</v>
      </c>
      <c r="C2656" s="1" t="s">
        <v>31</v>
      </c>
      <c r="D2656" s="1">
        <v>315</v>
      </c>
      <c r="E2656">
        <f t="shared" si="45"/>
        <v>1996</v>
      </c>
    </row>
    <row r="2657" spans="1:5" x14ac:dyDescent="0.25">
      <c r="A2657" s="21">
        <v>35309</v>
      </c>
      <c r="B2657" s="1" t="s">
        <v>41</v>
      </c>
      <c r="C2657" s="1" t="s">
        <v>31</v>
      </c>
      <c r="D2657" s="1">
        <v>315</v>
      </c>
      <c r="E2657">
        <f t="shared" si="45"/>
        <v>1996</v>
      </c>
    </row>
    <row r="2658" spans="1:5" x14ac:dyDescent="0.25">
      <c r="A2658" s="21">
        <v>35309</v>
      </c>
      <c r="B2658" s="1" t="s">
        <v>41</v>
      </c>
      <c r="C2658" s="1" t="s">
        <v>31</v>
      </c>
      <c r="D2658" s="1">
        <v>298</v>
      </c>
      <c r="E2658">
        <f t="shared" si="45"/>
        <v>1996</v>
      </c>
    </row>
    <row r="2659" spans="1:5" x14ac:dyDescent="0.25">
      <c r="A2659" s="21">
        <v>35309</v>
      </c>
      <c r="B2659" s="1" t="s">
        <v>29</v>
      </c>
      <c r="C2659" s="1" t="s">
        <v>31</v>
      </c>
      <c r="D2659" s="1">
        <v>228</v>
      </c>
      <c r="E2659">
        <f t="shared" si="45"/>
        <v>1996</v>
      </c>
    </row>
    <row r="2660" spans="1:5" x14ac:dyDescent="0.25">
      <c r="A2660" s="21">
        <v>35309</v>
      </c>
      <c r="B2660" s="1" t="s">
        <v>39</v>
      </c>
      <c r="C2660" s="1" t="s">
        <v>31</v>
      </c>
      <c r="D2660" s="1">
        <v>180</v>
      </c>
      <c r="E2660">
        <f t="shared" si="45"/>
        <v>1996</v>
      </c>
    </row>
    <row r="2661" spans="1:5" x14ac:dyDescent="0.25">
      <c r="A2661" s="21">
        <v>35309</v>
      </c>
      <c r="B2661" s="1" t="s">
        <v>29</v>
      </c>
      <c r="C2661" s="1" t="s">
        <v>31</v>
      </c>
      <c r="D2661" s="1">
        <v>723</v>
      </c>
      <c r="E2661">
        <f t="shared" si="45"/>
        <v>1996</v>
      </c>
    </row>
    <row r="2662" spans="1:5" x14ac:dyDescent="0.25">
      <c r="A2662" s="21">
        <v>35309</v>
      </c>
      <c r="B2662" s="1" t="s">
        <v>37</v>
      </c>
      <c r="C2662" s="1" t="s">
        <v>31</v>
      </c>
      <c r="D2662" s="1">
        <v>254</v>
      </c>
      <c r="E2662">
        <f t="shared" si="45"/>
        <v>1996</v>
      </c>
    </row>
    <row r="2663" spans="1:5" x14ac:dyDescent="0.25">
      <c r="A2663" s="21">
        <v>35309</v>
      </c>
      <c r="B2663" s="1" t="s">
        <v>29</v>
      </c>
      <c r="C2663" s="1" t="s">
        <v>40</v>
      </c>
      <c r="D2663" s="1">
        <v>428</v>
      </c>
      <c r="E2663">
        <f t="shared" si="45"/>
        <v>1996</v>
      </c>
    </row>
    <row r="2664" spans="1:5" x14ac:dyDescent="0.25">
      <c r="A2664" s="21">
        <v>35309</v>
      </c>
      <c r="B2664" s="1" t="s">
        <v>41</v>
      </c>
      <c r="C2664" s="1" t="s">
        <v>40</v>
      </c>
      <c r="D2664" s="1">
        <v>203</v>
      </c>
      <c r="E2664">
        <f t="shared" si="45"/>
        <v>1996</v>
      </c>
    </row>
    <row r="2665" spans="1:5" x14ac:dyDescent="0.25">
      <c r="A2665" s="21">
        <v>35309</v>
      </c>
      <c r="B2665" s="1" t="s">
        <v>39</v>
      </c>
      <c r="C2665" s="1" t="s">
        <v>40</v>
      </c>
      <c r="D2665" s="1">
        <v>203</v>
      </c>
      <c r="E2665">
        <f t="shared" si="45"/>
        <v>1996</v>
      </c>
    </row>
    <row r="2666" spans="1:5" x14ac:dyDescent="0.25">
      <c r="A2666" s="21">
        <v>35309</v>
      </c>
      <c r="B2666" s="1" t="s">
        <v>36</v>
      </c>
      <c r="C2666" s="1" t="s">
        <v>40</v>
      </c>
      <c r="D2666" s="1">
        <v>420</v>
      </c>
      <c r="E2666">
        <f t="shared" si="45"/>
        <v>1996</v>
      </c>
    </row>
    <row r="2667" spans="1:5" x14ac:dyDescent="0.25">
      <c r="A2667" s="21">
        <v>35309</v>
      </c>
      <c r="B2667" s="1" t="s">
        <v>37</v>
      </c>
      <c r="C2667" s="1" t="s">
        <v>40</v>
      </c>
      <c r="D2667" s="1">
        <v>201</v>
      </c>
      <c r="E2667">
        <f t="shared" si="45"/>
        <v>1996</v>
      </c>
    </row>
    <row r="2668" spans="1:5" x14ac:dyDescent="0.25">
      <c r="A2668" s="21">
        <v>35309</v>
      </c>
      <c r="B2668" s="1" t="s">
        <v>29</v>
      </c>
      <c r="C2668" s="1" t="s">
        <v>40</v>
      </c>
      <c r="D2668" s="1">
        <v>46</v>
      </c>
      <c r="E2668">
        <f t="shared" si="45"/>
        <v>1996</v>
      </c>
    </row>
    <row r="2669" spans="1:5" x14ac:dyDescent="0.25">
      <c r="A2669" s="21">
        <v>35309</v>
      </c>
      <c r="B2669" s="1" t="s">
        <v>34</v>
      </c>
      <c r="C2669" s="1" t="s">
        <v>40</v>
      </c>
      <c r="D2669" s="1">
        <v>166</v>
      </c>
      <c r="E2669">
        <f t="shared" si="45"/>
        <v>1996</v>
      </c>
    </row>
    <row r="2670" spans="1:5" x14ac:dyDescent="0.25">
      <c r="A2670" s="21">
        <v>35309</v>
      </c>
      <c r="B2670" s="1" t="s">
        <v>39</v>
      </c>
      <c r="C2670" s="1" t="s">
        <v>40</v>
      </c>
      <c r="D2670" s="1">
        <v>70</v>
      </c>
      <c r="E2670">
        <f t="shared" si="45"/>
        <v>1996</v>
      </c>
    </row>
    <row r="2671" spans="1:5" x14ac:dyDescent="0.25">
      <c r="A2671" s="21">
        <v>35309</v>
      </c>
      <c r="B2671" s="1" t="s">
        <v>29</v>
      </c>
      <c r="C2671" s="1" t="s">
        <v>40</v>
      </c>
      <c r="D2671" s="1">
        <v>70</v>
      </c>
      <c r="E2671">
        <f t="shared" si="45"/>
        <v>1996</v>
      </c>
    </row>
    <row r="2672" spans="1:5" x14ac:dyDescent="0.25">
      <c r="A2672" s="21">
        <v>35309</v>
      </c>
      <c r="B2672" s="1" t="s">
        <v>37</v>
      </c>
      <c r="C2672" s="1" t="s">
        <v>40</v>
      </c>
      <c r="D2672" s="1">
        <v>79</v>
      </c>
      <c r="E2672">
        <f t="shared" si="45"/>
        <v>1996</v>
      </c>
    </row>
    <row r="2673" spans="1:5" x14ac:dyDescent="0.25">
      <c r="A2673" s="21">
        <v>35309</v>
      </c>
      <c r="B2673" s="1" t="s">
        <v>39</v>
      </c>
      <c r="C2673" s="1" t="s">
        <v>40</v>
      </c>
      <c r="D2673" s="1">
        <v>333</v>
      </c>
      <c r="E2673">
        <f t="shared" si="45"/>
        <v>1996</v>
      </c>
    </row>
    <row r="2674" spans="1:5" x14ac:dyDescent="0.25">
      <c r="A2674" s="21">
        <v>35309</v>
      </c>
      <c r="B2674" s="1" t="s">
        <v>29</v>
      </c>
      <c r="C2674" s="1" t="s">
        <v>40</v>
      </c>
      <c r="D2674" s="1">
        <v>90</v>
      </c>
      <c r="E2674">
        <f t="shared" si="45"/>
        <v>1996</v>
      </c>
    </row>
    <row r="2675" spans="1:5" x14ac:dyDescent="0.25">
      <c r="A2675" s="21">
        <v>35309</v>
      </c>
      <c r="B2675" s="1" t="s">
        <v>37</v>
      </c>
      <c r="C2675" s="1" t="s">
        <v>40</v>
      </c>
      <c r="D2675" s="1">
        <v>81</v>
      </c>
      <c r="E2675">
        <f t="shared" si="45"/>
        <v>1996</v>
      </c>
    </row>
    <row r="2676" spans="1:5" x14ac:dyDescent="0.25">
      <c r="A2676" s="21">
        <v>35309</v>
      </c>
      <c r="B2676" s="1" t="s">
        <v>39</v>
      </c>
      <c r="C2676" s="1" t="s">
        <v>40</v>
      </c>
      <c r="D2676" s="1">
        <v>113</v>
      </c>
      <c r="E2676">
        <f t="shared" si="45"/>
        <v>1996</v>
      </c>
    </row>
    <row r="2677" spans="1:5" x14ac:dyDescent="0.25">
      <c r="A2677" s="21">
        <v>35309</v>
      </c>
      <c r="B2677" s="1" t="s">
        <v>34</v>
      </c>
      <c r="C2677" s="1" t="s">
        <v>40</v>
      </c>
      <c r="D2677" s="1">
        <v>203</v>
      </c>
      <c r="E2677">
        <f t="shared" si="45"/>
        <v>1996</v>
      </c>
    </row>
    <row r="2678" spans="1:5" x14ac:dyDescent="0.25">
      <c r="A2678" s="21">
        <v>35309</v>
      </c>
      <c r="B2678" s="1" t="s">
        <v>36</v>
      </c>
      <c r="C2678" s="1" t="s">
        <v>40</v>
      </c>
      <c r="D2678" s="1">
        <v>338</v>
      </c>
      <c r="E2678">
        <f t="shared" si="45"/>
        <v>1996</v>
      </c>
    </row>
    <row r="2679" spans="1:5" x14ac:dyDescent="0.25">
      <c r="A2679" s="21">
        <v>35309</v>
      </c>
      <c r="B2679" s="1" t="s">
        <v>37</v>
      </c>
      <c r="C2679" s="1" t="s">
        <v>40</v>
      </c>
      <c r="D2679" s="1">
        <v>210</v>
      </c>
      <c r="E2679">
        <f t="shared" si="45"/>
        <v>1996</v>
      </c>
    </row>
    <row r="2680" spans="1:5" x14ac:dyDescent="0.25">
      <c r="A2680" s="21">
        <v>35309</v>
      </c>
      <c r="B2680" s="1" t="s">
        <v>36</v>
      </c>
      <c r="C2680" s="1" t="s">
        <v>40</v>
      </c>
      <c r="D2680" s="1">
        <v>921</v>
      </c>
      <c r="E2680">
        <f t="shared" si="45"/>
        <v>1996</v>
      </c>
    </row>
    <row r="2681" spans="1:5" x14ac:dyDescent="0.25">
      <c r="A2681" s="21">
        <v>35309</v>
      </c>
      <c r="B2681" s="1" t="s">
        <v>41</v>
      </c>
      <c r="C2681" s="1" t="s">
        <v>40</v>
      </c>
      <c r="D2681" s="1">
        <v>561</v>
      </c>
      <c r="E2681">
        <f t="shared" si="45"/>
        <v>1996</v>
      </c>
    </row>
    <row r="2682" spans="1:5" x14ac:dyDescent="0.25">
      <c r="A2682" s="21">
        <v>35309</v>
      </c>
      <c r="B2682" s="1" t="s">
        <v>34</v>
      </c>
      <c r="C2682" s="1" t="s">
        <v>40</v>
      </c>
      <c r="D2682" s="1">
        <v>1730</v>
      </c>
      <c r="E2682">
        <f t="shared" si="45"/>
        <v>1996</v>
      </c>
    </row>
    <row r="2683" spans="1:5" x14ac:dyDescent="0.25">
      <c r="A2683" s="21">
        <v>35309</v>
      </c>
      <c r="B2683" s="1" t="s">
        <v>41</v>
      </c>
      <c r="C2683" s="1" t="s">
        <v>40</v>
      </c>
      <c r="D2683" s="1">
        <v>140</v>
      </c>
      <c r="E2683">
        <f t="shared" si="45"/>
        <v>1996</v>
      </c>
    </row>
    <row r="2684" spans="1:5" x14ac:dyDescent="0.25">
      <c r="A2684" s="21">
        <v>35309</v>
      </c>
      <c r="B2684" s="1" t="s">
        <v>41</v>
      </c>
      <c r="C2684" s="1" t="s">
        <v>40</v>
      </c>
      <c r="D2684" s="1">
        <v>1463</v>
      </c>
      <c r="E2684">
        <f t="shared" si="45"/>
        <v>1996</v>
      </c>
    </row>
    <row r="2685" spans="1:5" x14ac:dyDescent="0.25">
      <c r="A2685" s="21">
        <v>35309</v>
      </c>
      <c r="B2685" s="1" t="s">
        <v>34</v>
      </c>
      <c r="C2685" s="1" t="s">
        <v>40</v>
      </c>
      <c r="D2685" s="1">
        <v>158</v>
      </c>
      <c r="E2685">
        <f t="shared" si="45"/>
        <v>1996</v>
      </c>
    </row>
    <row r="2686" spans="1:5" x14ac:dyDescent="0.25">
      <c r="A2686" s="21">
        <v>35309</v>
      </c>
      <c r="B2686" s="1" t="s">
        <v>36</v>
      </c>
      <c r="C2686" s="1" t="s">
        <v>40</v>
      </c>
      <c r="D2686" s="1">
        <v>560</v>
      </c>
      <c r="E2686">
        <f t="shared" si="45"/>
        <v>1996</v>
      </c>
    </row>
    <row r="2687" spans="1:5" x14ac:dyDescent="0.25">
      <c r="A2687" s="21">
        <v>35309</v>
      </c>
      <c r="B2687" s="1" t="s">
        <v>29</v>
      </c>
      <c r="C2687" s="1" t="s">
        <v>32</v>
      </c>
      <c r="D2687" s="1">
        <v>94</v>
      </c>
      <c r="E2687">
        <f t="shared" si="45"/>
        <v>1996</v>
      </c>
    </row>
    <row r="2688" spans="1:5" x14ac:dyDescent="0.25">
      <c r="A2688" s="21">
        <v>35309</v>
      </c>
      <c r="B2688" s="1" t="s">
        <v>34</v>
      </c>
      <c r="C2688" s="1" t="s">
        <v>32</v>
      </c>
      <c r="D2688" s="1">
        <v>114</v>
      </c>
      <c r="E2688">
        <f t="shared" si="45"/>
        <v>1996</v>
      </c>
    </row>
    <row r="2689" spans="1:5" x14ac:dyDescent="0.25">
      <c r="A2689" s="21">
        <v>35309</v>
      </c>
      <c r="B2689" s="1" t="s">
        <v>34</v>
      </c>
      <c r="C2689" s="1" t="s">
        <v>32</v>
      </c>
      <c r="D2689" s="1">
        <v>123</v>
      </c>
      <c r="E2689">
        <f t="shared" si="45"/>
        <v>1996</v>
      </c>
    </row>
    <row r="2690" spans="1:5" x14ac:dyDescent="0.25">
      <c r="A2690" s="21">
        <v>35309</v>
      </c>
      <c r="B2690" s="1" t="s">
        <v>29</v>
      </c>
      <c r="C2690" s="1" t="s">
        <v>32</v>
      </c>
      <c r="D2690" s="1">
        <v>124</v>
      </c>
      <c r="E2690">
        <f t="shared" si="45"/>
        <v>1996</v>
      </c>
    </row>
    <row r="2691" spans="1:5" x14ac:dyDescent="0.25">
      <c r="A2691" s="21">
        <v>35309</v>
      </c>
      <c r="B2691" s="1" t="s">
        <v>29</v>
      </c>
      <c r="C2691" s="1" t="s">
        <v>32</v>
      </c>
      <c r="D2691" s="1">
        <v>23</v>
      </c>
      <c r="E2691">
        <f t="shared" si="45"/>
        <v>1996</v>
      </c>
    </row>
    <row r="2692" spans="1:5" x14ac:dyDescent="0.25">
      <c r="A2692" s="21">
        <v>35309</v>
      </c>
      <c r="B2692" s="1" t="s">
        <v>34</v>
      </c>
      <c r="C2692" s="1" t="s">
        <v>32</v>
      </c>
      <c r="D2692" s="1">
        <v>68</v>
      </c>
      <c r="E2692">
        <f t="shared" ref="E2692:E2755" si="46">YEAR(A2692)</f>
        <v>1996</v>
      </c>
    </row>
    <row r="2693" spans="1:5" x14ac:dyDescent="0.25">
      <c r="A2693" s="21">
        <v>35309</v>
      </c>
      <c r="B2693" s="1" t="s">
        <v>29</v>
      </c>
      <c r="C2693" s="1" t="s">
        <v>32</v>
      </c>
      <c r="D2693" s="1">
        <v>88</v>
      </c>
      <c r="E2693">
        <f t="shared" si="46"/>
        <v>1996</v>
      </c>
    </row>
    <row r="2694" spans="1:5" x14ac:dyDescent="0.25">
      <c r="A2694" s="21">
        <v>35309</v>
      </c>
      <c r="B2694" s="1" t="s">
        <v>34</v>
      </c>
      <c r="C2694" s="1" t="s">
        <v>32</v>
      </c>
      <c r="D2694" s="1">
        <v>303</v>
      </c>
      <c r="E2694">
        <f t="shared" si="46"/>
        <v>1996</v>
      </c>
    </row>
    <row r="2695" spans="1:5" x14ac:dyDescent="0.25">
      <c r="A2695" s="21">
        <v>35309</v>
      </c>
      <c r="B2695" s="1" t="s">
        <v>29</v>
      </c>
      <c r="C2695" s="1" t="s">
        <v>32</v>
      </c>
      <c r="D2695" s="1">
        <v>1786</v>
      </c>
      <c r="E2695">
        <f t="shared" si="46"/>
        <v>1996</v>
      </c>
    </row>
    <row r="2696" spans="1:5" x14ac:dyDescent="0.25">
      <c r="A2696" s="21">
        <v>35309</v>
      </c>
      <c r="B2696" s="1" t="s">
        <v>29</v>
      </c>
      <c r="C2696" s="1" t="s">
        <v>32</v>
      </c>
      <c r="D2696" s="1">
        <v>1849</v>
      </c>
      <c r="E2696">
        <f t="shared" si="46"/>
        <v>1996</v>
      </c>
    </row>
    <row r="2697" spans="1:5" x14ac:dyDescent="0.25">
      <c r="A2697" s="21">
        <v>35309</v>
      </c>
      <c r="B2697" s="1" t="s">
        <v>34</v>
      </c>
      <c r="C2697" s="1" t="s">
        <v>32</v>
      </c>
      <c r="D2697" s="1">
        <v>206</v>
      </c>
      <c r="E2697">
        <f t="shared" si="46"/>
        <v>1996</v>
      </c>
    </row>
    <row r="2698" spans="1:5" x14ac:dyDescent="0.25">
      <c r="A2698" s="21">
        <v>35309</v>
      </c>
      <c r="B2698" s="1" t="s">
        <v>34</v>
      </c>
      <c r="C2698" s="1" t="s">
        <v>32</v>
      </c>
      <c r="D2698" s="1">
        <v>158</v>
      </c>
      <c r="E2698">
        <f t="shared" si="46"/>
        <v>1996</v>
      </c>
    </row>
    <row r="2699" spans="1:5" x14ac:dyDescent="0.25">
      <c r="A2699" s="21">
        <v>35309</v>
      </c>
      <c r="B2699" s="1" t="s">
        <v>36</v>
      </c>
      <c r="C2699" s="1" t="s">
        <v>33</v>
      </c>
      <c r="D2699" s="1">
        <v>158</v>
      </c>
      <c r="E2699">
        <f t="shared" si="46"/>
        <v>1996</v>
      </c>
    </row>
    <row r="2700" spans="1:5" x14ac:dyDescent="0.25">
      <c r="A2700" s="21">
        <v>35309</v>
      </c>
      <c r="B2700" s="1" t="s">
        <v>36</v>
      </c>
      <c r="C2700" s="1" t="s">
        <v>33</v>
      </c>
      <c r="D2700" s="1">
        <v>210</v>
      </c>
      <c r="E2700">
        <f t="shared" si="46"/>
        <v>1996</v>
      </c>
    </row>
    <row r="2701" spans="1:5" x14ac:dyDescent="0.25">
      <c r="A2701" s="21">
        <v>35309</v>
      </c>
      <c r="B2701" s="1" t="s">
        <v>41</v>
      </c>
      <c r="C2701" s="1" t="s">
        <v>33</v>
      </c>
      <c r="D2701" s="1">
        <v>158</v>
      </c>
      <c r="E2701">
        <f t="shared" si="46"/>
        <v>1996</v>
      </c>
    </row>
    <row r="2702" spans="1:5" x14ac:dyDescent="0.25">
      <c r="A2702" s="21">
        <v>35309</v>
      </c>
      <c r="B2702" s="1" t="s">
        <v>39</v>
      </c>
      <c r="C2702" s="1" t="s">
        <v>33</v>
      </c>
      <c r="D2702" s="1">
        <v>280</v>
      </c>
      <c r="E2702">
        <f t="shared" si="46"/>
        <v>1996</v>
      </c>
    </row>
    <row r="2703" spans="1:5" x14ac:dyDescent="0.25">
      <c r="A2703" s="21">
        <v>35309</v>
      </c>
      <c r="B2703" s="1" t="s">
        <v>39</v>
      </c>
      <c r="C2703" s="1" t="s">
        <v>33</v>
      </c>
      <c r="D2703" s="1">
        <v>124</v>
      </c>
      <c r="E2703">
        <f t="shared" si="46"/>
        <v>1996</v>
      </c>
    </row>
    <row r="2704" spans="1:5" x14ac:dyDescent="0.25">
      <c r="A2704" s="21">
        <v>35309</v>
      </c>
      <c r="B2704" s="1" t="s">
        <v>29</v>
      </c>
      <c r="C2704" s="1" t="s">
        <v>33</v>
      </c>
      <c r="D2704" s="1">
        <v>158</v>
      </c>
      <c r="E2704">
        <f t="shared" si="46"/>
        <v>1996</v>
      </c>
    </row>
    <row r="2705" spans="1:5" x14ac:dyDescent="0.25">
      <c r="A2705" s="21">
        <v>35309</v>
      </c>
      <c r="B2705" s="1" t="s">
        <v>37</v>
      </c>
      <c r="C2705" s="1" t="s">
        <v>33</v>
      </c>
      <c r="D2705" s="1">
        <v>144</v>
      </c>
      <c r="E2705">
        <f t="shared" si="46"/>
        <v>1996</v>
      </c>
    </row>
    <row r="2706" spans="1:5" x14ac:dyDescent="0.25">
      <c r="A2706" s="21">
        <v>35309</v>
      </c>
      <c r="B2706" s="1" t="s">
        <v>37</v>
      </c>
      <c r="C2706" s="1" t="s">
        <v>33</v>
      </c>
      <c r="D2706" s="1">
        <v>135</v>
      </c>
      <c r="E2706">
        <f t="shared" si="46"/>
        <v>1996</v>
      </c>
    </row>
    <row r="2707" spans="1:5" x14ac:dyDescent="0.25">
      <c r="A2707" s="21">
        <v>35309</v>
      </c>
      <c r="B2707" s="1" t="s">
        <v>39</v>
      </c>
      <c r="C2707" s="1" t="s">
        <v>33</v>
      </c>
      <c r="D2707" s="1">
        <v>149</v>
      </c>
      <c r="E2707">
        <f t="shared" si="46"/>
        <v>1996</v>
      </c>
    </row>
    <row r="2708" spans="1:5" x14ac:dyDescent="0.25">
      <c r="A2708" s="21">
        <v>35309</v>
      </c>
      <c r="B2708" s="1" t="s">
        <v>34</v>
      </c>
      <c r="C2708" s="1" t="s">
        <v>33</v>
      </c>
      <c r="D2708" s="1">
        <v>767</v>
      </c>
      <c r="E2708">
        <f t="shared" si="46"/>
        <v>1996</v>
      </c>
    </row>
    <row r="2709" spans="1:5" x14ac:dyDescent="0.25">
      <c r="A2709" s="21">
        <v>35309</v>
      </c>
      <c r="B2709" s="1" t="s">
        <v>41</v>
      </c>
      <c r="C2709" s="1" t="s">
        <v>33</v>
      </c>
      <c r="D2709" s="1">
        <v>761</v>
      </c>
      <c r="E2709">
        <f t="shared" si="46"/>
        <v>1996</v>
      </c>
    </row>
    <row r="2710" spans="1:5" x14ac:dyDescent="0.25">
      <c r="A2710" s="21">
        <v>35309</v>
      </c>
      <c r="B2710" s="1" t="s">
        <v>34</v>
      </c>
      <c r="C2710" s="1" t="s">
        <v>33</v>
      </c>
      <c r="D2710" s="1">
        <v>657</v>
      </c>
      <c r="E2710">
        <f t="shared" si="46"/>
        <v>1996</v>
      </c>
    </row>
    <row r="2711" spans="1:5" x14ac:dyDescent="0.25">
      <c r="A2711" s="21">
        <v>35309</v>
      </c>
      <c r="B2711" s="1" t="s">
        <v>34</v>
      </c>
      <c r="C2711" s="1" t="s">
        <v>33</v>
      </c>
      <c r="D2711" s="1">
        <v>561</v>
      </c>
      <c r="E2711">
        <f t="shared" si="46"/>
        <v>1996</v>
      </c>
    </row>
    <row r="2712" spans="1:5" x14ac:dyDescent="0.25">
      <c r="A2712" s="21">
        <v>35309</v>
      </c>
      <c r="B2712" s="1" t="s">
        <v>36</v>
      </c>
      <c r="C2712" s="1" t="s">
        <v>33</v>
      </c>
      <c r="D2712" s="1">
        <v>426</v>
      </c>
      <c r="E2712">
        <f t="shared" si="46"/>
        <v>1996</v>
      </c>
    </row>
    <row r="2713" spans="1:5" x14ac:dyDescent="0.25">
      <c r="A2713" s="21">
        <v>35309</v>
      </c>
      <c r="B2713" s="1" t="s">
        <v>29</v>
      </c>
      <c r="C2713" s="1" t="s">
        <v>33</v>
      </c>
      <c r="D2713" s="1">
        <v>415</v>
      </c>
      <c r="E2713">
        <f t="shared" si="46"/>
        <v>1996</v>
      </c>
    </row>
    <row r="2714" spans="1:5" x14ac:dyDescent="0.25">
      <c r="A2714" s="21">
        <v>35309</v>
      </c>
      <c r="B2714" s="1" t="s">
        <v>41</v>
      </c>
      <c r="C2714" s="1" t="s">
        <v>33</v>
      </c>
      <c r="D2714" s="1">
        <v>368</v>
      </c>
      <c r="E2714">
        <f t="shared" si="46"/>
        <v>1996</v>
      </c>
    </row>
    <row r="2715" spans="1:5" x14ac:dyDescent="0.25">
      <c r="A2715" s="21">
        <v>35309</v>
      </c>
      <c r="B2715" s="1" t="s">
        <v>36</v>
      </c>
      <c r="C2715" s="1" t="s">
        <v>33</v>
      </c>
      <c r="D2715" s="1">
        <v>529</v>
      </c>
      <c r="E2715">
        <f t="shared" si="46"/>
        <v>1996</v>
      </c>
    </row>
    <row r="2716" spans="1:5" x14ac:dyDescent="0.25">
      <c r="A2716" s="21">
        <v>35309</v>
      </c>
      <c r="B2716" s="1" t="s">
        <v>39</v>
      </c>
      <c r="C2716" s="1" t="s">
        <v>33</v>
      </c>
      <c r="D2716" s="1">
        <v>506</v>
      </c>
      <c r="E2716">
        <f t="shared" si="46"/>
        <v>1996</v>
      </c>
    </row>
    <row r="2717" spans="1:5" x14ac:dyDescent="0.25">
      <c r="A2717" s="21">
        <v>35309</v>
      </c>
      <c r="B2717" s="1" t="s">
        <v>29</v>
      </c>
      <c r="C2717" s="1" t="s">
        <v>33</v>
      </c>
      <c r="D2717" s="1">
        <v>502</v>
      </c>
      <c r="E2717">
        <f t="shared" si="46"/>
        <v>1996</v>
      </c>
    </row>
    <row r="2718" spans="1:5" x14ac:dyDescent="0.25">
      <c r="A2718" s="21">
        <v>35309</v>
      </c>
      <c r="B2718" s="1" t="s">
        <v>34</v>
      </c>
      <c r="C2718" s="1" t="s">
        <v>33</v>
      </c>
      <c r="D2718" s="1">
        <v>469</v>
      </c>
      <c r="E2718">
        <f t="shared" si="46"/>
        <v>1996</v>
      </c>
    </row>
    <row r="2719" spans="1:5" x14ac:dyDescent="0.25">
      <c r="A2719" s="21">
        <v>35309</v>
      </c>
      <c r="B2719" s="1" t="s">
        <v>41</v>
      </c>
      <c r="C2719" s="1" t="s">
        <v>33</v>
      </c>
      <c r="D2719" s="1">
        <v>428</v>
      </c>
      <c r="E2719">
        <f t="shared" si="46"/>
        <v>1996</v>
      </c>
    </row>
    <row r="2720" spans="1:5" x14ac:dyDescent="0.25">
      <c r="A2720" s="21">
        <v>35309</v>
      </c>
      <c r="B2720" s="1" t="s">
        <v>37</v>
      </c>
      <c r="C2720" s="1" t="s">
        <v>33</v>
      </c>
      <c r="D2720" s="1">
        <v>46</v>
      </c>
      <c r="E2720">
        <f t="shared" si="46"/>
        <v>1996</v>
      </c>
    </row>
    <row r="2721" spans="1:5" x14ac:dyDescent="0.25">
      <c r="A2721" s="21">
        <v>35309</v>
      </c>
      <c r="B2721" s="1" t="s">
        <v>37</v>
      </c>
      <c r="C2721" s="1" t="s">
        <v>33</v>
      </c>
      <c r="D2721" s="1">
        <v>105</v>
      </c>
      <c r="E2721">
        <f t="shared" si="46"/>
        <v>1996</v>
      </c>
    </row>
    <row r="2722" spans="1:5" x14ac:dyDescent="0.25">
      <c r="A2722" s="21">
        <v>35309</v>
      </c>
      <c r="B2722" s="1" t="s">
        <v>29</v>
      </c>
      <c r="C2722" s="1" t="s">
        <v>33</v>
      </c>
      <c r="D2722" s="1">
        <v>88</v>
      </c>
      <c r="E2722">
        <f t="shared" si="46"/>
        <v>1996</v>
      </c>
    </row>
    <row r="2723" spans="1:5" x14ac:dyDescent="0.25">
      <c r="A2723" s="21">
        <v>35309</v>
      </c>
      <c r="B2723" s="1" t="s">
        <v>41</v>
      </c>
      <c r="C2723" s="1" t="s">
        <v>35</v>
      </c>
      <c r="D2723" s="1">
        <v>186</v>
      </c>
      <c r="E2723">
        <f t="shared" si="46"/>
        <v>1996</v>
      </c>
    </row>
    <row r="2724" spans="1:5" x14ac:dyDescent="0.25">
      <c r="A2724" s="21">
        <v>35309</v>
      </c>
      <c r="B2724" s="1" t="s">
        <v>39</v>
      </c>
      <c r="C2724" s="1" t="s">
        <v>35</v>
      </c>
      <c r="D2724" s="1">
        <v>224</v>
      </c>
      <c r="E2724">
        <f t="shared" si="46"/>
        <v>1996</v>
      </c>
    </row>
    <row r="2725" spans="1:5" x14ac:dyDescent="0.25">
      <c r="A2725" s="21">
        <v>35309</v>
      </c>
      <c r="B2725" s="1" t="s">
        <v>37</v>
      </c>
      <c r="C2725" s="1" t="s">
        <v>35</v>
      </c>
      <c r="D2725" s="1">
        <v>225</v>
      </c>
      <c r="E2725">
        <f t="shared" si="46"/>
        <v>1996</v>
      </c>
    </row>
    <row r="2726" spans="1:5" x14ac:dyDescent="0.25">
      <c r="A2726" s="21">
        <v>35309</v>
      </c>
      <c r="B2726" s="1" t="s">
        <v>29</v>
      </c>
      <c r="C2726" s="1" t="s">
        <v>35</v>
      </c>
      <c r="D2726" s="1">
        <v>228</v>
      </c>
      <c r="E2726">
        <f t="shared" si="46"/>
        <v>1996</v>
      </c>
    </row>
    <row r="2727" spans="1:5" x14ac:dyDescent="0.25">
      <c r="A2727" s="21">
        <v>35309</v>
      </c>
      <c r="B2727" s="1" t="s">
        <v>39</v>
      </c>
      <c r="C2727" s="1" t="s">
        <v>35</v>
      </c>
      <c r="D2727" s="1">
        <v>254</v>
      </c>
      <c r="E2727">
        <f t="shared" si="46"/>
        <v>1996</v>
      </c>
    </row>
    <row r="2728" spans="1:5" x14ac:dyDescent="0.25">
      <c r="A2728" s="21">
        <v>35309</v>
      </c>
      <c r="B2728" s="1" t="s">
        <v>34</v>
      </c>
      <c r="C2728" s="1" t="s">
        <v>35</v>
      </c>
      <c r="D2728" s="1">
        <v>405</v>
      </c>
      <c r="E2728">
        <f t="shared" si="46"/>
        <v>1996</v>
      </c>
    </row>
    <row r="2729" spans="1:5" x14ac:dyDescent="0.25">
      <c r="A2729" s="21">
        <v>35309</v>
      </c>
      <c r="B2729" s="1" t="s">
        <v>29</v>
      </c>
      <c r="C2729" s="1" t="s">
        <v>35</v>
      </c>
      <c r="D2729" s="1">
        <v>455</v>
      </c>
      <c r="E2729">
        <f t="shared" si="46"/>
        <v>1996</v>
      </c>
    </row>
    <row r="2730" spans="1:5" x14ac:dyDescent="0.25">
      <c r="A2730" s="21">
        <v>35309</v>
      </c>
      <c r="B2730" s="1" t="s">
        <v>36</v>
      </c>
      <c r="C2730" s="1" t="s">
        <v>35</v>
      </c>
      <c r="D2730" s="1">
        <v>536</v>
      </c>
      <c r="E2730">
        <f t="shared" si="46"/>
        <v>1996</v>
      </c>
    </row>
    <row r="2731" spans="1:5" x14ac:dyDescent="0.25">
      <c r="A2731" s="21">
        <v>35309</v>
      </c>
      <c r="B2731" s="1" t="s">
        <v>34</v>
      </c>
      <c r="C2731" s="1" t="s">
        <v>35</v>
      </c>
      <c r="D2731" s="1">
        <v>644</v>
      </c>
      <c r="E2731">
        <f t="shared" si="46"/>
        <v>1996</v>
      </c>
    </row>
    <row r="2732" spans="1:5" x14ac:dyDescent="0.25">
      <c r="A2732" s="21">
        <v>35309</v>
      </c>
      <c r="B2732" s="1" t="s">
        <v>36</v>
      </c>
      <c r="C2732" s="1" t="s">
        <v>35</v>
      </c>
      <c r="D2732" s="1">
        <v>955</v>
      </c>
      <c r="E2732">
        <f t="shared" si="46"/>
        <v>1996</v>
      </c>
    </row>
    <row r="2733" spans="1:5" x14ac:dyDescent="0.25">
      <c r="A2733" s="21">
        <v>35309</v>
      </c>
      <c r="B2733" s="1" t="s">
        <v>34</v>
      </c>
      <c r="C2733" s="1" t="s">
        <v>35</v>
      </c>
      <c r="D2733" s="1">
        <v>1664</v>
      </c>
      <c r="E2733">
        <f t="shared" si="46"/>
        <v>1996</v>
      </c>
    </row>
    <row r="2734" spans="1:5" x14ac:dyDescent="0.25">
      <c r="A2734" s="21">
        <v>35309</v>
      </c>
      <c r="B2734" s="1" t="s">
        <v>34</v>
      </c>
      <c r="C2734" s="1" t="s">
        <v>35</v>
      </c>
      <c r="D2734" s="1">
        <v>1727</v>
      </c>
      <c r="E2734">
        <f t="shared" si="46"/>
        <v>1996</v>
      </c>
    </row>
    <row r="2735" spans="1:5" x14ac:dyDescent="0.25">
      <c r="A2735" s="21">
        <v>35309</v>
      </c>
      <c r="B2735" s="1" t="s">
        <v>41</v>
      </c>
      <c r="C2735" s="1" t="s">
        <v>35</v>
      </c>
      <c r="D2735" s="1">
        <v>124</v>
      </c>
      <c r="E2735">
        <f t="shared" si="46"/>
        <v>1996</v>
      </c>
    </row>
    <row r="2736" spans="1:5" x14ac:dyDescent="0.25">
      <c r="A2736" s="21">
        <v>35309</v>
      </c>
      <c r="B2736" s="1" t="s">
        <v>39</v>
      </c>
      <c r="C2736" s="1" t="s">
        <v>35</v>
      </c>
      <c r="D2736" s="1">
        <v>2687</v>
      </c>
      <c r="E2736">
        <f t="shared" si="46"/>
        <v>1996</v>
      </c>
    </row>
    <row r="2737" spans="1:5" x14ac:dyDescent="0.25">
      <c r="A2737" s="21">
        <v>35309</v>
      </c>
      <c r="B2737" s="1" t="s">
        <v>41</v>
      </c>
      <c r="C2737" s="1" t="s">
        <v>35</v>
      </c>
      <c r="D2737" s="1">
        <v>153</v>
      </c>
      <c r="E2737">
        <f t="shared" si="46"/>
        <v>1996</v>
      </c>
    </row>
    <row r="2738" spans="1:5" x14ac:dyDescent="0.25">
      <c r="A2738" s="21">
        <v>35309</v>
      </c>
      <c r="B2738" s="1" t="s">
        <v>37</v>
      </c>
      <c r="C2738" s="1" t="s">
        <v>35</v>
      </c>
      <c r="D2738" s="1">
        <v>140</v>
      </c>
      <c r="E2738">
        <f t="shared" si="46"/>
        <v>1996</v>
      </c>
    </row>
    <row r="2739" spans="1:5" x14ac:dyDescent="0.25">
      <c r="A2739" s="21">
        <v>35309</v>
      </c>
      <c r="B2739" s="1" t="s">
        <v>41</v>
      </c>
      <c r="C2739" s="1" t="s">
        <v>35</v>
      </c>
      <c r="D2739" s="1">
        <v>44</v>
      </c>
      <c r="E2739">
        <f t="shared" si="46"/>
        <v>1996</v>
      </c>
    </row>
    <row r="2740" spans="1:5" x14ac:dyDescent="0.25">
      <c r="A2740" s="21">
        <v>35309</v>
      </c>
      <c r="B2740" s="1" t="s">
        <v>29</v>
      </c>
      <c r="C2740" s="1" t="s">
        <v>35</v>
      </c>
      <c r="D2740" s="1">
        <v>44</v>
      </c>
      <c r="E2740">
        <f t="shared" si="46"/>
        <v>1996</v>
      </c>
    </row>
    <row r="2741" spans="1:5" x14ac:dyDescent="0.25">
      <c r="A2741" s="21">
        <v>35309</v>
      </c>
      <c r="B2741" s="1" t="s">
        <v>36</v>
      </c>
      <c r="C2741" s="1" t="s">
        <v>35</v>
      </c>
      <c r="D2741" s="1">
        <v>56</v>
      </c>
      <c r="E2741">
        <f t="shared" si="46"/>
        <v>1996</v>
      </c>
    </row>
    <row r="2742" spans="1:5" x14ac:dyDescent="0.25">
      <c r="A2742" s="21">
        <v>35309</v>
      </c>
      <c r="B2742" s="1" t="s">
        <v>29</v>
      </c>
      <c r="C2742" s="1" t="s">
        <v>35</v>
      </c>
      <c r="D2742" s="1">
        <v>68</v>
      </c>
      <c r="E2742">
        <f t="shared" si="46"/>
        <v>1996</v>
      </c>
    </row>
    <row r="2743" spans="1:5" x14ac:dyDescent="0.25">
      <c r="A2743" s="21">
        <v>35309</v>
      </c>
      <c r="B2743" s="1" t="s">
        <v>36</v>
      </c>
      <c r="C2743" s="1" t="s">
        <v>35</v>
      </c>
      <c r="D2743" s="1">
        <v>72</v>
      </c>
      <c r="E2743">
        <f t="shared" si="46"/>
        <v>1996</v>
      </c>
    </row>
    <row r="2744" spans="1:5" x14ac:dyDescent="0.25">
      <c r="A2744" s="21">
        <v>35309</v>
      </c>
      <c r="B2744" s="1" t="s">
        <v>37</v>
      </c>
      <c r="C2744" s="1" t="s">
        <v>35</v>
      </c>
      <c r="D2744" s="1">
        <v>79</v>
      </c>
      <c r="E2744">
        <f t="shared" si="46"/>
        <v>1996</v>
      </c>
    </row>
    <row r="2745" spans="1:5" x14ac:dyDescent="0.25">
      <c r="A2745" s="21">
        <v>35309</v>
      </c>
      <c r="B2745" s="1" t="s">
        <v>39</v>
      </c>
      <c r="C2745" s="1" t="s">
        <v>35</v>
      </c>
      <c r="D2745" s="1">
        <v>101</v>
      </c>
      <c r="E2745">
        <f t="shared" si="46"/>
        <v>1996</v>
      </c>
    </row>
    <row r="2746" spans="1:5" x14ac:dyDescent="0.25">
      <c r="A2746" s="21">
        <v>35309</v>
      </c>
      <c r="B2746" s="1" t="s">
        <v>37</v>
      </c>
      <c r="C2746" s="1" t="s">
        <v>35</v>
      </c>
      <c r="D2746" s="1">
        <v>123</v>
      </c>
      <c r="E2746">
        <f t="shared" si="46"/>
        <v>1996</v>
      </c>
    </row>
    <row r="2747" spans="1:5" x14ac:dyDescent="0.25">
      <c r="A2747" s="21">
        <v>35309</v>
      </c>
      <c r="B2747" s="1" t="s">
        <v>41</v>
      </c>
      <c r="C2747" s="1" t="s">
        <v>38</v>
      </c>
      <c r="D2747" s="1">
        <v>668</v>
      </c>
      <c r="E2747">
        <f t="shared" si="46"/>
        <v>1996</v>
      </c>
    </row>
    <row r="2748" spans="1:5" x14ac:dyDescent="0.25">
      <c r="A2748" s="21">
        <v>35309</v>
      </c>
      <c r="B2748" s="1" t="s">
        <v>34</v>
      </c>
      <c r="C2748" s="1" t="s">
        <v>38</v>
      </c>
      <c r="D2748" s="1">
        <v>716</v>
      </c>
      <c r="E2748">
        <f t="shared" si="46"/>
        <v>1996</v>
      </c>
    </row>
    <row r="2749" spans="1:5" x14ac:dyDescent="0.25">
      <c r="A2749" s="21">
        <v>35309</v>
      </c>
      <c r="B2749" s="1" t="s">
        <v>39</v>
      </c>
      <c r="C2749" s="1" t="s">
        <v>38</v>
      </c>
      <c r="D2749" s="1">
        <v>1185</v>
      </c>
      <c r="E2749">
        <f t="shared" si="46"/>
        <v>1996</v>
      </c>
    </row>
    <row r="2750" spans="1:5" x14ac:dyDescent="0.25">
      <c r="A2750" s="21">
        <v>35309</v>
      </c>
      <c r="B2750" s="1" t="s">
        <v>41</v>
      </c>
      <c r="C2750" s="1" t="s">
        <v>38</v>
      </c>
      <c r="D2750" s="1">
        <v>1237</v>
      </c>
      <c r="E2750">
        <f t="shared" si="46"/>
        <v>1996</v>
      </c>
    </row>
    <row r="2751" spans="1:5" x14ac:dyDescent="0.25">
      <c r="A2751" s="21">
        <v>35309</v>
      </c>
      <c r="B2751" s="1" t="s">
        <v>39</v>
      </c>
      <c r="C2751" s="1" t="s">
        <v>38</v>
      </c>
      <c r="D2751" s="1">
        <v>1496</v>
      </c>
      <c r="E2751">
        <f t="shared" si="46"/>
        <v>1996</v>
      </c>
    </row>
    <row r="2752" spans="1:5" x14ac:dyDescent="0.25">
      <c r="A2752" s="21">
        <v>35309</v>
      </c>
      <c r="B2752" s="1" t="s">
        <v>41</v>
      </c>
      <c r="C2752" s="1" t="s">
        <v>38</v>
      </c>
      <c r="D2752" s="1">
        <v>1849</v>
      </c>
      <c r="E2752">
        <f t="shared" si="46"/>
        <v>1996</v>
      </c>
    </row>
    <row r="2753" spans="1:5" x14ac:dyDescent="0.25">
      <c r="A2753" s="21">
        <v>35309</v>
      </c>
      <c r="B2753" s="1" t="s">
        <v>37</v>
      </c>
      <c r="C2753" s="1" t="s">
        <v>38</v>
      </c>
      <c r="D2753" s="1">
        <v>42</v>
      </c>
      <c r="E2753">
        <f t="shared" si="46"/>
        <v>1996</v>
      </c>
    </row>
    <row r="2754" spans="1:5" x14ac:dyDescent="0.25">
      <c r="A2754" s="21">
        <v>35309</v>
      </c>
      <c r="B2754" s="1" t="s">
        <v>29</v>
      </c>
      <c r="C2754" s="1" t="s">
        <v>38</v>
      </c>
      <c r="D2754" s="1">
        <v>41</v>
      </c>
      <c r="E2754">
        <f t="shared" si="46"/>
        <v>1996</v>
      </c>
    </row>
    <row r="2755" spans="1:5" x14ac:dyDescent="0.25">
      <c r="A2755" s="21">
        <v>35309</v>
      </c>
      <c r="B2755" s="1" t="s">
        <v>34</v>
      </c>
      <c r="C2755" s="1" t="s">
        <v>38</v>
      </c>
      <c r="D2755" s="1">
        <v>124</v>
      </c>
      <c r="E2755">
        <f t="shared" si="46"/>
        <v>1996</v>
      </c>
    </row>
    <row r="2756" spans="1:5" x14ac:dyDescent="0.25">
      <c r="A2756" s="21">
        <v>35309</v>
      </c>
      <c r="B2756" s="1" t="s">
        <v>36</v>
      </c>
      <c r="C2756" s="1" t="s">
        <v>38</v>
      </c>
      <c r="D2756" s="1">
        <v>69</v>
      </c>
      <c r="E2756">
        <f t="shared" ref="E2756:E2819" si="47">YEAR(A2756)</f>
        <v>1996</v>
      </c>
    </row>
    <row r="2757" spans="1:5" x14ac:dyDescent="0.25">
      <c r="A2757" s="21">
        <v>35309</v>
      </c>
      <c r="B2757" s="1" t="s">
        <v>41</v>
      </c>
      <c r="C2757" s="1" t="s">
        <v>38</v>
      </c>
      <c r="D2757" s="1">
        <v>77</v>
      </c>
      <c r="E2757">
        <f t="shared" si="47"/>
        <v>1996</v>
      </c>
    </row>
    <row r="2758" spans="1:5" x14ac:dyDescent="0.25">
      <c r="A2758" s="21">
        <v>35309</v>
      </c>
      <c r="B2758" s="1" t="s">
        <v>29</v>
      </c>
      <c r="C2758" s="1" t="s">
        <v>38</v>
      </c>
      <c r="D2758" s="1">
        <v>68</v>
      </c>
      <c r="E2758">
        <f t="shared" si="47"/>
        <v>1996</v>
      </c>
    </row>
    <row r="2759" spans="1:5" x14ac:dyDescent="0.25">
      <c r="A2759" s="21">
        <v>35309</v>
      </c>
      <c r="B2759" s="1" t="s">
        <v>36</v>
      </c>
      <c r="C2759" s="1" t="s">
        <v>38</v>
      </c>
      <c r="D2759" s="1">
        <v>79</v>
      </c>
      <c r="E2759">
        <f t="shared" si="47"/>
        <v>1996</v>
      </c>
    </row>
    <row r="2760" spans="1:5" x14ac:dyDescent="0.25">
      <c r="A2760" s="21">
        <v>35309</v>
      </c>
      <c r="B2760" s="1" t="s">
        <v>39</v>
      </c>
      <c r="C2760" s="1" t="s">
        <v>38</v>
      </c>
      <c r="D2760" s="1">
        <v>83</v>
      </c>
      <c r="E2760">
        <f t="shared" si="47"/>
        <v>1996</v>
      </c>
    </row>
    <row r="2761" spans="1:5" x14ac:dyDescent="0.25">
      <c r="A2761" s="21">
        <v>35309</v>
      </c>
      <c r="B2761" s="1" t="s">
        <v>37</v>
      </c>
      <c r="C2761" s="1" t="s">
        <v>38</v>
      </c>
      <c r="D2761" s="1">
        <v>96</v>
      </c>
      <c r="E2761">
        <f t="shared" si="47"/>
        <v>1996</v>
      </c>
    </row>
    <row r="2762" spans="1:5" x14ac:dyDescent="0.25">
      <c r="A2762" s="21">
        <v>35309</v>
      </c>
      <c r="B2762" s="1" t="s">
        <v>34</v>
      </c>
      <c r="C2762" s="1" t="s">
        <v>38</v>
      </c>
      <c r="D2762" s="1">
        <v>101</v>
      </c>
      <c r="E2762">
        <f t="shared" si="47"/>
        <v>1996</v>
      </c>
    </row>
    <row r="2763" spans="1:5" x14ac:dyDescent="0.25">
      <c r="A2763" s="21">
        <v>35309</v>
      </c>
      <c r="B2763" s="1" t="s">
        <v>36</v>
      </c>
      <c r="C2763" s="1" t="s">
        <v>38</v>
      </c>
      <c r="D2763" s="1">
        <v>113</v>
      </c>
      <c r="E2763">
        <f t="shared" si="47"/>
        <v>1996</v>
      </c>
    </row>
    <row r="2764" spans="1:5" x14ac:dyDescent="0.25">
      <c r="A2764" s="21">
        <v>35309</v>
      </c>
      <c r="B2764" s="1" t="s">
        <v>37</v>
      </c>
      <c r="C2764" s="1" t="s">
        <v>38</v>
      </c>
      <c r="D2764" s="1">
        <v>116</v>
      </c>
      <c r="E2764">
        <f t="shared" si="47"/>
        <v>1996</v>
      </c>
    </row>
    <row r="2765" spans="1:5" x14ac:dyDescent="0.25">
      <c r="A2765" s="21">
        <v>35309</v>
      </c>
      <c r="B2765" s="1" t="s">
        <v>37</v>
      </c>
      <c r="C2765" s="1" t="s">
        <v>38</v>
      </c>
      <c r="D2765" s="1">
        <v>63</v>
      </c>
      <c r="E2765">
        <f t="shared" si="47"/>
        <v>1996</v>
      </c>
    </row>
    <row r="2766" spans="1:5" x14ac:dyDescent="0.25">
      <c r="A2766" s="21">
        <v>35309</v>
      </c>
      <c r="B2766" s="1" t="s">
        <v>41</v>
      </c>
      <c r="C2766" s="1" t="s">
        <v>38</v>
      </c>
      <c r="D2766" s="1">
        <v>138</v>
      </c>
      <c r="E2766">
        <f t="shared" si="47"/>
        <v>1996</v>
      </c>
    </row>
    <row r="2767" spans="1:5" x14ac:dyDescent="0.25">
      <c r="A2767" s="21">
        <v>35309</v>
      </c>
      <c r="B2767" s="1" t="s">
        <v>37</v>
      </c>
      <c r="C2767" s="1" t="s">
        <v>38</v>
      </c>
      <c r="D2767" s="1">
        <v>146</v>
      </c>
      <c r="E2767">
        <f t="shared" si="47"/>
        <v>1996</v>
      </c>
    </row>
    <row r="2768" spans="1:5" x14ac:dyDescent="0.25">
      <c r="A2768" s="21">
        <v>35309</v>
      </c>
      <c r="B2768" s="1" t="s">
        <v>34</v>
      </c>
      <c r="C2768" s="1" t="s">
        <v>38</v>
      </c>
      <c r="D2768" s="1">
        <v>55</v>
      </c>
      <c r="E2768">
        <f t="shared" si="47"/>
        <v>1996</v>
      </c>
    </row>
    <row r="2769" spans="1:5" x14ac:dyDescent="0.25">
      <c r="A2769" s="21">
        <v>35309</v>
      </c>
      <c r="B2769" s="1" t="s">
        <v>29</v>
      </c>
      <c r="C2769" s="1" t="s">
        <v>38</v>
      </c>
      <c r="D2769" s="1">
        <v>50</v>
      </c>
      <c r="E2769">
        <f t="shared" si="47"/>
        <v>1996</v>
      </c>
    </row>
    <row r="2770" spans="1:5" x14ac:dyDescent="0.25">
      <c r="A2770" s="21">
        <v>35309</v>
      </c>
      <c r="B2770" s="1" t="s">
        <v>34</v>
      </c>
      <c r="C2770" s="1" t="s">
        <v>38</v>
      </c>
      <c r="D2770" s="1">
        <v>46</v>
      </c>
      <c r="E2770">
        <f t="shared" si="47"/>
        <v>1996</v>
      </c>
    </row>
    <row r="2771" spans="1:5" x14ac:dyDescent="0.25">
      <c r="A2771" s="21">
        <v>35309</v>
      </c>
      <c r="B2771" s="1" t="s">
        <v>39</v>
      </c>
      <c r="C2771" s="1" t="s">
        <v>38</v>
      </c>
      <c r="D2771" s="1">
        <v>44</v>
      </c>
      <c r="E2771">
        <f t="shared" si="47"/>
        <v>1996</v>
      </c>
    </row>
    <row r="2772" spans="1:5" x14ac:dyDescent="0.25">
      <c r="A2772" s="21">
        <v>35309</v>
      </c>
      <c r="B2772" s="1" t="s">
        <v>36</v>
      </c>
      <c r="C2772" s="1" t="s">
        <v>38</v>
      </c>
      <c r="D2772" s="1">
        <v>270</v>
      </c>
      <c r="E2772">
        <f t="shared" si="47"/>
        <v>1996</v>
      </c>
    </row>
    <row r="2773" spans="1:5" x14ac:dyDescent="0.25">
      <c r="A2773" s="21">
        <v>35309</v>
      </c>
      <c r="B2773" s="1" t="s">
        <v>39</v>
      </c>
      <c r="C2773" s="1" t="s">
        <v>38</v>
      </c>
      <c r="D2773" s="1">
        <v>396</v>
      </c>
      <c r="E2773">
        <f t="shared" si="47"/>
        <v>1996</v>
      </c>
    </row>
    <row r="2774" spans="1:5" x14ac:dyDescent="0.25">
      <c r="A2774" s="21">
        <v>35309</v>
      </c>
      <c r="B2774" s="1" t="s">
        <v>39</v>
      </c>
      <c r="C2774" s="1" t="s">
        <v>38</v>
      </c>
      <c r="D2774" s="1">
        <v>124</v>
      </c>
      <c r="E2774">
        <f t="shared" si="47"/>
        <v>1996</v>
      </c>
    </row>
    <row r="2775" spans="1:5" x14ac:dyDescent="0.25">
      <c r="A2775" s="21">
        <v>35309</v>
      </c>
      <c r="B2775" s="1" t="s">
        <v>29</v>
      </c>
      <c r="C2775" s="1" t="s">
        <v>38</v>
      </c>
      <c r="D2775" s="1">
        <v>35</v>
      </c>
      <c r="E2775">
        <f t="shared" si="47"/>
        <v>1996</v>
      </c>
    </row>
    <row r="2776" spans="1:5" x14ac:dyDescent="0.25">
      <c r="A2776" s="21">
        <v>35309</v>
      </c>
      <c r="B2776" s="1" t="s">
        <v>34</v>
      </c>
      <c r="C2776" s="1" t="s">
        <v>38</v>
      </c>
      <c r="D2776" s="1">
        <v>35</v>
      </c>
      <c r="E2776">
        <f t="shared" si="47"/>
        <v>1996</v>
      </c>
    </row>
    <row r="2777" spans="1:5" x14ac:dyDescent="0.25">
      <c r="A2777" s="21">
        <v>35309</v>
      </c>
      <c r="B2777" s="1" t="s">
        <v>37</v>
      </c>
      <c r="C2777" s="1" t="s">
        <v>38</v>
      </c>
      <c r="D2777" s="1">
        <v>35</v>
      </c>
      <c r="E2777">
        <f t="shared" si="47"/>
        <v>1996</v>
      </c>
    </row>
    <row r="2778" spans="1:5" x14ac:dyDescent="0.25">
      <c r="A2778" s="21">
        <v>35309</v>
      </c>
      <c r="B2778" s="1" t="s">
        <v>41</v>
      </c>
      <c r="C2778" s="1" t="s">
        <v>38</v>
      </c>
      <c r="D2778" s="1">
        <v>18</v>
      </c>
      <c r="E2778">
        <f t="shared" si="47"/>
        <v>1996</v>
      </c>
    </row>
    <row r="2779" spans="1:5" x14ac:dyDescent="0.25">
      <c r="A2779" s="21">
        <v>35309</v>
      </c>
      <c r="B2779" s="1" t="s">
        <v>29</v>
      </c>
      <c r="C2779" s="1" t="s">
        <v>38</v>
      </c>
      <c r="D2779" s="1">
        <v>14</v>
      </c>
      <c r="E2779">
        <f t="shared" si="47"/>
        <v>1996</v>
      </c>
    </row>
    <row r="2780" spans="1:5" x14ac:dyDescent="0.25">
      <c r="A2780" s="21">
        <v>35309</v>
      </c>
      <c r="B2780" s="1" t="s">
        <v>29</v>
      </c>
      <c r="C2780" s="1" t="s">
        <v>38</v>
      </c>
      <c r="D2780" s="1">
        <v>11</v>
      </c>
      <c r="E2780">
        <f t="shared" si="47"/>
        <v>1996</v>
      </c>
    </row>
    <row r="2781" spans="1:5" x14ac:dyDescent="0.25">
      <c r="A2781" s="21">
        <v>35339</v>
      </c>
      <c r="B2781" s="1" t="s">
        <v>29</v>
      </c>
      <c r="C2781" s="1" t="s">
        <v>30</v>
      </c>
      <c r="D2781" s="1">
        <v>66</v>
      </c>
      <c r="E2781">
        <f t="shared" si="47"/>
        <v>1996</v>
      </c>
    </row>
    <row r="2782" spans="1:5" x14ac:dyDescent="0.25">
      <c r="A2782" s="21">
        <v>35339</v>
      </c>
      <c r="B2782" s="1" t="s">
        <v>37</v>
      </c>
      <c r="C2782" s="1" t="s">
        <v>30</v>
      </c>
      <c r="D2782" s="1">
        <v>165</v>
      </c>
      <c r="E2782">
        <f t="shared" si="47"/>
        <v>1996</v>
      </c>
    </row>
    <row r="2783" spans="1:5" x14ac:dyDescent="0.25">
      <c r="A2783" s="21">
        <v>35339</v>
      </c>
      <c r="B2783" s="1" t="s">
        <v>29</v>
      </c>
      <c r="C2783" s="1" t="s">
        <v>30</v>
      </c>
      <c r="D2783" s="1">
        <v>508</v>
      </c>
      <c r="E2783">
        <f t="shared" si="47"/>
        <v>1996</v>
      </c>
    </row>
    <row r="2784" spans="1:5" x14ac:dyDescent="0.25">
      <c r="A2784" s="21">
        <v>35339</v>
      </c>
      <c r="B2784" s="1" t="s">
        <v>37</v>
      </c>
      <c r="C2784" s="1" t="s">
        <v>30</v>
      </c>
      <c r="D2784" s="1">
        <v>464</v>
      </c>
      <c r="E2784">
        <f t="shared" si="47"/>
        <v>1996</v>
      </c>
    </row>
    <row r="2785" spans="1:5" x14ac:dyDescent="0.25">
      <c r="A2785" s="21">
        <v>35339</v>
      </c>
      <c r="B2785" s="1" t="s">
        <v>34</v>
      </c>
      <c r="C2785" s="1" t="s">
        <v>30</v>
      </c>
      <c r="D2785" s="1">
        <v>450</v>
      </c>
      <c r="E2785">
        <f t="shared" si="47"/>
        <v>1996</v>
      </c>
    </row>
    <row r="2786" spans="1:5" x14ac:dyDescent="0.25">
      <c r="A2786" s="21">
        <v>35339</v>
      </c>
      <c r="B2786" s="1" t="s">
        <v>41</v>
      </c>
      <c r="C2786" s="1" t="s">
        <v>30</v>
      </c>
      <c r="D2786" s="1">
        <v>450</v>
      </c>
      <c r="E2786">
        <f t="shared" si="47"/>
        <v>1996</v>
      </c>
    </row>
    <row r="2787" spans="1:5" x14ac:dyDescent="0.25">
      <c r="A2787" s="21">
        <v>35339</v>
      </c>
      <c r="B2787" s="1" t="s">
        <v>36</v>
      </c>
      <c r="C2787" s="1" t="s">
        <v>30</v>
      </c>
      <c r="D2787" s="1">
        <v>426</v>
      </c>
      <c r="E2787">
        <f t="shared" si="47"/>
        <v>1996</v>
      </c>
    </row>
    <row r="2788" spans="1:5" x14ac:dyDescent="0.25">
      <c r="A2788" s="21">
        <v>35339</v>
      </c>
      <c r="B2788" s="1" t="s">
        <v>36</v>
      </c>
      <c r="C2788" s="1" t="s">
        <v>30</v>
      </c>
      <c r="D2788" s="1">
        <v>405</v>
      </c>
      <c r="E2788">
        <f t="shared" si="47"/>
        <v>1996</v>
      </c>
    </row>
    <row r="2789" spans="1:5" x14ac:dyDescent="0.25">
      <c r="A2789" s="21">
        <v>35339</v>
      </c>
      <c r="B2789" s="1" t="s">
        <v>37</v>
      </c>
      <c r="C2789" s="1" t="s">
        <v>30</v>
      </c>
      <c r="D2789" s="1">
        <v>176</v>
      </c>
      <c r="E2789">
        <f t="shared" si="47"/>
        <v>1996</v>
      </c>
    </row>
    <row r="2790" spans="1:5" x14ac:dyDescent="0.25">
      <c r="A2790" s="21">
        <v>35339</v>
      </c>
      <c r="B2790" s="1" t="s">
        <v>34</v>
      </c>
      <c r="C2790" s="1" t="s">
        <v>30</v>
      </c>
      <c r="D2790" s="1">
        <v>385</v>
      </c>
      <c r="E2790">
        <f t="shared" si="47"/>
        <v>1996</v>
      </c>
    </row>
    <row r="2791" spans="1:5" x14ac:dyDescent="0.25">
      <c r="A2791" s="21">
        <v>35339</v>
      </c>
      <c r="B2791" s="1" t="s">
        <v>41</v>
      </c>
      <c r="C2791" s="1" t="s">
        <v>30</v>
      </c>
      <c r="D2791" s="1">
        <v>371</v>
      </c>
      <c r="E2791">
        <f t="shared" si="47"/>
        <v>1996</v>
      </c>
    </row>
    <row r="2792" spans="1:5" x14ac:dyDescent="0.25">
      <c r="A2792" s="21">
        <v>35339</v>
      </c>
      <c r="B2792" s="1" t="s">
        <v>39</v>
      </c>
      <c r="C2792" s="1" t="s">
        <v>30</v>
      </c>
      <c r="D2792" s="1">
        <v>338</v>
      </c>
      <c r="E2792">
        <f t="shared" si="47"/>
        <v>1996</v>
      </c>
    </row>
    <row r="2793" spans="1:5" x14ac:dyDescent="0.25">
      <c r="A2793" s="21">
        <v>35339</v>
      </c>
      <c r="B2793" s="1" t="s">
        <v>34</v>
      </c>
      <c r="C2793" s="1" t="s">
        <v>30</v>
      </c>
      <c r="D2793" s="1">
        <v>2914</v>
      </c>
      <c r="E2793">
        <f t="shared" si="47"/>
        <v>1996</v>
      </c>
    </row>
    <row r="2794" spans="1:5" x14ac:dyDescent="0.25">
      <c r="A2794" s="21">
        <v>35339</v>
      </c>
      <c r="B2794" s="1" t="s">
        <v>41</v>
      </c>
      <c r="C2794" s="1" t="s">
        <v>30</v>
      </c>
      <c r="D2794" s="1">
        <v>521</v>
      </c>
      <c r="E2794">
        <f t="shared" si="47"/>
        <v>1996</v>
      </c>
    </row>
    <row r="2795" spans="1:5" x14ac:dyDescent="0.25">
      <c r="A2795" s="21">
        <v>35339</v>
      </c>
      <c r="B2795" s="1" t="s">
        <v>39</v>
      </c>
      <c r="C2795" s="1" t="s">
        <v>30</v>
      </c>
      <c r="D2795" s="1">
        <v>788</v>
      </c>
      <c r="E2795">
        <f t="shared" si="47"/>
        <v>1996</v>
      </c>
    </row>
    <row r="2796" spans="1:5" x14ac:dyDescent="0.25">
      <c r="A2796" s="21">
        <v>35339</v>
      </c>
      <c r="B2796" s="1" t="s">
        <v>36</v>
      </c>
      <c r="C2796" s="1" t="s">
        <v>30</v>
      </c>
      <c r="D2796" s="1">
        <v>989</v>
      </c>
      <c r="E2796">
        <f t="shared" si="47"/>
        <v>1996</v>
      </c>
    </row>
    <row r="2797" spans="1:5" x14ac:dyDescent="0.25">
      <c r="A2797" s="21">
        <v>35339</v>
      </c>
      <c r="B2797" s="1" t="s">
        <v>29</v>
      </c>
      <c r="C2797" s="1" t="s">
        <v>30</v>
      </c>
      <c r="D2797" s="1">
        <v>1566</v>
      </c>
      <c r="E2797">
        <f t="shared" si="47"/>
        <v>1996</v>
      </c>
    </row>
    <row r="2798" spans="1:5" x14ac:dyDescent="0.25">
      <c r="A2798" s="21">
        <v>35339</v>
      </c>
      <c r="B2798" s="1" t="s">
        <v>39</v>
      </c>
      <c r="C2798" s="1" t="s">
        <v>30</v>
      </c>
      <c r="D2798" s="1">
        <v>1826</v>
      </c>
      <c r="E2798">
        <f t="shared" si="47"/>
        <v>1996</v>
      </c>
    </row>
    <row r="2799" spans="1:5" x14ac:dyDescent="0.25">
      <c r="A2799" s="21">
        <v>35339</v>
      </c>
      <c r="B2799" s="1" t="s">
        <v>41</v>
      </c>
      <c r="C2799" s="1" t="s">
        <v>30</v>
      </c>
      <c r="D2799" s="1">
        <v>385</v>
      </c>
      <c r="E2799">
        <f t="shared" si="47"/>
        <v>1996</v>
      </c>
    </row>
    <row r="2800" spans="1:5" x14ac:dyDescent="0.25">
      <c r="A2800" s="21">
        <v>35339</v>
      </c>
      <c r="B2800" s="1" t="s">
        <v>37</v>
      </c>
      <c r="C2800" s="1" t="s">
        <v>30</v>
      </c>
      <c r="D2800" s="1">
        <v>124</v>
      </c>
      <c r="E2800">
        <f t="shared" si="47"/>
        <v>1996</v>
      </c>
    </row>
    <row r="2801" spans="1:5" x14ac:dyDescent="0.25">
      <c r="A2801" s="21">
        <v>35339</v>
      </c>
      <c r="B2801" s="1" t="s">
        <v>34</v>
      </c>
      <c r="C2801" s="1" t="s">
        <v>30</v>
      </c>
      <c r="D2801" s="1">
        <v>79</v>
      </c>
      <c r="E2801">
        <f t="shared" si="47"/>
        <v>1996</v>
      </c>
    </row>
    <row r="2802" spans="1:5" x14ac:dyDescent="0.25">
      <c r="A2802" s="21">
        <v>35339</v>
      </c>
      <c r="B2802" s="1" t="s">
        <v>36</v>
      </c>
      <c r="C2802" s="1" t="s">
        <v>30</v>
      </c>
      <c r="D2802" s="1">
        <v>83</v>
      </c>
      <c r="E2802">
        <f t="shared" si="47"/>
        <v>1996</v>
      </c>
    </row>
    <row r="2803" spans="1:5" x14ac:dyDescent="0.25">
      <c r="A2803" s="21">
        <v>35339</v>
      </c>
      <c r="B2803" s="1" t="s">
        <v>39</v>
      </c>
      <c r="C2803" s="1" t="s">
        <v>30</v>
      </c>
      <c r="D2803" s="1">
        <v>135</v>
      </c>
      <c r="E2803">
        <f t="shared" si="47"/>
        <v>1996</v>
      </c>
    </row>
    <row r="2804" spans="1:5" x14ac:dyDescent="0.25">
      <c r="A2804" s="21">
        <v>35339</v>
      </c>
      <c r="B2804" s="1" t="s">
        <v>29</v>
      </c>
      <c r="C2804" s="1" t="s">
        <v>30</v>
      </c>
      <c r="D2804" s="1">
        <v>45</v>
      </c>
      <c r="E2804">
        <f t="shared" si="47"/>
        <v>1996</v>
      </c>
    </row>
    <row r="2805" spans="1:5" x14ac:dyDescent="0.25">
      <c r="A2805" s="21">
        <v>35339</v>
      </c>
      <c r="B2805" s="1" t="s">
        <v>36</v>
      </c>
      <c r="C2805" s="1" t="s">
        <v>31</v>
      </c>
      <c r="D2805" s="1">
        <v>203</v>
      </c>
      <c r="E2805">
        <f t="shared" si="47"/>
        <v>1996</v>
      </c>
    </row>
    <row r="2806" spans="1:5" x14ac:dyDescent="0.25">
      <c r="A2806" s="21">
        <v>35339</v>
      </c>
      <c r="B2806" s="1" t="s">
        <v>37</v>
      </c>
      <c r="C2806" s="1" t="s">
        <v>31</v>
      </c>
      <c r="D2806" s="1">
        <v>184</v>
      </c>
      <c r="E2806">
        <f t="shared" si="47"/>
        <v>1996</v>
      </c>
    </row>
    <row r="2807" spans="1:5" x14ac:dyDescent="0.25">
      <c r="A2807" s="21">
        <v>35339</v>
      </c>
      <c r="B2807" s="1" t="s">
        <v>41</v>
      </c>
      <c r="C2807" s="1" t="s">
        <v>31</v>
      </c>
      <c r="D2807" s="1">
        <v>175</v>
      </c>
      <c r="E2807">
        <f t="shared" si="47"/>
        <v>1996</v>
      </c>
    </row>
    <row r="2808" spans="1:5" x14ac:dyDescent="0.25">
      <c r="A2808" s="21">
        <v>35339</v>
      </c>
      <c r="B2808" s="1" t="s">
        <v>39</v>
      </c>
      <c r="C2808" s="1" t="s">
        <v>31</v>
      </c>
      <c r="D2808" s="1">
        <v>169</v>
      </c>
      <c r="E2808">
        <f t="shared" si="47"/>
        <v>1996</v>
      </c>
    </row>
    <row r="2809" spans="1:5" x14ac:dyDescent="0.25">
      <c r="A2809" s="21">
        <v>35339</v>
      </c>
      <c r="B2809" s="1" t="s">
        <v>37</v>
      </c>
      <c r="C2809" s="1" t="s">
        <v>31</v>
      </c>
      <c r="D2809" s="1">
        <v>343</v>
      </c>
      <c r="E2809">
        <f t="shared" si="47"/>
        <v>1996</v>
      </c>
    </row>
    <row r="2810" spans="1:5" x14ac:dyDescent="0.25">
      <c r="A2810" s="21">
        <v>35339</v>
      </c>
      <c r="B2810" s="1" t="s">
        <v>36</v>
      </c>
      <c r="C2810" s="1" t="s">
        <v>31</v>
      </c>
      <c r="D2810" s="1">
        <v>315</v>
      </c>
      <c r="E2810">
        <f t="shared" si="47"/>
        <v>1996</v>
      </c>
    </row>
    <row r="2811" spans="1:5" x14ac:dyDescent="0.25">
      <c r="A2811" s="21">
        <v>35339</v>
      </c>
      <c r="B2811" s="1" t="s">
        <v>41</v>
      </c>
      <c r="C2811" s="1" t="s">
        <v>31</v>
      </c>
      <c r="D2811" s="1">
        <v>263</v>
      </c>
      <c r="E2811">
        <f t="shared" si="47"/>
        <v>1996</v>
      </c>
    </row>
    <row r="2812" spans="1:5" x14ac:dyDescent="0.25">
      <c r="A2812" s="21">
        <v>35339</v>
      </c>
      <c r="B2812" s="1" t="s">
        <v>37</v>
      </c>
      <c r="C2812" s="1" t="s">
        <v>31</v>
      </c>
      <c r="D2812" s="1">
        <v>257</v>
      </c>
      <c r="E2812">
        <f t="shared" si="47"/>
        <v>1996</v>
      </c>
    </row>
    <row r="2813" spans="1:5" x14ac:dyDescent="0.25">
      <c r="A2813" s="21">
        <v>35339</v>
      </c>
      <c r="B2813" s="1" t="s">
        <v>41</v>
      </c>
      <c r="C2813" s="1" t="s">
        <v>31</v>
      </c>
      <c r="D2813" s="1">
        <v>248</v>
      </c>
      <c r="E2813">
        <f t="shared" si="47"/>
        <v>1996</v>
      </c>
    </row>
    <row r="2814" spans="1:5" x14ac:dyDescent="0.25">
      <c r="A2814" s="21">
        <v>35339</v>
      </c>
      <c r="B2814" s="1" t="s">
        <v>34</v>
      </c>
      <c r="C2814" s="1" t="s">
        <v>31</v>
      </c>
      <c r="D2814" s="1">
        <v>96</v>
      </c>
      <c r="E2814">
        <f t="shared" si="47"/>
        <v>1996</v>
      </c>
    </row>
    <row r="2815" spans="1:5" x14ac:dyDescent="0.25">
      <c r="A2815" s="21">
        <v>35339</v>
      </c>
      <c r="B2815" s="1" t="s">
        <v>34</v>
      </c>
      <c r="C2815" s="1" t="s">
        <v>31</v>
      </c>
      <c r="D2815" s="1">
        <v>146</v>
      </c>
      <c r="E2815">
        <f t="shared" si="47"/>
        <v>1996</v>
      </c>
    </row>
    <row r="2816" spans="1:5" x14ac:dyDescent="0.25">
      <c r="A2816" s="21">
        <v>35339</v>
      </c>
      <c r="B2816" s="1" t="s">
        <v>39</v>
      </c>
      <c r="C2816" s="1" t="s">
        <v>31</v>
      </c>
      <c r="D2816" s="1">
        <v>131</v>
      </c>
      <c r="E2816">
        <f t="shared" si="47"/>
        <v>1996</v>
      </c>
    </row>
    <row r="2817" spans="1:5" x14ac:dyDescent="0.25">
      <c r="A2817" s="21">
        <v>35339</v>
      </c>
      <c r="B2817" s="1" t="s">
        <v>29</v>
      </c>
      <c r="C2817" s="1" t="s">
        <v>31</v>
      </c>
      <c r="D2817" s="1">
        <v>1221</v>
      </c>
      <c r="E2817">
        <f t="shared" si="47"/>
        <v>1996</v>
      </c>
    </row>
    <row r="2818" spans="1:5" x14ac:dyDescent="0.25">
      <c r="A2818" s="21">
        <v>35339</v>
      </c>
      <c r="B2818" s="1" t="s">
        <v>36</v>
      </c>
      <c r="C2818" s="1" t="s">
        <v>31</v>
      </c>
      <c r="D2818" s="1">
        <v>459</v>
      </c>
      <c r="E2818">
        <f t="shared" si="47"/>
        <v>1996</v>
      </c>
    </row>
    <row r="2819" spans="1:5" x14ac:dyDescent="0.25">
      <c r="A2819" s="21">
        <v>35339</v>
      </c>
      <c r="B2819" s="1" t="s">
        <v>29</v>
      </c>
      <c r="C2819" s="1" t="s">
        <v>31</v>
      </c>
      <c r="D2819" s="1">
        <v>417</v>
      </c>
      <c r="E2819">
        <f t="shared" si="47"/>
        <v>1996</v>
      </c>
    </row>
    <row r="2820" spans="1:5" x14ac:dyDescent="0.25">
      <c r="A2820" s="21">
        <v>35339</v>
      </c>
      <c r="B2820" s="1" t="s">
        <v>34</v>
      </c>
      <c r="C2820" s="1" t="s">
        <v>31</v>
      </c>
      <c r="D2820" s="1">
        <v>394</v>
      </c>
      <c r="E2820">
        <f t="shared" ref="E2820:E2883" si="48">YEAR(A2820)</f>
        <v>1996</v>
      </c>
    </row>
    <row r="2821" spans="1:5" x14ac:dyDescent="0.25">
      <c r="A2821" s="21">
        <v>35339</v>
      </c>
      <c r="B2821" s="1" t="s">
        <v>34</v>
      </c>
      <c r="C2821" s="1" t="s">
        <v>31</v>
      </c>
      <c r="D2821" s="1">
        <v>918</v>
      </c>
      <c r="E2821">
        <f t="shared" si="48"/>
        <v>1996</v>
      </c>
    </row>
    <row r="2822" spans="1:5" x14ac:dyDescent="0.25">
      <c r="A2822" s="21">
        <v>35339</v>
      </c>
      <c r="B2822" s="1" t="s">
        <v>39</v>
      </c>
      <c r="C2822" s="1" t="s">
        <v>31</v>
      </c>
      <c r="D2822" s="1">
        <v>907</v>
      </c>
      <c r="E2822">
        <f t="shared" si="48"/>
        <v>1996</v>
      </c>
    </row>
    <row r="2823" spans="1:5" x14ac:dyDescent="0.25">
      <c r="A2823" s="21">
        <v>35339</v>
      </c>
      <c r="B2823" s="1" t="s">
        <v>41</v>
      </c>
      <c r="C2823" s="1" t="s">
        <v>31</v>
      </c>
      <c r="D2823" s="1">
        <v>688</v>
      </c>
      <c r="E2823">
        <f t="shared" si="48"/>
        <v>1996</v>
      </c>
    </row>
    <row r="2824" spans="1:5" x14ac:dyDescent="0.25">
      <c r="A2824" s="21">
        <v>35339</v>
      </c>
      <c r="B2824" s="1" t="s">
        <v>39</v>
      </c>
      <c r="C2824" s="1" t="s">
        <v>31</v>
      </c>
      <c r="D2824" s="1">
        <v>637</v>
      </c>
      <c r="E2824">
        <f t="shared" si="48"/>
        <v>1996</v>
      </c>
    </row>
    <row r="2825" spans="1:5" x14ac:dyDescent="0.25">
      <c r="A2825" s="21">
        <v>35339</v>
      </c>
      <c r="B2825" s="1" t="s">
        <v>37</v>
      </c>
      <c r="C2825" s="1" t="s">
        <v>31</v>
      </c>
      <c r="D2825" s="1">
        <v>535</v>
      </c>
      <c r="E2825">
        <f t="shared" si="48"/>
        <v>1996</v>
      </c>
    </row>
    <row r="2826" spans="1:5" x14ac:dyDescent="0.25">
      <c r="A2826" s="21">
        <v>35339</v>
      </c>
      <c r="B2826" s="1" t="s">
        <v>36</v>
      </c>
      <c r="C2826" s="1" t="s">
        <v>31</v>
      </c>
      <c r="D2826" s="1">
        <v>525</v>
      </c>
      <c r="E2826">
        <f t="shared" si="48"/>
        <v>1996</v>
      </c>
    </row>
    <row r="2827" spans="1:5" x14ac:dyDescent="0.25">
      <c r="A2827" s="21">
        <v>35339</v>
      </c>
      <c r="B2827" s="1" t="s">
        <v>29</v>
      </c>
      <c r="C2827" s="1" t="s">
        <v>31</v>
      </c>
      <c r="D2827" s="1">
        <v>42</v>
      </c>
      <c r="E2827">
        <f t="shared" si="48"/>
        <v>1996</v>
      </c>
    </row>
    <row r="2828" spans="1:5" x14ac:dyDescent="0.25">
      <c r="A2828" s="21">
        <v>35339</v>
      </c>
      <c r="B2828" s="1" t="s">
        <v>29</v>
      </c>
      <c r="C2828" s="1" t="s">
        <v>31</v>
      </c>
      <c r="D2828" s="1">
        <v>54</v>
      </c>
      <c r="E2828">
        <f t="shared" si="48"/>
        <v>1996</v>
      </c>
    </row>
    <row r="2829" spans="1:5" x14ac:dyDescent="0.25">
      <c r="A2829" s="21">
        <v>35339</v>
      </c>
      <c r="B2829" s="1" t="s">
        <v>34</v>
      </c>
      <c r="C2829" s="1" t="s">
        <v>40</v>
      </c>
      <c r="D2829" s="1">
        <v>175</v>
      </c>
      <c r="E2829">
        <f t="shared" si="48"/>
        <v>1996</v>
      </c>
    </row>
    <row r="2830" spans="1:5" x14ac:dyDescent="0.25">
      <c r="A2830" s="21">
        <v>35339</v>
      </c>
      <c r="B2830" s="1" t="s">
        <v>41</v>
      </c>
      <c r="C2830" s="1" t="s">
        <v>40</v>
      </c>
      <c r="D2830" s="1">
        <v>158</v>
      </c>
      <c r="E2830">
        <f t="shared" si="48"/>
        <v>1996</v>
      </c>
    </row>
    <row r="2831" spans="1:5" x14ac:dyDescent="0.25">
      <c r="A2831" s="21">
        <v>35339</v>
      </c>
      <c r="B2831" s="1" t="s">
        <v>39</v>
      </c>
      <c r="C2831" s="1" t="s">
        <v>40</v>
      </c>
      <c r="D2831" s="1">
        <v>124</v>
      </c>
      <c r="E2831">
        <f t="shared" si="48"/>
        <v>1996</v>
      </c>
    </row>
    <row r="2832" spans="1:5" x14ac:dyDescent="0.25">
      <c r="A2832" s="21">
        <v>35339</v>
      </c>
      <c r="B2832" s="1" t="s">
        <v>37</v>
      </c>
      <c r="C2832" s="1" t="s">
        <v>40</v>
      </c>
      <c r="D2832" s="1">
        <v>131</v>
      </c>
      <c r="E2832">
        <f t="shared" si="48"/>
        <v>1996</v>
      </c>
    </row>
    <row r="2833" spans="1:5" x14ac:dyDescent="0.25">
      <c r="A2833" s="21">
        <v>35339</v>
      </c>
      <c r="B2833" s="1" t="s">
        <v>41</v>
      </c>
      <c r="C2833" s="1" t="s">
        <v>40</v>
      </c>
      <c r="D2833" s="1">
        <v>1238</v>
      </c>
      <c r="E2833">
        <f t="shared" si="48"/>
        <v>1996</v>
      </c>
    </row>
    <row r="2834" spans="1:5" x14ac:dyDescent="0.25">
      <c r="A2834" s="21">
        <v>35339</v>
      </c>
      <c r="B2834" s="1" t="s">
        <v>36</v>
      </c>
      <c r="C2834" s="1" t="s">
        <v>40</v>
      </c>
      <c r="D2834" s="1">
        <v>1019</v>
      </c>
      <c r="E2834">
        <f t="shared" si="48"/>
        <v>1996</v>
      </c>
    </row>
    <row r="2835" spans="1:5" x14ac:dyDescent="0.25">
      <c r="A2835" s="21">
        <v>35339</v>
      </c>
      <c r="B2835" s="1" t="s">
        <v>37</v>
      </c>
      <c r="C2835" s="1" t="s">
        <v>40</v>
      </c>
      <c r="D2835" s="1">
        <v>189</v>
      </c>
      <c r="E2835">
        <f t="shared" si="48"/>
        <v>1996</v>
      </c>
    </row>
    <row r="2836" spans="1:5" x14ac:dyDescent="0.25">
      <c r="A2836" s="21">
        <v>35339</v>
      </c>
      <c r="B2836" s="1" t="s">
        <v>39</v>
      </c>
      <c r="C2836" s="1" t="s">
        <v>40</v>
      </c>
      <c r="D2836" s="1">
        <v>225</v>
      </c>
      <c r="E2836">
        <f t="shared" si="48"/>
        <v>1996</v>
      </c>
    </row>
    <row r="2837" spans="1:5" x14ac:dyDescent="0.25">
      <c r="A2837" s="21">
        <v>35339</v>
      </c>
      <c r="B2837" s="1" t="s">
        <v>39</v>
      </c>
      <c r="C2837" s="1" t="s">
        <v>40</v>
      </c>
      <c r="D2837" s="1">
        <v>228</v>
      </c>
      <c r="E2837">
        <f t="shared" si="48"/>
        <v>1996</v>
      </c>
    </row>
    <row r="2838" spans="1:5" x14ac:dyDescent="0.25">
      <c r="A2838" s="21">
        <v>35339</v>
      </c>
      <c r="B2838" s="1" t="s">
        <v>34</v>
      </c>
      <c r="C2838" s="1" t="s">
        <v>40</v>
      </c>
      <c r="D2838" s="1">
        <v>88</v>
      </c>
      <c r="E2838">
        <f t="shared" si="48"/>
        <v>1996</v>
      </c>
    </row>
    <row r="2839" spans="1:5" x14ac:dyDescent="0.25">
      <c r="A2839" s="21">
        <v>35339</v>
      </c>
      <c r="B2839" s="1" t="s">
        <v>34</v>
      </c>
      <c r="C2839" s="1" t="s">
        <v>40</v>
      </c>
      <c r="D2839" s="1">
        <v>191</v>
      </c>
      <c r="E2839">
        <f t="shared" si="48"/>
        <v>1996</v>
      </c>
    </row>
    <row r="2840" spans="1:5" x14ac:dyDescent="0.25">
      <c r="A2840" s="21">
        <v>35339</v>
      </c>
      <c r="B2840" s="1" t="s">
        <v>36</v>
      </c>
      <c r="C2840" s="1" t="s">
        <v>40</v>
      </c>
      <c r="D2840" s="1">
        <v>713</v>
      </c>
      <c r="E2840">
        <f t="shared" si="48"/>
        <v>1996</v>
      </c>
    </row>
    <row r="2841" spans="1:5" x14ac:dyDescent="0.25">
      <c r="A2841" s="21">
        <v>35339</v>
      </c>
      <c r="B2841" s="1" t="s">
        <v>29</v>
      </c>
      <c r="C2841" s="1" t="s">
        <v>40</v>
      </c>
      <c r="D2841" s="1">
        <v>68</v>
      </c>
      <c r="E2841">
        <f t="shared" si="48"/>
        <v>1996</v>
      </c>
    </row>
    <row r="2842" spans="1:5" x14ac:dyDescent="0.25">
      <c r="A2842" s="21">
        <v>35339</v>
      </c>
      <c r="B2842" s="1" t="s">
        <v>41</v>
      </c>
      <c r="C2842" s="1" t="s">
        <v>40</v>
      </c>
      <c r="D2842" s="1">
        <v>612</v>
      </c>
      <c r="E2842">
        <f t="shared" si="48"/>
        <v>1996</v>
      </c>
    </row>
    <row r="2843" spans="1:5" x14ac:dyDescent="0.25">
      <c r="A2843" s="21">
        <v>35339</v>
      </c>
      <c r="B2843" s="1" t="s">
        <v>29</v>
      </c>
      <c r="C2843" s="1" t="s">
        <v>40</v>
      </c>
      <c r="D2843" s="1">
        <v>464</v>
      </c>
      <c r="E2843">
        <f t="shared" si="48"/>
        <v>1996</v>
      </c>
    </row>
    <row r="2844" spans="1:5" x14ac:dyDescent="0.25">
      <c r="A2844" s="21">
        <v>35339</v>
      </c>
      <c r="B2844" s="1" t="s">
        <v>36</v>
      </c>
      <c r="C2844" s="1" t="s">
        <v>40</v>
      </c>
      <c r="D2844" s="1">
        <v>456</v>
      </c>
      <c r="E2844">
        <f t="shared" si="48"/>
        <v>1996</v>
      </c>
    </row>
    <row r="2845" spans="1:5" x14ac:dyDescent="0.25">
      <c r="A2845" s="21">
        <v>35339</v>
      </c>
      <c r="B2845" s="1" t="s">
        <v>34</v>
      </c>
      <c r="C2845" s="1" t="s">
        <v>40</v>
      </c>
      <c r="D2845" s="1">
        <v>1536</v>
      </c>
      <c r="E2845">
        <f t="shared" si="48"/>
        <v>1996</v>
      </c>
    </row>
    <row r="2846" spans="1:5" x14ac:dyDescent="0.25">
      <c r="A2846" s="21">
        <v>35339</v>
      </c>
      <c r="B2846" s="1" t="s">
        <v>41</v>
      </c>
      <c r="C2846" s="1" t="s">
        <v>40</v>
      </c>
      <c r="D2846" s="1">
        <v>180</v>
      </c>
      <c r="E2846">
        <f t="shared" si="48"/>
        <v>1996</v>
      </c>
    </row>
    <row r="2847" spans="1:5" x14ac:dyDescent="0.25">
      <c r="A2847" s="21">
        <v>35339</v>
      </c>
      <c r="B2847" s="1" t="s">
        <v>36</v>
      </c>
      <c r="C2847" s="1" t="s">
        <v>40</v>
      </c>
      <c r="D2847" s="1">
        <v>405</v>
      </c>
      <c r="E2847">
        <f t="shared" si="48"/>
        <v>1996</v>
      </c>
    </row>
    <row r="2848" spans="1:5" x14ac:dyDescent="0.25">
      <c r="A2848" s="21">
        <v>35339</v>
      </c>
      <c r="B2848" s="1" t="s">
        <v>37</v>
      </c>
      <c r="C2848" s="1" t="s">
        <v>40</v>
      </c>
      <c r="D2848" s="1">
        <v>50</v>
      </c>
      <c r="E2848">
        <f t="shared" si="48"/>
        <v>1996</v>
      </c>
    </row>
    <row r="2849" spans="1:5" x14ac:dyDescent="0.25">
      <c r="A2849" s="21">
        <v>35339</v>
      </c>
      <c r="B2849" s="1" t="s">
        <v>29</v>
      </c>
      <c r="C2849" s="1" t="s">
        <v>40</v>
      </c>
      <c r="D2849" s="1">
        <v>46</v>
      </c>
      <c r="E2849">
        <f t="shared" si="48"/>
        <v>1996</v>
      </c>
    </row>
    <row r="2850" spans="1:5" x14ac:dyDescent="0.25">
      <c r="A2850" s="21">
        <v>35339</v>
      </c>
      <c r="B2850" s="1" t="s">
        <v>29</v>
      </c>
      <c r="C2850" s="1" t="s">
        <v>40</v>
      </c>
      <c r="D2850" s="1">
        <v>44</v>
      </c>
      <c r="E2850">
        <f t="shared" si="48"/>
        <v>1996</v>
      </c>
    </row>
    <row r="2851" spans="1:5" x14ac:dyDescent="0.25">
      <c r="A2851" s="21">
        <v>35339</v>
      </c>
      <c r="B2851" s="1" t="s">
        <v>37</v>
      </c>
      <c r="C2851" s="1" t="s">
        <v>40</v>
      </c>
      <c r="D2851" s="1">
        <v>34</v>
      </c>
      <c r="E2851">
        <f t="shared" si="48"/>
        <v>1996</v>
      </c>
    </row>
    <row r="2852" spans="1:5" x14ac:dyDescent="0.25">
      <c r="A2852" s="21">
        <v>35339</v>
      </c>
      <c r="B2852" s="1" t="s">
        <v>39</v>
      </c>
      <c r="C2852" s="1" t="s">
        <v>40</v>
      </c>
      <c r="D2852" s="1">
        <v>61</v>
      </c>
      <c r="E2852">
        <f t="shared" si="48"/>
        <v>1996</v>
      </c>
    </row>
    <row r="2853" spans="1:5" x14ac:dyDescent="0.25">
      <c r="A2853" s="21">
        <v>35339</v>
      </c>
      <c r="B2853" s="1" t="s">
        <v>34</v>
      </c>
      <c r="C2853" s="1" t="s">
        <v>32</v>
      </c>
      <c r="D2853" s="1">
        <v>193</v>
      </c>
      <c r="E2853">
        <f t="shared" si="48"/>
        <v>1996</v>
      </c>
    </row>
    <row r="2854" spans="1:5" x14ac:dyDescent="0.25">
      <c r="A2854" s="21">
        <v>35339</v>
      </c>
      <c r="B2854" s="1" t="s">
        <v>29</v>
      </c>
      <c r="C2854" s="1" t="s">
        <v>32</v>
      </c>
      <c r="D2854" s="1">
        <v>1337</v>
      </c>
      <c r="E2854">
        <f t="shared" si="48"/>
        <v>1996</v>
      </c>
    </row>
    <row r="2855" spans="1:5" x14ac:dyDescent="0.25">
      <c r="A2855" s="21">
        <v>35339</v>
      </c>
      <c r="B2855" s="1" t="s">
        <v>29</v>
      </c>
      <c r="C2855" s="1" t="s">
        <v>32</v>
      </c>
      <c r="D2855" s="1">
        <v>1518</v>
      </c>
      <c r="E2855">
        <f t="shared" si="48"/>
        <v>1996</v>
      </c>
    </row>
    <row r="2856" spans="1:5" x14ac:dyDescent="0.25">
      <c r="A2856" s="21">
        <v>35339</v>
      </c>
      <c r="B2856" s="1" t="s">
        <v>34</v>
      </c>
      <c r="C2856" s="1" t="s">
        <v>32</v>
      </c>
      <c r="D2856" s="1">
        <v>330</v>
      </c>
      <c r="E2856">
        <f t="shared" si="48"/>
        <v>1996</v>
      </c>
    </row>
    <row r="2857" spans="1:5" x14ac:dyDescent="0.25">
      <c r="A2857" s="21">
        <v>35339</v>
      </c>
      <c r="B2857" s="1" t="s">
        <v>29</v>
      </c>
      <c r="C2857" s="1" t="s">
        <v>32</v>
      </c>
      <c r="D2857" s="1">
        <v>68</v>
      </c>
      <c r="E2857">
        <f t="shared" si="48"/>
        <v>1996</v>
      </c>
    </row>
    <row r="2858" spans="1:5" x14ac:dyDescent="0.25">
      <c r="A2858" s="21">
        <v>35339</v>
      </c>
      <c r="B2858" s="1" t="s">
        <v>29</v>
      </c>
      <c r="C2858" s="1" t="s">
        <v>32</v>
      </c>
      <c r="D2858" s="1">
        <v>99</v>
      </c>
      <c r="E2858">
        <f t="shared" si="48"/>
        <v>1996</v>
      </c>
    </row>
    <row r="2859" spans="1:5" x14ac:dyDescent="0.25">
      <c r="A2859" s="21">
        <v>35339</v>
      </c>
      <c r="B2859" s="1" t="s">
        <v>29</v>
      </c>
      <c r="C2859" s="1" t="s">
        <v>32</v>
      </c>
      <c r="D2859" s="1">
        <v>88</v>
      </c>
      <c r="E2859">
        <f t="shared" si="48"/>
        <v>1996</v>
      </c>
    </row>
    <row r="2860" spans="1:5" x14ac:dyDescent="0.25">
      <c r="A2860" s="21">
        <v>35339</v>
      </c>
      <c r="B2860" s="1" t="s">
        <v>34</v>
      </c>
      <c r="C2860" s="1" t="s">
        <v>32</v>
      </c>
      <c r="D2860" s="1">
        <v>158</v>
      </c>
      <c r="E2860">
        <f t="shared" si="48"/>
        <v>1996</v>
      </c>
    </row>
    <row r="2861" spans="1:5" x14ac:dyDescent="0.25">
      <c r="A2861" s="21">
        <v>35339</v>
      </c>
      <c r="B2861" s="1" t="s">
        <v>34</v>
      </c>
      <c r="C2861" s="1" t="s">
        <v>32</v>
      </c>
      <c r="D2861" s="1">
        <v>140</v>
      </c>
      <c r="E2861">
        <f t="shared" si="48"/>
        <v>1996</v>
      </c>
    </row>
    <row r="2862" spans="1:5" x14ac:dyDescent="0.25">
      <c r="A2862" s="21">
        <v>35339</v>
      </c>
      <c r="B2862" s="1" t="s">
        <v>34</v>
      </c>
      <c r="C2862" s="1" t="s">
        <v>32</v>
      </c>
      <c r="D2862" s="1">
        <v>61</v>
      </c>
      <c r="E2862">
        <f t="shared" si="48"/>
        <v>1996</v>
      </c>
    </row>
    <row r="2863" spans="1:5" x14ac:dyDescent="0.25">
      <c r="A2863" s="21">
        <v>35339</v>
      </c>
      <c r="B2863" s="1" t="s">
        <v>34</v>
      </c>
      <c r="C2863" s="1" t="s">
        <v>32</v>
      </c>
      <c r="D2863" s="1">
        <v>56</v>
      </c>
      <c r="E2863">
        <f t="shared" si="48"/>
        <v>1996</v>
      </c>
    </row>
    <row r="2864" spans="1:5" x14ac:dyDescent="0.25">
      <c r="A2864" s="21">
        <v>35339</v>
      </c>
      <c r="B2864" s="1" t="s">
        <v>29</v>
      </c>
      <c r="C2864" s="1" t="s">
        <v>32</v>
      </c>
      <c r="D2864" s="1">
        <v>18</v>
      </c>
      <c r="E2864">
        <f t="shared" si="48"/>
        <v>1996</v>
      </c>
    </row>
    <row r="2865" spans="1:5" x14ac:dyDescent="0.25">
      <c r="A2865" s="21">
        <v>35339</v>
      </c>
      <c r="B2865" s="1" t="s">
        <v>41</v>
      </c>
      <c r="C2865" s="1" t="s">
        <v>33</v>
      </c>
      <c r="D2865" s="1">
        <v>473</v>
      </c>
      <c r="E2865">
        <f t="shared" si="48"/>
        <v>1996</v>
      </c>
    </row>
    <row r="2866" spans="1:5" x14ac:dyDescent="0.25">
      <c r="A2866" s="21">
        <v>35339</v>
      </c>
      <c r="B2866" s="1" t="s">
        <v>29</v>
      </c>
      <c r="C2866" s="1" t="s">
        <v>33</v>
      </c>
      <c r="D2866" s="1">
        <v>88</v>
      </c>
      <c r="E2866">
        <f t="shared" si="48"/>
        <v>1996</v>
      </c>
    </row>
    <row r="2867" spans="1:5" x14ac:dyDescent="0.25">
      <c r="A2867" s="21">
        <v>35339</v>
      </c>
      <c r="B2867" s="1" t="s">
        <v>37</v>
      </c>
      <c r="C2867" s="1" t="s">
        <v>33</v>
      </c>
      <c r="D2867" s="1">
        <v>79</v>
      </c>
      <c r="E2867">
        <f t="shared" si="48"/>
        <v>1996</v>
      </c>
    </row>
    <row r="2868" spans="1:5" x14ac:dyDescent="0.25">
      <c r="A2868" s="21">
        <v>35339</v>
      </c>
      <c r="B2868" s="1" t="s">
        <v>36</v>
      </c>
      <c r="C2868" s="1" t="s">
        <v>33</v>
      </c>
      <c r="D2868" s="1">
        <v>184</v>
      </c>
      <c r="E2868">
        <f t="shared" si="48"/>
        <v>1996</v>
      </c>
    </row>
    <row r="2869" spans="1:5" x14ac:dyDescent="0.25">
      <c r="A2869" s="21">
        <v>35339</v>
      </c>
      <c r="B2869" s="1" t="s">
        <v>41</v>
      </c>
      <c r="C2869" s="1" t="s">
        <v>33</v>
      </c>
      <c r="D2869" s="1">
        <v>245</v>
      </c>
      <c r="E2869">
        <f t="shared" si="48"/>
        <v>1996</v>
      </c>
    </row>
    <row r="2870" spans="1:5" x14ac:dyDescent="0.25">
      <c r="A2870" s="21">
        <v>35339</v>
      </c>
      <c r="B2870" s="1" t="s">
        <v>39</v>
      </c>
      <c r="C2870" s="1" t="s">
        <v>33</v>
      </c>
      <c r="D2870" s="1">
        <v>582</v>
      </c>
      <c r="E2870">
        <f t="shared" si="48"/>
        <v>1996</v>
      </c>
    </row>
    <row r="2871" spans="1:5" x14ac:dyDescent="0.25">
      <c r="A2871" s="21">
        <v>35339</v>
      </c>
      <c r="B2871" s="1" t="s">
        <v>29</v>
      </c>
      <c r="C2871" s="1" t="s">
        <v>33</v>
      </c>
      <c r="D2871" s="1">
        <v>306</v>
      </c>
      <c r="E2871">
        <f t="shared" si="48"/>
        <v>1996</v>
      </c>
    </row>
    <row r="2872" spans="1:5" x14ac:dyDescent="0.25">
      <c r="A2872" s="21">
        <v>35339</v>
      </c>
      <c r="B2872" s="1" t="s">
        <v>39</v>
      </c>
      <c r="C2872" s="1" t="s">
        <v>33</v>
      </c>
      <c r="D2872" s="1">
        <v>149</v>
      </c>
      <c r="E2872">
        <f t="shared" si="48"/>
        <v>1996</v>
      </c>
    </row>
    <row r="2873" spans="1:5" x14ac:dyDescent="0.25">
      <c r="A2873" s="21">
        <v>35339</v>
      </c>
      <c r="B2873" s="1" t="s">
        <v>39</v>
      </c>
      <c r="C2873" s="1" t="s">
        <v>33</v>
      </c>
      <c r="D2873" s="1">
        <v>146</v>
      </c>
      <c r="E2873">
        <f t="shared" si="48"/>
        <v>1996</v>
      </c>
    </row>
    <row r="2874" spans="1:5" x14ac:dyDescent="0.25">
      <c r="A2874" s="21">
        <v>35339</v>
      </c>
      <c r="B2874" s="1" t="s">
        <v>29</v>
      </c>
      <c r="C2874" s="1" t="s">
        <v>33</v>
      </c>
      <c r="D2874" s="1">
        <v>158</v>
      </c>
      <c r="E2874">
        <f t="shared" si="48"/>
        <v>1996</v>
      </c>
    </row>
    <row r="2875" spans="1:5" x14ac:dyDescent="0.25">
      <c r="A2875" s="21">
        <v>35339</v>
      </c>
      <c r="B2875" s="1" t="s">
        <v>34</v>
      </c>
      <c r="C2875" s="1" t="s">
        <v>33</v>
      </c>
      <c r="D2875" s="1">
        <v>333</v>
      </c>
      <c r="E2875">
        <f t="shared" si="48"/>
        <v>1996</v>
      </c>
    </row>
    <row r="2876" spans="1:5" x14ac:dyDescent="0.25">
      <c r="A2876" s="21">
        <v>35339</v>
      </c>
      <c r="B2876" s="1" t="s">
        <v>37</v>
      </c>
      <c r="C2876" s="1" t="s">
        <v>33</v>
      </c>
      <c r="D2876" s="1">
        <v>144</v>
      </c>
      <c r="E2876">
        <f t="shared" si="48"/>
        <v>1996</v>
      </c>
    </row>
    <row r="2877" spans="1:5" x14ac:dyDescent="0.25">
      <c r="A2877" s="21">
        <v>35339</v>
      </c>
      <c r="B2877" s="1" t="s">
        <v>34</v>
      </c>
      <c r="C2877" s="1" t="s">
        <v>33</v>
      </c>
      <c r="D2877" s="1">
        <v>338</v>
      </c>
      <c r="E2877">
        <f t="shared" si="48"/>
        <v>1996</v>
      </c>
    </row>
    <row r="2878" spans="1:5" x14ac:dyDescent="0.25">
      <c r="A2878" s="21">
        <v>35339</v>
      </c>
      <c r="B2878" s="1" t="s">
        <v>37</v>
      </c>
      <c r="C2878" s="1" t="s">
        <v>33</v>
      </c>
      <c r="D2878" s="1">
        <v>113</v>
      </c>
      <c r="E2878">
        <f t="shared" si="48"/>
        <v>1996</v>
      </c>
    </row>
    <row r="2879" spans="1:5" x14ac:dyDescent="0.25">
      <c r="A2879" s="21">
        <v>35339</v>
      </c>
      <c r="B2879" s="1" t="s">
        <v>36</v>
      </c>
      <c r="C2879" s="1" t="s">
        <v>33</v>
      </c>
      <c r="D2879" s="1">
        <v>426</v>
      </c>
      <c r="E2879">
        <f t="shared" si="48"/>
        <v>1996</v>
      </c>
    </row>
    <row r="2880" spans="1:5" x14ac:dyDescent="0.25">
      <c r="A2880" s="21">
        <v>35339</v>
      </c>
      <c r="B2880" s="1" t="s">
        <v>39</v>
      </c>
      <c r="C2880" s="1" t="s">
        <v>33</v>
      </c>
      <c r="D2880" s="1">
        <v>368</v>
      </c>
      <c r="E2880">
        <f t="shared" si="48"/>
        <v>1996</v>
      </c>
    </row>
    <row r="2881" spans="1:5" x14ac:dyDescent="0.25">
      <c r="A2881" s="21">
        <v>35339</v>
      </c>
      <c r="B2881" s="1" t="s">
        <v>41</v>
      </c>
      <c r="C2881" s="1" t="s">
        <v>33</v>
      </c>
      <c r="D2881" s="1">
        <v>263</v>
      </c>
      <c r="E2881">
        <f t="shared" si="48"/>
        <v>1996</v>
      </c>
    </row>
    <row r="2882" spans="1:5" x14ac:dyDescent="0.25">
      <c r="A2882" s="21">
        <v>35339</v>
      </c>
      <c r="B2882" s="1" t="s">
        <v>36</v>
      </c>
      <c r="C2882" s="1" t="s">
        <v>33</v>
      </c>
      <c r="D2882" s="1">
        <v>263</v>
      </c>
      <c r="E2882">
        <f t="shared" si="48"/>
        <v>1996</v>
      </c>
    </row>
    <row r="2883" spans="1:5" x14ac:dyDescent="0.25">
      <c r="A2883" s="21">
        <v>35339</v>
      </c>
      <c r="B2883" s="1" t="s">
        <v>29</v>
      </c>
      <c r="C2883" s="1" t="s">
        <v>33</v>
      </c>
      <c r="D2883" s="1">
        <v>259</v>
      </c>
      <c r="E2883">
        <f t="shared" si="48"/>
        <v>1996</v>
      </c>
    </row>
    <row r="2884" spans="1:5" x14ac:dyDescent="0.25">
      <c r="A2884" s="21">
        <v>35339</v>
      </c>
      <c r="B2884" s="1" t="s">
        <v>41</v>
      </c>
      <c r="C2884" s="1" t="s">
        <v>33</v>
      </c>
      <c r="D2884" s="1">
        <v>985</v>
      </c>
      <c r="E2884">
        <f t="shared" ref="E2884:E2947" si="49">YEAR(A2884)</f>
        <v>1996</v>
      </c>
    </row>
    <row r="2885" spans="1:5" x14ac:dyDescent="0.25">
      <c r="A2885" s="21">
        <v>35339</v>
      </c>
      <c r="B2885" s="1" t="s">
        <v>34</v>
      </c>
      <c r="C2885" s="1" t="s">
        <v>33</v>
      </c>
      <c r="D2885" s="1">
        <v>769</v>
      </c>
      <c r="E2885">
        <f t="shared" si="49"/>
        <v>1996</v>
      </c>
    </row>
    <row r="2886" spans="1:5" x14ac:dyDescent="0.25">
      <c r="A2886" s="21">
        <v>35339</v>
      </c>
      <c r="B2886" s="1" t="s">
        <v>36</v>
      </c>
      <c r="C2886" s="1" t="s">
        <v>33</v>
      </c>
      <c r="D2886" s="1">
        <v>727</v>
      </c>
      <c r="E2886">
        <f t="shared" si="49"/>
        <v>1996</v>
      </c>
    </row>
    <row r="2887" spans="1:5" x14ac:dyDescent="0.25">
      <c r="A2887" s="21">
        <v>35339</v>
      </c>
      <c r="B2887" s="1" t="s">
        <v>34</v>
      </c>
      <c r="C2887" s="1" t="s">
        <v>33</v>
      </c>
      <c r="D2887" s="1">
        <v>1005</v>
      </c>
      <c r="E2887">
        <f t="shared" si="49"/>
        <v>1996</v>
      </c>
    </row>
    <row r="2888" spans="1:5" x14ac:dyDescent="0.25">
      <c r="A2888" s="21">
        <v>35339</v>
      </c>
      <c r="B2888" s="1" t="s">
        <v>37</v>
      </c>
      <c r="C2888" s="1" t="s">
        <v>33</v>
      </c>
      <c r="D2888" s="1">
        <v>39</v>
      </c>
      <c r="E2888">
        <f t="shared" si="49"/>
        <v>1996</v>
      </c>
    </row>
    <row r="2889" spans="1:5" x14ac:dyDescent="0.25">
      <c r="A2889" s="21">
        <v>35339</v>
      </c>
      <c r="B2889" s="1" t="s">
        <v>36</v>
      </c>
      <c r="C2889" s="1" t="s">
        <v>35</v>
      </c>
      <c r="D2889" s="1">
        <v>731</v>
      </c>
      <c r="E2889">
        <f t="shared" si="49"/>
        <v>1996</v>
      </c>
    </row>
    <row r="2890" spans="1:5" x14ac:dyDescent="0.25">
      <c r="A2890" s="21">
        <v>35339</v>
      </c>
      <c r="B2890" s="1" t="s">
        <v>36</v>
      </c>
      <c r="C2890" s="1" t="s">
        <v>35</v>
      </c>
      <c r="D2890" s="1">
        <v>81</v>
      </c>
      <c r="E2890">
        <f t="shared" si="49"/>
        <v>1996</v>
      </c>
    </row>
    <row r="2891" spans="1:5" x14ac:dyDescent="0.25">
      <c r="A2891" s="21">
        <v>35339</v>
      </c>
      <c r="B2891" s="1" t="s">
        <v>39</v>
      </c>
      <c r="C2891" s="1" t="s">
        <v>35</v>
      </c>
      <c r="D2891" s="1">
        <v>90</v>
      </c>
      <c r="E2891">
        <f t="shared" si="49"/>
        <v>1996</v>
      </c>
    </row>
    <row r="2892" spans="1:5" x14ac:dyDescent="0.25">
      <c r="A2892" s="21">
        <v>35339</v>
      </c>
      <c r="B2892" s="1" t="s">
        <v>36</v>
      </c>
      <c r="C2892" s="1" t="s">
        <v>35</v>
      </c>
      <c r="D2892" s="1">
        <v>104</v>
      </c>
      <c r="E2892">
        <f t="shared" si="49"/>
        <v>1996</v>
      </c>
    </row>
    <row r="2893" spans="1:5" x14ac:dyDescent="0.25">
      <c r="A2893" s="21">
        <v>35339</v>
      </c>
      <c r="B2893" s="1" t="s">
        <v>37</v>
      </c>
      <c r="C2893" s="1" t="s">
        <v>35</v>
      </c>
      <c r="D2893" s="1">
        <v>123</v>
      </c>
      <c r="E2893">
        <f t="shared" si="49"/>
        <v>1996</v>
      </c>
    </row>
    <row r="2894" spans="1:5" x14ac:dyDescent="0.25">
      <c r="A2894" s="21">
        <v>35339</v>
      </c>
      <c r="B2894" s="1" t="s">
        <v>39</v>
      </c>
      <c r="C2894" s="1" t="s">
        <v>35</v>
      </c>
      <c r="D2894" s="1">
        <v>123</v>
      </c>
      <c r="E2894">
        <f t="shared" si="49"/>
        <v>1996</v>
      </c>
    </row>
    <row r="2895" spans="1:5" x14ac:dyDescent="0.25">
      <c r="A2895" s="21">
        <v>35339</v>
      </c>
      <c r="B2895" s="1" t="s">
        <v>37</v>
      </c>
      <c r="C2895" s="1" t="s">
        <v>35</v>
      </c>
      <c r="D2895" s="1">
        <v>158</v>
      </c>
      <c r="E2895">
        <f t="shared" si="49"/>
        <v>1996</v>
      </c>
    </row>
    <row r="2896" spans="1:5" x14ac:dyDescent="0.25">
      <c r="A2896" s="21">
        <v>35339</v>
      </c>
      <c r="B2896" s="1" t="s">
        <v>41</v>
      </c>
      <c r="C2896" s="1" t="s">
        <v>35</v>
      </c>
      <c r="D2896" s="1">
        <v>158</v>
      </c>
      <c r="E2896">
        <f t="shared" si="49"/>
        <v>1996</v>
      </c>
    </row>
    <row r="2897" spans="1:5" x14ac:dyDescent="0.25">
      <c r="A2897" s="21">
        <v>35339</v>
      </c>
      <c r="B2897" s="1" t="s">
        <v>37</v>
      </c>
      <c r="C2897" s="1" t="s">
        <v>35</v>
      </c>
      <c r="D2897" s="1">
        <v>185</v>
      </c>
      <c r="E2897">
        <f t="shared" si="49"/>
        <v>1996</v>
      </c>
    </row>
    <row r="2898" spans="1:5" x14ac:dyDescent="0.25">
      <c r="A2898" s="21">
        <v>35339</v>
      </c>
      <c r="B2898" s="1" t="s">
        <v>29</v>
      </c>
      <c r="C2898" s="1" t="s">
        <v>35</v>
      </c>
      <c r="D2898" s="1">
        <v>193</v>
      </c>
      <c r="E2898">
        <f t="shared" si="49"/>
        <v>1996</v>
      </c>
    </row>
    <row r="2899" spans="1:5" x14ac:dyDescent="0.25">
      <c r="A2899" s="21">
        <v>35339</v>
      </c>
      <c r="B2899" s="1" t="s">
        <v>41</v>
      </c>
      <c r="C2899" s="1" t="s">
        <v>35</v>
      </c>
      <c r="D2899" s="1">
        <v>221</v>
      </c>
      <c r="E2899">
        <f t="shared" si="49"/>
        <v>1996</v>
      </c>
    </row>
    <row r="2900" spans="1:5" x14ac:dyDescent="0.25">
      <c r="A2900" s="21">
        <v>35339</v>
      </c>
      <c r="B2900" s="1" t="s">
        <v>41</v>
      </c>
      <c r="C2900" s="1" t="s">
        <v>35</v>
      </c>
      <c r="D2900" s="1">
        <v>248</v>
      </c>
      <c r="E2900">
        <f t="shared" si="49"/>
        <v>1996</v>
      </c>
    </row>
    <row r="2901" spans="1:5" x14ac:dyDescent="0.25">
      <c r="A2901" s="21">
        <v>35339</v>
      </c>
      <c r="B2901" s="1" t="s">
        <v>39</v>
      </c>
      <c r="C2901" s="1" t="s">
        <v>35</v>
      </c>
      <c r="D2901" s="1">
        <v>354</v>
      </c>
      <c r="E2901">
        <f t="shared" si="49"/>
        <v>1996</v>
      </c>
    </row>
    <row r="2902" spans="1:5" x14ac:dyDescent="0.25">
      <c r="A2902" s="21">
        <v>35339</v>
      </c>
      <c r="B2902" s="1" t="s">
        <v>34</v>
      </c>
      <c r="C2902" s="1" t="s">
        <v>35</v>
      </c>
      <c r="D2902" s="1">
        <v>426</v>
      </c>
      <c r="E2902">
        <f t="shared" si="49"/>
        <v>1996</v>
      </c>
    </row>
    <row r="2903" spans="1:5" x14ac:dyDescent="0.25">
      <c r="A2903" s="21">
        <v>35339</v>
      </c>
      <c r="B2903" s="1" t="s">
        <v>36</v>
      </c>
      <c r="C2903" s="1" t="s">
        <v>35</v>
      </c>
      <c r="D2903" s="1">
        <v>765</v>
      </c>
      <c r="E2903">
        <f t="shared" si="49"/>
        <v>1996</v>
      </c>
    </row>
    <row r="2904" spans="1:5" x14ac:dyDescent="0.25">
      <c r="A2904" s="21">
        <v>35339</v>
      </c>
      <c r="B2904" s="1" t="s">
        <v>34</v>
      </c>
      <c r="C2904" s="1" t="s">
        <v>35</v>
      </c>
      <c r="D2904" s="1">
        <v>1189</v>
      </c>
      <c r="E2904">
        <f t="shared" si="49"/>
        <v>1996</v>
      </c>
    </row>
    <row r="2905" spans="1:5" x14ac:dyDescent="0.25">
      <c r="A2905" s="21">
        <v>35339</v>
      </c>
      <c r="B2905" s="1" t="s">
        <v>34</v>
      </c>
      <c r="C2905" s="1" t="s">
        <v>35</v>
      </c>
      <c r="D2905" s="1">
        <v>1327</v>
      </c>
      <c r="E2905">
        <f t="shared" si="49"/>
        <v>1996</v>
      </c>
    </row>
    <row r="2906" spans="1:5" x14ac:dyDescent="0.25">
      <c r="A2906" s="21">
        <v>35339</v>
      </c>
      <c r="B2906" s="1" t="s">
        <v>39</v>
      </c>
      <c r="C2906" s="1" t="s">
        <v>35</v>
      </c>
      <c r="D2906" s="1">
        <v>3392</v>
      </c>
      <c r="E2906">
        <f t="shared" si="49"/>
        <v>1996</v>
      </c>
    </row>
    <row r="2907" spans="1:5" x14ac:dyDescent="0.25">
      <c r="A2907" s="21">
        <v>35339</v>
      </c>
      <c r="B2907" s="1" t="s">
        <v>34</v>
      </c>
      <c r="C2907" s="1" t="s">
        <v>35</v>
      </c>
      <c r="D2907" s="1">
        <v>387</v>
      </c>
      <c r="E2907">
        <f t="shared" si="49"/>
        <v>1996</v>
      </c>
    </row>
    <row r="2908" spans="1:5" x14ac:dyDescent="0.25">
      <c r="A2908" s="21">
        <v>35339</v>
      </c>
      <c r="B2908" s="1" t="s">
        <v>29</v>
      </c>
      <c r="C2908" s="1" t="s">
        <v>35</v>
      </c>
      <c r="D2908" s="1">
        <v>34</v>
      </c>
      <c r="E2908">
        <f t="shared" si="49"/>
        <v>1996</v>
      </c>
    </row>
    <row r="2909" spans="1:5" x14ac:dyDescent="0.25">
      <c r="A2909" s="21">
        <v>35339</v>
      </c>
      <c r="B2909" s="1" t="s">
        <v>29</v>
      </c>
      <c r="C2909" s="1" t="s">
        <v>35</v>
      </c>
      <c r="D2909" s="1">
        <v>26</v>
      </c>
      <c r="E2909">
        <f t="shared" si="49"/>
        <v>1996</v>
      </c>
    </row>
    <row r="2910" spans="1:5" x14ac:dyDescent="0.25">
      <c r="A2910" s="21">
        <v>35339</v>
      </c>
      <c r="B2910" s="1" t="s">
        <v>29</v>
      </c>
      <c r="C2910" s="1" t="s">
        <v>35</v>
      </c>
      <c r="D2910" s="1">
        <v>36</v>
      </c>
      <c r="E2910">
        <f t="shared" si="49"/>
        <v>1996</v>
      </c>
    </row>
    <row r="2911" spans="1:5" x14ac:dyDescent="0.25">
      <c r="A2911" s="21">
        <v>35339</v>
      </c>
      <c r="B2911" s="1" t="s">
        <v>37</v>
      </c>
      <c r="C2911" s="1" t="s">
        <v>35</v>
      </c>
      <c r="D2911" s="1">
        <v>61</v>
      </c>
      <c r="E2911">
        <f t="shared" si="49"/>
        <v>1996</v>
      </c>
    </row>
    <row r="2912" spans="1:5" x14ac:dyDescent="0.25">
      <c r="A2912" s="21">
        <v>35339</v>
      </c>
      <c r="B2912" s="1" t="s">
        <v>41</v>
      </c>
      <c r="C2912" s="1" t="s">
        <v>35</v>
      </c>
      <c r="D2912" s="1">
        <v>44</v>
      </c>
      <c r="E2912">
        <f t="shared" si="49"/>
        <v>1996</v>
      </c>
    </row>
    <row r="2913" spans="1:5" x14ac:dyDescent="0.25">
      <c r="A2913" s="21">
        <v>35339</v>
      </c>
      <c r="B2913" s="1" t="s">
        <v>36</v>
      </c>
      <c r="C2913" s="1" t="s">
        <v>38</v>
      </c>
      <c r="D2913" s="1">
        <v>124</v>
      </c>
      <c r="E2913">
        <f t="shared" si="49"/>
        <v>1996</v>
      </c>
    </row>
    <row r="2914" spans="1:5" x14ac:dyDescent="0.25">
      <c r="A2914" s="21">
        <v>35339</v>
      </c>
      <c r="B2914" s="1" t="s">
        <v>37</v>
      </c>
      <c r="C2914" s="1" t="s">
        <v>38</v>
      </c>
      <c r="D2914" s="1">
        <v>138</v>
      </c>
      <c r="E2914">
        <f t="shared" si="49"/>
        <v>1996</v>
      </c>
    </row>
    <row r="2915" spans="1:5" x14ac:dyDescent="0.25">
      <c r="A2915" s="21">
        <v>35339</v>
      </c>
      <c r="B2915" s="1" t="s">
        <v>37</v>
      </c>
      <c r="C2915" s="1" t="s">
        <v>38</v>
      </c>
      <c r="D2915" s="1">
        <v>146</v>
      </c>
      <c r="E2915">
        <f t="shared" si="49"/>
        <v>1996</v>
      </c>
    </row>
    <row r="2916" spans="1:5" x14ac:dyDescent="0.25">
      <c r="A2916" s="21">
        <v>35339</v>
      </c>
      <c r="B2916" s="1" t="s">
        <v>36</v>
      </c>
      <c r="C2916" s="1" t="s">
        <v>38</v>
      </c>
      <c r="D2916" s="1">
        <v>248</v>
      </c>
      <c r="E2916">
        <f t="shared" si="49"/>
        <v>1996</v>
      </c>
    </row>
    <row r="2917" spans="1:5" x14ac:dyDescent="0.25">
      <c r="A2917" s="21">
        <v>35339</v>
      </c>
      <c r="B2917" s="1" t="s">
        <v>34</v>
      </c>
      <c r="C2917" s="1" t="s">
        <v>38</v>
      </c>
      <c r="D2917" s="1">
        <v>110</v>
      </c>
      <c r="E2917">
        <f t="shared" si="49"/>
        <v>1996</v>
      </c>
    </row>
    <row r="2918" spans="1:5" x14ac:dyDescent="0.25">
      <c r="A2918" s="21">
        <v>35339</v>
      </c>
      <c r="B2918" s="1" t="s">
        <v>41</v>
      </c>
      <c r="C2918" s="1" t="s">
        <v>38</v>
      </c>
      <c r="D2918" s="1">
        <v>72</v>
      </c>
      <c r="E2918">
        <f t="shared" si="49"/>
        <v>1996</v>
      </c>
    </row>
    <row r="2919" spans="1:5" x14ac:dyDescent="0.25">
      <c r="A2919" s="21">
        <v>35339</v>
      </c>
      <c r="B2919" s="1" t="s">
        <v>36</v>
      </c>
      <c r="C2919" s="1" t="s">
        <v>38</v>
      </c>
      <c r="D2919" s="1">
        <v>70</v>
      </c>
      <c r="E2919">
        <f t="shared" si="49"/>
        <v>1996</v>
      </c>
    </row>
    <row r="2920" spans="1:5" x14ac:dyDescent="0.25">
      <c r="A2920" s="21">
        <v>35339</v>
      </c>
      <c r="B2920" s="1" t="s">
        <v>37</v>
      </c>
      <c r="C2920" s="1" t="s">
        <v>38</v>
      </c>
      <c r="D2920" s="1">
        <v>96</v>
      </c>
      <c r="E2920">
        <f t="shared" si="49"/>
        <v>1996</v>
      </c>
    </row>
    <row r="2921" spans="1:5" x14ac:dyDescent="0.25">
      <c r="A2921" s="21">
        <v>35339</v>
      </c>
      <c r="B2921" s="1" t="s">
        <v>39</v>
      </c>
      <c r="C2921" s="1" t="s">
        <v>38</v>
      </c>
      <c r="D2921" s="1">
        <v>96</v>
      </c>
      <c r="E2921">
        <f t="shared" si="49"/>
        <v>1996</v>
      </c>
    </row>
    <row r="2922" spans="1:5" x14ac:dyDescent="0.25">
      <c r="A2922" s="21">
        <v>35339</v>
      </c>
      <c r="B2922" s="1" t="s">
        <v>41</v>
      </c>
      <c r="C2922" s="1" t="s">
        <v>38</v>
      </c>
      <c r="D2922" s="1">
        <v>90</v>
      </c>
      <c r="E2922">
        <f t="shared" si="49"/>
        <v>1996</v>
      </c>
    </row>
    <row r="2923" spans="1:5" x14ac:dyDescent="0.25">
      <c r="A2923" s="21">
        <v>35339</v>
      </c>
      <c r="B2923" s="1" t="s">
        <v>34</v>
      </c>
      <c r="C2923" s="1" t="s">
        <v>38</v>
      </c>
      <c r="D2923" s="1">
        <v>79</v>
      </c>
      <c r="E2923">
        <f t="shared" si="49"/>
        <v>1996</v>
      </c>
    </row>
    <row r="2924" spans="1:5" x14ac:dyDescent="0.25">
      <c r="A2924" s="21">
        <v>35339</v>
      </c>
      <c r="B2924" s="1" t="s">
        <v>39</v>
      </c>
      <c r="C2924" s="1" t="s">
        <v>38</v>
      </c>
      <c r="D2924" s="1">
        <v>77</v>
      </c>
      <c r="E2924">
        <f t="shared" si="49"/>
        <v>1996</v>
      </c>
    </row>
    <row r="2925" spans="1:5" x14ac:dyDescent="0.25">
      <c r="A2925" s="21">
        <v>35339</v>
      </c>
      <c r="B2925" s="1" t="s">
        <v>41</v>
      </c>
      <c r="C2925" s="1" t="s">
        <v>38</v>
      </c>
      <c r="D2925" s="1">
        <v>77</v>
      </c>
      <c r="E2925">
        <f t="shared" si="49"/>
        <v>1996</v>
      </c>
    </row>
    <row r="2926" spans="1:5" x14ac:dyDescent="0.25">
      <c r="A2926" s="21">
        <v>35339</v>
      </c>
      <c r="B2926" s="1" t="s">
        <v>36</v>
      </c>
      <c r="C2926" s="1" t="s">
        <v>38</v>
      </c>
      <c r="D2926" s="1">
        <v>83</v>
      </c>
      <c r="E2926">
        <f t="shared" si="49"/>
        <v>1996</v>
      </c>
    </row>
    <row r="2927" spans="1:5" x14ac:dyDescent="0.25">
      <c r="A2927" s="21">
        <v>35339</v>
      </c>
      <c r="B2927" s="1" t="s">
        <v>41</v>
      </c>
      <c r="C2927" s="1" t="s">
        <v>38</v>
      </c>
      <c r="D2927" s="1">
        <v>1489</v>
      </c>
      <c r="E2927">
        <f t="shared" si="49"/>
        <v>1996</v>
      </c>
    </row>
    <row r="2928" spans="1:5" x14ac:dyDescent="0.25">
      <c r="A2928" s="21">
        <v>35339</v>
      </c>
      <c r="B2928" s="1" t="s">
        <v>41</v>
      </c>
      <c r="C2928" s="1" t="s">
        <v>38</v>
      </c>
      <c r="D2928" s="1">
        <v>817</v>
      </c>
      <c r="E2928">
        <f t="shared" si="49"/>
        <v>1996</v>
      </c>
    </row>
    <row r="2929" spans="1:5" x14ac:dyDescent="0.25">
      <c r="A2929" s="21">
        <v>35339</v>
      </c>
      <c r="B2929" s="1" t="s">
        <v>34</v>
      </c>
      <c r="C2929" s="1" t="s">
        <v>38</v>
      </c>
      <c r="D2929" s="1">
        <v>797</v>
      </c>
      <c r="E2929">
        <f t="shared" si="49"/>
        <v>1996</v>
      </c>
    </row>
    <row r="2930" spans="1:5" x14ac:dyDescent="0.25">
      <c r="A2930" s="21">
        <v>35339</v>
      </c>
      <c r="B2930" s="1" t="s">
        <v>39</v>
      </c>
      <c r="C2930" s="1" t="s">
        <v>38</v>
      </c>
      <c r="D2930" s="1">
        <v>360</v>
      </c>
      <c r="E2930">
        <f t="shared" si="49"/>
        <v>1996</v>
      </c>
    </row>
    <row r="2931" spans="1:5" x14ac:dyDescent="0.25">
      <c r="A2931" s="21">
        <v>35339</v>
      </c>
      <c r="B2931" s="1" t="s">
        <v>39</v>
      </c>
      <c r="C2931" s="1" t="s">
        <v>38</v>
      </c>
      <c r="D2931" s="1">
        <v>2759</v>
      </c>
      <c r="E2931">
        <f t="shared" si="49"/>
        <v>1996</v>
      </c>
    </row>
    <row r="2932" spans="1:5" x14ac:dyDescent="0.25">
      <c r="A2932" s="21">
        <v>35339</v>
      </c>
      <c r="B2932" s="1" t="s">
        <v>29</v>
      </c>
      <c r="C2932" s="1" t="s">
        <v>38</v>
      </c>
      <c r="D2932" s="1">
        <v>9</v>
      </c>
      <c r="E2932">
        <f t="shared" si="49"/>
        <v>1996</v>
      </c>
    </row>
    <row r="2933" spans="1:5" x14ac:dyDescent="0.25">
      <c r="A2933" s="21">
        <v>35339</v>
      </c>
      <c r="B2933" s="1" t="s">
        <v>29</v>
      </c>
      <c r="C2933" s="1" t="s">
        <v>38</v>
      </c>
      <c r="D2933" s="1">
        <v>44</v>
      </c>
      <c r="E2933">
        <f t="shared" si="49"/>
        <v>1996</v>
      </c>
    </row>
    <row r="2934" spans="1:5" x14ac:dyDescent="0.25">
      <c r="A2934" s="21">
        <v>35339</v>
      </c>
      <c r="B2934" s="1" t="s">
        <v>37</v>
      </c>
      <c r="C2934" s="1" t="s">
        <v>38</v>
      </c>
      <c r="D2934" s="1">
        <v>42</v>
      </c>
      <c r="E2934">
        <f t="shared" si="49"/>
        <v>1996</v>
      </c>
    </row>
    <row r="2935" spans="1:5" x14ac:dyDescent="0.25">
      <c r="A2935" s="21">
        <v>35339</v>
      </c>
      <c r="B2935" s="1" t="s">
        <v>37</v>
      </c>
      <c r="C2935" s="1" t="s">
        <v>38</v>
      </c>
      <c r="D2935" s="1">
        <v>50</v>
      </c>
      <c r="E2935">
        <f t="shared" si="49"/>
        <v>1996</v>
      </c>
    </row>
    <row r="2936" spans="1:5" x14ac:dyDescent="0.25">
      <c r="A2936" s="21">
        <v>35339</v>
      </c>
      <c r="B2936" s="1" t="s">
        <v>39</v>
      </c>
      <c r="C2936" s="1" t="s">
        <v>38</v>
      </c>
      <c r="D2936" s="1">
        <v>53</v>
      </c>
      <c r="E2936">
        <f t="shared" si="49"/>
        <v>1996</v>
      </c>
    </row>
    <row r="2937" spans="1:5" x14ac:dyDescent="0.25">
      <c r="A2937" s="21">
        <v>35339</v>
      </c>
      <c r="B2937" s="1" t="s">
        <v>39</v>
      </c>
      <c r="C2937" s="1" t="s">
        <v>38</v>
      </c>
      <c r="D2937" s="1">
        <v>45</v>
      </c>
      <c r="E2937">
        <f t="shared" si="49"/>
        <v>1996</v>
      </c>
    </row>
    <row r="2938" spans="1:5" x14ac:dyDescent="0.25">
      <c r="A2938" s="21">
        <v>35339</v>
      </c>
      <c r="B2938" s="1" t="s">
        <v>29</v>
      </c>
      <c r="C2938" s="1" t="s">
        <v>38</v>
      </c>
      <c r="D2938" s="1">
        <v>56</v>
      </c>
      <c r="E2938">
        <f t="shared" si="49"/>
        <v>1996</v>
      </c>
    </row>
    <row r="2939" spans="1:5" x14ac:dyDescent="0.25">
      <c r="A2939" s="21">
        <v>35339</v>
      </c>
      <c r="B2939" s="1" t="s">
        <v>29</v>
      </c>
      <c r="C2939" s="1" t="s">
        <v>38</v>
      </c>
      <c r="D2939" s="1">
        <v>26</v>
      </c>
      <c r="E2939">
        <f t="shared" si="49"/>
        <v>1996</v>
      </c>
    </row>
    <row r="2940" spans="1:5" x14ac:dyDescent="0.25">
      <c r="A2940" s="21">
        <v>35339</v>
      </c>
      <c r="B2940" s="1" t="s">
        <v>34</v>
      </c>
      <c r="C2940" s="1" t="s">
        <v>38</v>
      </c>
      <c r="D2940" s="1">
        <v>26</v>
      </c>
      <c r="E2940">
        <f t="shared" si="49"/>
        <v>1996</v>
      </c>
    </row>
    <row r="2941" spans="1:5" x14ac:dyDescent="0.25">
      <c r="A2941" s="21">
        <v>35339</v>
      </c>
      <c r="B2941" s="1" t="s">
        <v>34</v>
      </c>
      <c r="C2941" s="1" t="s">
        <v>38</v>
      </c>
      <c r="D2941" s="1">
        <v>25</v>
      </c>
      <c r="E2941">
        <f t="shared" si="49"/>
        <v>1996</v>
      </c>
    </row>
    <row r="2942" spans="1:5" x14ac:dyDescent="0.25">
      <c r="A2942" s="21">
        <v>35339</v>
      </c>
      <c r="B2942" s="1" t="s">
        <v>34</v>
      </c>
      <c r="C2942" s="1" t="s">
        <v>38</v>
      </c>
      <c r="D2942" s="1">
        <v>44</v>
      </c>
      <c r="E2942">
        <f t="shared" si="49"/>
        <v>1996</v>
      </c>
    </row>
    <row r="2943" spans="1:5" x14ac:dyDescent="0.25">
      <c r="A2943" s="21">
        <v>35339</v>
      </c>
      <c r="B2943" s="1" t="s">
        <v>29</v>
      </c>
      <c r="C2943" s="1" t="s">
        <v>38</v>
      </c>
      <c r="D2943" s="1">
        <v>28</v>
      </c>
      <c r="E2943">
        <f t="shared" si="49"/>
        <v>1996</v>
      </c>
    </row>
    <row r="2944" spans="1:5" x14ac:dyDescent="0.25">
      <c r="A2944" s="21">
        <v>35339</v>
      </c>
      <c r="B2944" s="1" t="s">
        <v>29</v>
      </c>
      <c r="C2944" s="1" t="s">
        <v>38</v>
      </c>
      <c r="D2944" s="1">
        <v>7</v>
      </c>
      <c r="E2944">
        <f t="shared" si="49"/>
        <v>1996</v>
      </c>
    </row>
    <row r="2945" spans="1:5" x14ac:dyDescent="0.25">
      <c r="A2945" s="21">
        <v>35339</v>
      </c>
      <c r="B2945" s="1" t="s">
        <v>37</v>
      </c>
      <c r="C2945" s="1" t="s">
        <v>38</v>
      </c>
      <c r="D2945" s="1">
        <v>26</v>
      </c>
      <c r="E2945">
        <f t="shared" si="49"/>
        <v>1996</v>
      </c>
    </row>
    <row r="2946" spans="1:5" x14ac:dyDescent="0.25">
      <c r="A2946" s="21">
        <v>35370</v>
      </c>
      <c r="B2946" s="1" t="s">
        <v>37</v>
      </c>
      <c r="C2946" s="1" t="s">
        <v>30</v>
      </c>
      <c r="D2946" s="1">
        <v>308</v>
      </c>
      <c r="E2946">
        <f t="shared" si="49"/>
        <v>1996</v>
      </c>
    </row>
    <row r="2947" spans="1:5" x14ac:dyDescent="0.25">
      <c r="A2947" s="21">
        <v>35370</v>
      </c>
      <c r="B2947" s="1" t="s">
        <v>41</v>
      </c>
      <c r="C2947" s="1" t="s">
        <v>30</v>
      </c>
      <c r="D2947" s="1">
        <v>431</v>
      </c>
      <c r="E2947">
        <f t="shared" si="49"/>
        <v>1996</v>
      </c>
    </row>
    <row r="2948" spans="1:5" x14ac:dyDescent="0.25">
      <c r="A2948" s="21">
        <v>35370</v>
      </c>
      <c r="B2948" s="1" t="s">
        <v>36</v>
      </c>
      <c r="C2948" s="1" t="s">
        <v>30</v>
      </c>
      <c r="D2948" s="1">
        <v>405</v>
      </c>
      <c r="E2948">
        <f t="shared" ref="E2948:E3011" si="50">YEAR(A2948)</f>
        <v>1996</v>
      </c>
    </row>
    <row r="2949" spans="1:5" x14ac:dyDescent="0.25">
      <c r="A2949" s="21">
        <v>35370</v>
      </c>
      <c r="B2949" s="1" t="s">
        <v>36</v>
      </c>
      <c r="C2949" s="1" t="s">
        <v>30</v>
      </c>
      <c r="D2949" s="1">
        <v>371</v>
      </c>
      <c r="E2949">
        <f t="shared" si="50"/>
        <v>1996</v>
      </c>
    </row>
    <row r="2950" spans="1:5" x14ac:dyDescent="0.25">
      <c r="A2950" s="21">
        <v>35370</v>
      </c>
      <c r="B2950" s="1" t="s">
        <v>42</v>
      </c>
      <c r="C2950" s="1" t="s">
        <v>30</v>
      </c>
      <c r="D2950" s="1">
        <v>358</v>
      </c>
      <c r="E2950">
        <f t="shared" si="50"/>
        <v>1996</v>
      </c>
    </row>
    <row r="2951" spans="1:5" x14ac:dyDescent="0.25">
      <c r="A2951" s="21">
        <v>35370</v>
      </c>
      <c r="B2951" s="1" t="s">
        <v>41</v>
      </c>
      <c r="C2951" s="1" t="s">
        <v>30</v>
      </c>
      <c r="D2951" s="1">
        <v>338</v>
      </c>
      <c r="E2951">
        <f t="shared" si="50"/>
        <v>1996</v>
      </c>
    </row>
    <row r="2952" spans="1:5" x14ac:dyDescent="0.25">
      <c r="A2952" s="21">
        <v>35370</v>
      </c>
      <c r="B2952" s="1" t="s">
        <v>42</v>
      </c>
      <c r="C2952" s="1" t="s">
        <v>30</v>
      </c>
      <c r="D2952" s="1">
        <v>338</v>
      </c>
      <c r="E2952">
        <f t="shared" si="50"/>
        <v>1996</v>
      </c>
    </row>
    <row r="2953" spans="1:5" x14ac:dyDescent="0.25">
      <c r="A2953" s="21">
        <v>35370</v>
      </c>
      <c r="B2953" s="1" t="s">
        <v>29</v>
      </c>
      <c r="C2953" s="1" t="s">
        <v>30</v>
      </c>
      <c r="D2953" s="1">
        <v>54</v>
      </c>
      <c r="E2953">
        <f t="shared" si="50"/>
        <v>1996</v>
      </c>
    </row>
    <row r="2954" spans="1:5" x14ac:dyDescent="0.25">
      <c r="A2954" s="21">
        <v>35370</v>
      </c>
      <c r="B2954" s="1" t="s">
        <v>29</v>
      </c>
      <c r="C2954" s="1" t="s">
        <v>30</v>
      </c>
      <c r="D2954" s="1">
        <v>94</v>
      </c>
      <c r="E2954">
        <f t="shared" si="50"/>
        <v>1996</v>
      </c>
    </row>
    <row r="2955" spans="1:5" x14ac:dyDescent="0.25">
      <c r="A2955" s="21">
        <v>35370</v>
      </c>
      <c r="B2955" s="1" t="s">
        <v>39</v>
      </c>
      <c r="C2955" s="1" t="s">
        <v>30</v>
      </c>
      <c r="D2955" s="1">
        <v>158</v>
      </c>
      <c r="E2955">
        <f t="shared" si="50"/>
        <v>1996</v>
      </c>
    </row>
    <row r="2956" spans="1:5" x14ac:dyDescent="0.25">
      <c r="A2956" s="21">
        <v>35370</v>
      </c>
      <c r="B2956" s="1" t="s">
        <v>41</v>
      </c>
      <c r="C2956" s="1" t="s">
        <v>30</v>
      </c>
      <c r="D2956" s="1">
        <v>225</v>
      </c>
      <c r="E2956">
        <f t="shared" si="50"/>
        <v>1996</v>
      </c>
    </row>
    <row r="2957" spans="1:5" x14ac:dyDescent="0.25">
      <c r="A2957" s="21">
        <v>35370</v>
      </c>
      <c r="B2957" s="1" t="s">
        <v>34</v>
      </c>
      <c r="C2957" s="1" t="s">
        <v>30</v>
      </c>
      <c r="D2957" s="1">
        <v>330</v>
      </c>
      <c r="E2957">
        <f t="shared" si="50"/>
        <v>1996</v>
      </c>
    </row>
    <row r="2958" spans="1:5" x14ac:dyDescent="0.25">
      <c r="A2958" s="21">
        <v>35370</v>
      </c>
      <c r="B2958" s="1" t="s">
        <v>34</v>
      </c>
      <c r="C2958" s="1" t="s">
        <v>30</v>
      </c>
      <c r="D2958" s="1">
        <v>248</v>
      </c>
      <c r="E2958">
        <f t="shared" si="50"/>
        <v>1996</v>
      </c>
    </row>
    <row r="2959" spans="1:5" x14ac:dyDescent="0.25">
      <c r="A2959" s="21">
        <v>35370</v>
      </c>
      <c r="B2959" s="1" t="s">
        <v>34</v>
      </c>
      <c r="C2959" s="1" t="s">
        <v>30</v>
      </c>
      <c r="D2959" s="1">
        <v>90</v>
      </c>
      <c r="E2959">
        <f t="shared" si="50"/>
        <v>1996</v>
      </c>
    </row>
    <row r="2960" spans="1:5" x14ac:dyDescent="0.25">
      <c r="A2960" s="21">
        <v>35370</v>
      </c>
      <c r="B2960" s="1" t="s">
        <v>36</v>
      </c>
      <c r="C2960" s="1" t="s">
        <v>30</v>
      </c>
      <c r="D2960" s="1">
        <v>83</v>
      </c>
      <c r="E2960">
        <f t="shared" si="50"/>
        <v>1996</v>
      </c>
    </row>
    <row r="2961" spans="1:5" x14ac:dyDescent="0.25">
      <c r="A2961" s="21">
        <v>35370</v>
      </c>
      <c r="B2961" s="1" t="s">
        <v>37</v>
      </c>
      <c r="C2961" s="1" t="s">
        <v>30</v>
      </c>
      <c r="D2961" s="1">
        <v>289</v>
      </c>
      <c r="E2961">
        <f t="shared" si="50"/>
        <v>1996</v>
      </c>
    </row>
    <row r="2962" spans="1:5" x14ac:dyDescent="0.25">
      <c r="A2962" s="21">
        <v>35370</v>
      </c>
      <c r="B2962" s="1" t="s">
        <v>39</v>
      </c>
      <c r="C2962" s="1" t="s">
        <v>30</v>
      </c>
      <c r="D2962" s="1">
        <v>411</v>
      </c>
      <c r="E2962">
        <f t="shared" si="50"/>
        <v>1996</v>
      </c>
    </row>
    <row r="2963" spans="1:5" x14ac:dyDescent="0.25">
      <c r="A2963" s="21">
        <v>35370</v>
      </c>
      <c r="B2963" s="1" t="s">
        <v>37</v>
      </c>
      <c r="C2963" s="1" t="s">
        <v>30</v>
      </c>
      <c r="D2963" s="1">
        <v>146</v>
      </c>
      <c r="E2963">
        <f t="shared" si="50"/>
        <v>1996</v>
      </c>
    </row>
    <row r="2964" spans="1:5" x14ac:dyDescent="0.25">
      <c r="A2964" s="21">
        <v>35370</v>
      </c>
      <c r="B2964" s="1" t="s">
        <v>36</v>
      </c>
      <c r="C2964" s="1" t="s">
        <v>30</v>
      </c>
      <c r="D2964" s="1">
        <v>897</v>
      </c>
      <c r="E2964">
        <f t="shared" si="50"/>
        <v>1996</v>
      </c>
    </row>
    <row r="2965" spans="1:5" x14ac:dyDescent="0.25">
      <c r="A2965" s="21">
        <v>35370</v>
      </c>
      <c r="B2965" s="1" t="s">
        <v>34</v>
      </c>
      <c r="C2965" s="1" t="s">
        <v>30</v>
      </c>
      <c r="D2965" s="1">
        <v>2455</v>
      </c>
      <c r="E2965">
        <f t="shared" si="50"/>
        <v>1996</v>
      </c>
    </row>
    <row r="2966" spans="1:5" x14ac:dyDescent="0.25">
      <c r="A2966" s="21">
        <v>35370</v>
      </c>
      <c r="B2966" s="1" t="s">
        <v>29</v>
      </c>
      <c r="C2966" s="1" t="s">
        <v>30</v>
      </c>
      <c r="D2966" s="1">
        <v>1684</v>
      </c>
      <c r="E2966">
        <f t="shared" si="50"/>
        <v>1996</v>
      </c>
    </row>
    <row r="2967" spans="1:5" x14ac:dyDescent="0.25">
      <c r="A2967" s="21">
        <v>35370</v>
      </c>
      <c r="B2967" s="1" t="s">
        <v>39</v>
      </c>
      <c r="C2967" s="1" t="s">
        <v>30</v>
      </c>
      <c r="D2967" s="1">
        <v>1079</v>
      </c>
      <c r="E2967">
        <f t="shared" si="50"/>
        <v>1996</v>
      </c>
    </row>
    <row r="2968" spans="1:5" x14ac:dyDescent="0.25">
      <c r="A2968" s="21">
        <v>35370</v>
      </c>
      <c r="B2968" s="1" t="s">
        <v>39</v>
      </c>
      <c r="C2968" s="1" t="s">
        <v>30</v>
      </c>
      <c r="D2968" s="1">
        <v>1025</v>
      </c>
      <c r="E2968">
        <f t="shared" si="50"/>
        <v>1996</v>
      </c>
    </row>
    <row r="2969" spans="1:5" x14ac:dyDescent="0.25">
      <c r="A2969" s="21">
        <v>35370</v>
      </c>
      <c r="B2969" s="1" t="s">
        <v>29</v>
      </c>
      <c r="C2969" s="1" t="s">
        <v>30</v>
      </c>
      <c r="D2969" s="1">
        <v>761</v>
      </c>
      <c r="E2969">
        <f t="shared" si="50"/>
        <v>1996</v>
      </c>
    </row>
    <row r="2970" spans="1:5" x14ac:dyDescent="0.25">
      <c r="A2970" s="21">
        <v>35370</v>
      </c>
      <c r="B2970" s="1" t="s">
        <v>37</v>
      </c>
      <c r="C2970" s="1" t="s">
        <v>30</v>
      </c>
      <c r="D2970" s="1">
        <v>610</v>
      </c>
      <c r="E2970">
        <f t="shared" si="50"/>
        <v>1996</v>
      </c>
    </row>
    <row r="2971" spans="1:5" x14ac:dyDescent="0.25">
      <c r="A2971" s="21">
        <v>35370</v>
      </c>
      <c r="B2971" s="1" t="s">
        <v>41</v>
      </c>
      <c r="C2971" s="1" t="s">
        <v>30</v>
      </c>
      <c r="D2971" s="1">
        <v>681</v>
      </c>
      <c r="E2971">
        <f t="shared" si="50"/>
        <v>1996</v>
      </c>
    </row>
    <row r="2972" spans="1:5" x14ac:dyDescent="0.25">
      <c r="A2972" s="21">
        <v>35370</v>
      </c>
      <c r="B2972" s="1" t="s">
        <v>39</v>
      </c>
      <c r="C2972" s="1" t="s">
        <v>31</v>
      </c>
      <c r="D2972" s="1">
        <v>123</v>
      </c>
      <c r="E2972">
        <f t="shared" si="50"/>
        <v>1996</v>
      </c>
    </row>
    <row r="2973" spans="1:5" x14ac:dyDescent="0.25">
      <c r="A2973" s="21">
        <v>35370</v>
      </c>
      <c r="B2973" s="1" t="s">
        <v>34</v>
      </c>
      <c r="C2973" s="1" t="s">
        <v>31</v>
      </c>
      <c r="D2973" s="1">
        <v>146</v>
      </c>
      <c r="E2973">
        <f t="shared" si="50"/>
        <v>1996</v>
      </c>
    </row>
    <row r="2974" spans="1:5" x14ac:dyDescent="0.25">
      <c r="A2974" s="21">
        <v>35370</v>
      </c>
      <c r="B2974" s="1" t="s">
        <v>39</v>
      </c>
      <c r="C2974" s="1" t="s">
        <v>31</v>
      </c>
      <c r="D2974" s="1">
        <v>180</v>
      </c>
      <c r="E2974">
        <f t="shared" si="50"/>
        <v>1996</v>
      </c>
    </row>
    <row r="2975" spans="1:5" x14ac:dyDescent="0.25">
      <c r="A2975" s="21">
        <v>35370</v>
      </c>
      <c r="B2975" s="1" t="s">
        <v>29</v>
      </c>
      <c r="C2975" s="1" t="s">
        <v>31</v>
      </c>
      <c r="D2975" s="1">
        <v>68</v>
      </c>
      <c r="E2975">
        <f t="shared" si="50"/>
        <v>1996</v>
      </c>
    </row>
    <row r="2976" spans="1:5" x14ac:dyDescent="0.25">
      <c r="A2976" s="21">
        <v>35370</v>
      </c>
      <c r="B2976" s="1" t="s">
        <v>34</v>
      </c>
      <c r="C2976" s="1" t="s">
        <v>31</v>
      </c>
      <c r="D2976" s="1">
        <v>79</v>
      </c>
      <c r="E2976">
        <f t="shared" si="50"/>
        <v>1996</v>
      </c>
    </row>
    <row r="2977" spans="1:5" x14ac:dyDescent="0.25">
      <c r="A2977" s="21">
        <v>35370</v>
      </c>
      <c r="B2977" s="1" t="s">
        <v>37</v>
      </c>
      <c r="C2977" s="1" t="s">
        <v>31</v>
      </c>
      <c r="D2977" s="1">
        <v>375</v>
      </c>
      <c r="E2977">
        <f t="shared" si="50"/>
        <v>1996</v>
      </c>
    </row>
    <row r="2978" spans="1:5" x14ac:dyDescent="0.25">
      <c r="A2978" s="21">
        <v>35370</v>
      </c>
      <c r="B2978" s="1" t="s">
        <v>36</v>
      </c>
      <c r="C2978" s="1" t="s">
        <v>31</v>
      </c>
      <c r="D2978" s="1">
        <v>557</v>
      </c>
      <c r="E2978">
        <f t="shared" si="50"/>
        <v>1996</v>
      </c>
    </row>
    <row r="2979" spans="1:5" x14ac:dyDescent="0.25">
      <c r="A2979" s="21">
        <v>35370</v>
      </c>
      <c r="B2979" s="1" t="s">
        <v>34</v>
      </c>
      <c r="C2979" s="1" t="s">
        <v>31</v>
      </c>
      <c r="D2979" s="1">
        <v>816</v>
      </c>
      <c r="E2979">
        <f t="shared" si="50"/>
        <v>1996</v>
      </c>
    </row>
    <row r="2980" spans="1:5" x14ac:dyDescent="0.25">
      <c r="A2980" s="21">
        <v>35370</v>
      </c>
      <c r="B2980" s="1" t="s">
        <v>34</v>
      </c>
      <c r="C2980" s="1" t="s">
        <v>31</v>
      </c>
      <c r="D2980" s="1">
        <v>333</v>
      </c>
      <c r="E2980">
        <f t="shared" si="50"/>
        <v>1996</v>
      </c>
    </row>
    <row r="2981" spans="1:5" x14ac:dyDescent="0.25">
      <c r="A2981" s="21">
        <v>35370</v>
      </c>
      <c r="B2981" s="1" t="s">
        <v>36</v>
      </c>
      <c r="C2981" s="1" t="s">
        <v>31</v>
      </c>
      <c r="D2981" s="1">
        <v>368</v>
      </c>
      <c r="E2981">
        <f t="shared" si="50"/>
        <v>1996</v>
      </c>
    </row>
    <row r="2982" spans="1:5" x14ac:dyDescent="0.25">
      <c r="A2982" s="21">
        <v>35370</v>
      </c>
      <c r="B2982" s="1" t="s">
        <v>29</v>
      </c>
      <c r="C2982" s="1" t="s">
        <v>31</v>
      </c>
      <c r="D2982" s="1">
        <v>1113</v>
      </c>
      <c r="E2982">
        <f t="shared" si="50"/>
        <v>1996</v>
      </c>
    </row>
    <row r="2983" spans="1:5" x14ac:dyDescent="0.25">
      <c r="A2983" s="21">
        <v>35370</v>
      </c>
      <c r="B2983" s="1" t="s">
        <v>39</v>
      </c>
      <c r="C2983" s="1" t="s">
        <v>31</v>
      </c>
      <c r="D2983" s="1">
        <v>675</v>
      </c>
      <c r="E2983">
        <f t="shared" si="50"/>
        <v>1996</v>
      </c>
    </row>
    <row r="2984" spans="1:5" x14ac:dyDescent="0.25">
      <c r="A2984" s="21">
        <v>35370</v>
      </c>
      <c r="B2984" s="1" t="s">
        <v>41</v>
      </c>
      <c r="C2984" s="1" t="s">
        <v>31</v>
      </c>
      <c r="D2984" s="1">
        <v>826</v>
      </c>
      <c r="E2984">
        <f t="shared" si="50"/>
        <v>1996</v>
      </c>
    </row>
    <row r="2985" spans="1:5" x14ac:dyDescent="0.25">
      <c r="A2985" s="21">
        <v>35370</v>
      </c>
      <c r="B2985" s="1" t="s">
        <v>41</v>
      </c>
      <c r="C2985" s="1" t="s">
        <v>31</v>
      </c>
      <c r="D2985" s="1">
        <v>385</v>
      </c>
      <c r="E2985">
        <f t="shared" si="50"/>
        <v>1996</v>
      </c>
    </row>
    <row r="2986" spans="1:5" x14ac:dyDescent="0.25">
      <c r="A2986" s="21">
        <v>35370</v>
      </c>
      <c r="B2986" s="1" t="s">
        <v>37</v>
      </c>
      <c r="C2986" s="1" t="s">
        <v>31</v>
      </c>
      <c r="D2986" s="1">
        <v>428</v>
      </c>
      <c r="E2986">
        <f t="shared" si="50"/>
        <v>1996</v>
      </c>
    </row>
    <row r="2987" spans="1:5" x14ac:dyDescent="0.25">
      <c r="A2987" s="21">
        <v>35370</v>
      </c>
      <c r="B2987" s="1" t="s">
        <v>29</v>
      </c>
      <c r="C2987" s="1" t="s">
        <v>31</v>
      </c>
      <c r="D2987" s="1">
        <v>467</v>
      </c>
      <c r="E2987">
        <f t="shared" si="50"/>
        <v>1996</v>
      </c>
    </row>
    <row r="2988" spans="1:5" x14ac:dyDescent="0.25">
      <c r="A2988" s="21">
        <v>35370</v>
      </c>
      <c r="B2988" s="1" t="s">
        <v>39</v>
      </c>
      <c r="C2988" s="1" t="s">
        <v>31</v>
      </c>
      <c r="D2988" s="1">
        <v>581</v>
      </c>
      <c r="E2988">
        <f t="shared" si="50"/>
        <v>1996</v>
      </c>
    </row>
    <row r="2989" spans="1:5" x14ac:dyDescent="0.25">
      <c r="A2989" s="21">
        <v>35370</v>
      </c>
      <c r="B2989" s="1" t="s">
        <v>37</v>
      </c>
      <c r="C2989" s="1" t="s">
        <v>31</v>
      </c>
      <c r="D2989" s="1">
        <v>491</v>
      </c>
      <c r="E2989">
        <f t="shared" si="50"/>
        <v>1996</v>
      </c>
    </row>
    <row r="2990" spans="1:5" x14ac:dyDescent="0.25">
      <c r="A2990" s="21">
        <v>35370</v>
      </c>
      <c r="B2990" s="1" t="s">
        <v>36</v>
      </c>
      <c r="C2990" s="1" t="s">
        <v>31</v>
      </c>
      <c r="D2990" s="1">
        <v>525</v>
      </c>
      <c r="E2990">
        <f t="shared" si="50"/>
        <v>1996</v>
      </c>
    </row>
    <row r="2991" spans="1:5" x14ac:dyDescent="0.25">
      <c r="A2991" s="21">
        <v>35370</v>
      </c>
      <c r="B2991" s="1" t="s">
        <v>36</v>
      </c>
      <c r="C2991" s="1" t="s">
        <v>31</v>
      </c>
      <c r="D2991" s="1">
        <v>203</v>
      </c>
      <c r="E2991">
        <f t="shared" si="50"/>
        <v>1996</v>
      </c>
    </row>
    <row r="2992" spans="1:5" x14ac:dyDescent="0.25">
      <c r="A2992" s="21">
        <v>35370</v>
      </c>
      <c r="B2992" s="1" t="s">
        <v>41</v>
      </c>
      <c r="C2992" s="1" t="s">
        <v>31</v>
      </c>
      <c r="D2992" s="1">
        <v>225</v>
      </c>
      <c r="E2992">
        <f t="shared" si="50"/>
        <v>1996</v>
      </c>
    </row>
    <row r="2993" spans="1:5" x14ac:dyDescent="0.25">
      <c r="A2993" s="21">
        <v>35370</v>
      </c>
      <c r="B2993" s="1" t="s">
        <v>29</v>
      </c>
      <c r="C2993" s="1" t="s">
        <v>31</v>
      </c>
      <c r="D2993" s="1">
        <v>53</v>
      </c>
      <c r="E2993">
        <f t="shared" si="50"/>
        <v>1996</v>
      </c>
    </row>
    <row r="2994" spans="1:5" x14ac:dyDescent="0.25">
      <c r="A2994" s="21">
        <v>35370</v>
      </c>
      <c r="B2994" s="1" t="s">
        <v>42</v>
      </c>
      <c r="C2994" s="1" t="s">
        <v>31</v>
      </c>
      <c r="D2994" s="1">
        <v>270</v>
      </c>
      <c r="E2994">
        <f t="shared" si="50"/>
        <v>1996</v>
      </c>
    </row>
    <row r="2995" spans="1:5" x14ac:dyDescent="0.25">
      <c r="A2995" s="21">
        <v>35370</v>
      </c>
      <c r="B2995" s="1" t="s">
        <v>41</v>
      </c>
      <c r="C2995" s="1" t="s">
        <v>31</v>
      </c>
      <c r="D2995" s="1">
        <v>263</v>
      </c>
      <c r="E2995">
        <f t="shared" si="50"/>
        <v>1996</v>
      </c>
    </row>
    <row r="2996" spans="1:5" x14ac:dyDescent="0.25">
      <c r="A2996" s="21">
        <v>35370</v>
      </c>
      <c r="B2996" s="1" t="s">
        <v>42</v>
      </c>
      <c r="C2996" s="1" t="s">
        <v>31</v>
      </c>
      <c r="D2996" s="1">
        <v>263</v>
      </c>
      <c r="E2996">
        <f t="shared" si="50"/>
        <v>1996</v>
      </c>
    </row>
    <row r="2997" spans="1:5" x14ac:dyDescent="0.25">
      <c r="A2997" s="21">
        <v>35370</v>
      </c>
      <c r="B2997" s="1" t="s">
        <v>37</v>
      </c>
      <c r="C2997" s="1" t="s">
        <v>31</v>
      </c>
      <c r="D2997" s="1">
        <v>236</v>
      </c>
      <c r="E2997">
        <f t="shared" si="50"/>
        <v>1996</v>
      </c>
    </row>
    <row r="2998" spans="1:5" x14ac:dyDescent="0.25">
      <c r="A2998" s="21">
        <v>35370</v>
      </c>
      <c r="B2998" s="1" t="s">
        <v>34</v>
      </c>
      <c r="C2998" s="1" t="s">
        <v>40</v>
      </c>
      <c r="D2998" s="1">
        <v>1550</v>
      </c>
      <c r="E2998">
        <f t="shared" si="50"/>
        <v>1996</v>
      </c>
    </row>
    <row r="2999" spans="1:5" x14ac:dyDescent="0.25">
      <c r="A2999" s="21">
        <v>35370</v>
      </c>
      <c r="B2999" s="1" t="s">
        <v>41</v>
      </c>
      <c r="C2999" s="1" t="s">
        <v>40</v>
      </c>
      <c r="D2999" s="1">
        <v>663</v>
      </c>
      <c r="E2999">
        <f t="shared" si="50"/>
        <v>1996</v>
      </c>
    </row>
    <row r="3000" spans="1:5" x14ac:dyDescent="0.25">
      <c r="A3000" s="21">
        <v>35370</v>
      </c>
      <c r="B3000" s="1" t="s">
        <v>36</v>
      </c>
      <c r="C3000" s="1" t="s">
        <v>40</v>
      </c>
      <c r="D3000" s="1">
        <v>764</v>
      </c>
      <c r="E3000">
        <f t="shared" si="50"/>
        <v>1996</v>
      </c>
    </row>
    <row r="3001" spans="1:5" x14ac:dyDescent="0.25">
      <c r="A3001" s="21">
        <v>35370</v>
      </c>
      <c r="B3001" s="1" t="s">
        <v>41</v>
      </c>
      <c r="C3001" s="1" t="s">
        <v>40</v>
      </c>
      <c r="D3001" s="1">
        <v>1177</v>
      </c>
      <c r="E3001">
        <f t="shared" si="50"/>
        <v>1996</v>
      </c>
    </row>
    <row r="3002" spans="1:5" x14ac:dyDescent="0.25">
      <c r="A3002" s="21">
        <v>35370</v>
      </c>
      <c r="B3002" s="1" t="s">
        <v>29</v>
      </c>
      <c r="C3002" s="1" t="s">
        <v>40</v>
      </c>
      <c r="D3002" s="1">
        <v>707</v>
      </c>
      <c r="E3002">
        <f t="shared" si="50"/>
        <v>1996</v>
      </c>
    </row>
    <row r="3003" spans="1:5" x14ac:dyDescent="0.25">
      <c r="A3003" s="21">
        <v>35370</v>
      </c>
      <c r="B3003" s="1" t="s">
        <v>34</v>
      </c>
      <c r="C3003" s="1" t="s">
        <v>40</v>
      </c>
      <c r="D3003" s="1">
        <v>70</v>
      </c>
      <c r="E3003">
        <f t="shared" si="50"/>
        <v>1996</v>
      </c>
    </row>
    <row r="3004" spans="1:5" x14ac:dyDescent="0.25">
      <c r="A3004" s="21">
        <v>35370</v>
      </c>
      <c r="B3004" s="1" t="s">
        <v>41</v>
      </c>
      <c r="C3004" s="1" t="s">
        <v>40</v>
      </c>
      <c r="D3004" s="1">
        <v>203</v>
      </c>
      <c r="E3004">
        <f t="shared" si="50"/>
        <v>1996</v>
      </c>
    </row>
    <row r="3005" spans="1:5" x14ac:dyDescent="0.25">
      <c r="A3005" s="21">
        <v>35370</v>
      </c>
      <c r="B3005" s="1" t="s">
        <v>37</v>
      </c>
      <c r="C3005" s="1" t="s">
        <v>40</v>
      </c>
      <c r="D3005" s="1">
        <v>193</v>
      </c>
      <c r="E3005">
        <f t="shared" si="50"/>
        <v>1996</v>
      </c>
    </row>
    <row r="3006" spans="1:5" x14ac:dyDescent="0.25">
      <c r="A3006" s="21">
        <v>35370</v>
      </c>
      <c r="B3006" s="1" t="s">
        <v>34</v>
      </c>
      <c r="C3006" s="1" t="s">
        <v>40</v>
      </c>
      <c r="D3006" s="1">
        <v>210</v>
      </c>
      <c r="E3006">
        <f t="shared" si="50"/>
        <v>1996</v>
      </c>
    </row>
    <row r="3007" spans="1:5" x14ac:dyDescent="0.25">
      <c r="A3007" s="21">
        <v>35370</v>
      </c>
      <c r="B3007" s="1" t="s">
        <v>42</v>
      </c>
      <c r="C3007" s="1" t="s">
        <v>40</v>
      </c>
      <c r="D3007" s="1">
        <v>228</v>
      </c>
      <c r="E3007">
        <f t="shared" si="50"/>
        <v>1996</v>
      </c>
    </row>
    <row r="3008" spans="1:5" x14ac:dyDescent="0.25">
      <c r="A3008" s="21">
        <v>35370</v>
      </c>
      <c r="B3008" s="1" t="s">
        <v>41</v>
      </c>
      <c r="C3008" s="1" t="s">
        <v>40</v>
      </c>
      <c r="D3008" s="1">
        <v>140</v>
      </c>
      <c r="E3008">
        <f t="shared" si="50"/>
        <v>1996</v>
      </c>
    </row>
    <row r="3009" spans="1:5" x14ac:dyDescent="0.25">
      <c r="A3009" s="21">
        <v>35370</v>
      </c>
      <c r="B3009" s="1" t="s">
        <v>39</v>
      </c>
      <c r="C3009" s="1" t="s">
        <v>40</v>
      </c>
      <c r="D3009" s="1">
        <v>124</v>
      </c>
      <c r="E3009">
        <f t="shared" si="50"/>
        <v>1996</v>
      </c>
    </row>
    <row r="3010" spans="1:5" x14ac:dyDescent="0.25">
      <c r="A3010" s="21">
        <v>35370</v>
      </c>
      <c r="B3010" s="1" t="s">
        <v>29</v>
      </c>
      <c r="C3010" s="1" t="s">
        <v>40</v>
      </c>
      <c r="D3010" s="1">
        <v>113</v>
      </c>
      <c r="E3010">
        <f t="shared" si="50"/>
        <v>1996</v>
      </c>
    </row>
    <row r="3011" spans="1:5" x14ac:dyDescent="0.25">
      <c r="A3011" s="21">
        <v>35370</v>
      </c>
      <c r="B3011" s="1" t="s">
        <v>39</v>
      </c>
      <c r="C3011" s="1" t="s">
        <v>40</v>
      </c>
      <c r="D3011" s="1">
        <v>248</v>
      </c>
      <c r="E3011">
        <f t="shared" si="50"/>
        <v>1996</v>
      </c>
    </row>
    <row r="3012" spans="1:5" x14ac:dyDescent="0.25">
      <c r="A3012" s="21">
        <v>35370</v>
      </c>
      <c r="B3012" s="1" t="s">
        <v>39</v>
      </c>
      <c r="C3012" s="1" t="s">
        <v>40</v>
      </c>
      <c r="D3012" s="1">
        <v>280</v>
      </c>
      <c r="E3012">
        <f t="shared" ref="E3012:E3075" si="51">YEAR(A3012)</f>
        <v>1996</v>
      </c>
    </row>
    <row r="3013" spans="1:5" x14ac:dyDescent="0.25">
      <c r="A3013" s="21">
        <v>35370</v>
      </c>
      <c r="B3013" s="1" t="s">
        <v>29</v>
      </c>
      <c r="C3013" s="1" t="s">
        <v>40</v>
      </c>
      <c r="D3013" s="1">
        <v>35</v>
      </c>
      <c r="E3013">
        <f t="shared" si="51"/>
        <v>1996</v>
      </c>
    </row>
    <row r="3014" spans="1:5" x14ac:dyDescent="0.25">
      <c r="A3014" s="21">
        <v>35370</v>
      </c>
      <c r="B3014" s="1" t="s">
        <v>37</v>
      </c>
      <c r="C3014" s="1" t="s">
        <v>40</v>
      </c>
      <c r="D3014" s="1">
        <v>77</v>
      </c>
      <c r="E3014">
        <f t="shared" si="51"/>
        <v>1996</v>
      </c>
    </row>
    <row r="3015" spans="1:5" x14ac:dyDescent="0.25">
      <c r="A3015" s="21">
        <v>35370</v>
      </c>
      <c r="B3015" s="1" t="s">
        <v>36</v>
      </c>
      <c r="C3015" s="1" t="s">
        <v>40</v>
      </c>
      <c r="D3015" s="1">
        <v>473</v>
      </c>
      <c r="E3015">
        <f t="shared" si="51"/>
        <v>1996</v>
      </c>
    </row>
    <row r="3016" spans="1:5" x14ac:dyDescent="0.25">
      <c r="A3016" s="21">
        <v>35370</v>
      </c>
      <c r="B3016" s="1" t="s">
        <v>34</v>
      </c>
      <c r="C3016" s="1" t="s">
        <v>40</v>
      </c>
      <c r="D3016" s="1">
        <v>304</v>
      </c>
      <c r="E3016">
        <f t="shared" si="51"/>
        <v>1996</v>
      </c>
    </row>
    <row r="3017" spans="1:5" x14ac:dyDescent="0.25">
      <c r="A3017" s="21">
        <v>35370</v>
      </c>
      <c r="B3017" s="1" t="s">
        <v>42</v>
      </c>
      <c r="C3017" s="1" t="s">
        <v>40</v>
      </c>
      <c r="D3017" s="1">
        <v>338</v>
      </c>
      <c r="E3017">
        <f t="shared" si="51"/>
        <v>1996</v>
      </c>
    </row>
    <row r="3018" spans="1:5" x14ac:dyDescent="0.25">
      <c r="A3018" s="21">
        <v>35370</v>
      </c>
      <c r="B3018" s="1" t="s">
        <v>36</v>
      </c>
      <c r="C3018" s="1" t="s">
        <v>40</v>
      </c>
      <c r="D3018" s="1">
        <v>338</v>
      </c>
      <c r="E3018">
        <f t="shared" si="51"/>
        <v>1996</v>
      </c>
    </row>
    <row r="3019" spans="1:5" x14ac:dyDescent="0.25">
      <c r="A3019" s="21">
        <v>35370</v>
      </c>
      <c r="B3019" s="1" t="s">
        <v>36</v>
      </c>
      <c r="C3019" s="1" t="s">
        <v>40</v>
      </c>
      <c r="D3019" s="1">
        <v>371</v>
      </c>
      <c r="E3019">
        <f t="shared" si="51"/>
        <v>1996</v>
      </c>
    </row>
    <row r="3020" spans="1:5" x14ac:dyDescent="0.25">
      <c r="A3020" s="21">
        <v>35370</v>
      </c>
      <c r="B3020" s="1" t="s">
        <v>39</v>
      </c>
      <c r="C3020" s="1" t="s">
        <v>40</v>
      </c>
      <c r="D3020" s="1">
        <v>53</v>
      </c>
      <c r="E3020">
        <f t="shared" si="51"/>
        <v>1996</v>
      </c>
    </row>
    <row r="3021" spans="1:5" x14ac:dyDescent="0.25">
      <c r="A3021" s="21">
        <v>35370</v>
      </c>
      <c r="B3021" s="1" t="s">
        <v>29</v>
      </c>
      <c r="C3021" s="1" t="s">
        <v>40</v>
      </c>
      <c r="D3021" s="1">
        <v>42</v>
      </c>
      <c r="E3021">
        <f t="shared" si="51"/>
        <v>1996</v>
      </c>
    </row>
    <row r="3022" spans="1:5" x14ac:dyDescent="0.25">
      <c r="A3022" s="21">
        <v>35370</v>
      </c>
      <c r="B3022" s="1" t="s">
        <v>37</v>
      </c>
      <c r="C3022" s="1" t="s">
        <v>40</v>
      </c>
      <c r="D3022" s="1">
        <v>221</v>
      </c>
      <c r="E3022">
        <f t="shared" si="51"/>
        <v>1996</v>
      </c>
    </row>
    <row r="3023" spans="1:5" x14ac:dyDescent="0.25">
      <c r="A3023" s="21">
        <v>35370</v>
      </c>
      <c r="B3023" s="1" t="s">
        <v>37</v>
      </c>
      <c r="C3023" s="1" t="s">
        <v>40</v>
      </c>
      <c r="D3023" s="1">
        <v>79</v>
      </c>
      <c r="E3023">
        <f t="shared" si="51"/>
        <v>1996</v>
      </c>
    </row>
    <row r="3024" spans="1:5" x14ac:dyDescent="0.25">
      <c r="A3024" s="21">
        <v>35370</v>
      </c>
      <c r="B3024" s="1" t="s">
        <v>34</v>
      </c>
      <c r="C3024" s="1" t="s">
        <v>32</v>
      </c>
      <c r="D3024" s="1">
        <v>68</v>
      </c>
      <c r="E3024">
        <f t="shared" si="51"/>
        <v>1996</v>
      </c>
    </row>
    <row r="3025" spans="1:5" x14ac:dyDescent="0.25">
      <c r="A3025" s="21">
        <v>35370</v>
      </c>
      <c r="B3025" s="1" t="s">
        <v>29</v>
      </c>
      <c r="C3025" s="1" t="s">
        <v>32</v>
      </c>
      <c r="D3025" s="1">
        <v>999</v>
      </c>
      <c r="E3025">
        <f t="shared" si="51"/>
        <v>1996</v>
      </c>
    </row>
    <row r="3026" spans="1:5" x14ac:dyDescent="0.25">
      <c r="A3026" s="21">
        <v>35370</v>
      </c>
      <c r="B3026" s="1" t="s">
        <v>29</v>
      </c>
      <c r="C3026" s="1" t="s">
        <v>32</v>
      </c>
      <c r="D3026" s="1">
        <v>90</v>
      </c>
      <c r="E3026">
        <f t="shared" si="51"/>
        <v>1996</v>
      </c>
    </row>
    <row r="3027" spans="1:5" x14ac:dyDescent="0.25">
      <c r="A3027" s="21">
        <v>35370</v>
      </c>
      <c r="B3027" s="1" t="s">
        <v>29</v>
      </c>
      <c r="C3027" s="1" t="s">
        <v>32</v>
      </c>
      <c r="D3027" s="1">
        <v>95</v>
      </c>
      <c r="E3027">
        <f t="shared" si="51"/>
        <v>1996</v>
      </c>
    </row>
    <row r="3028" spans="1:5" x14ac:dyDescent="0.25">
      <c r="A3028" s="21">
        <v>35370</v>
      </c>
      <c r="B3028" s="1" t="s">
        <v>34</v>
      </c>
      <c r="C3028" s="1" t="s">
        <v>32</v>
      </c>
      <c r="D3028" s="1">
        <v>140</v>
      </c>
      <c r="E3028">
        <f t="shared" si="51"/>
        <v>1996</v>
      </c>
    </row>
    <row r="3029" spans="1:5" x14ac:dyDescent="0.25">
      <c r="A3029" s="21">
        <v>35370</v>
      </c>
      <c r="B3029" s="1" t="s">
        <v>29</v>
      </c>
      <c r="C3029" s="1" t="s">
        <v>32</v>
      </c>
      <c r="D3029" s="1">
        <v>99</v>
      </c>
      <c r="E3029">
        <f t="shared" si="51"/>
        <v>1996</v>
      </c>
    </row>
    <row r="3030" spans="1:5" x14ac:dyDescent="0.25">
      <c r="A3030" s="21">
        <v>35370</v>
      </c>
      <c r="B3030" s="1" t="s">
        <v>34</v>
      </c>
      <c r="C3030" s="1" t="s">
        <v>32</v>
      </c>
      <c r="D3030" s="1">
        <v>88</v>
      </c>
      <c r="E3030">
        <f t="shared" si="51"/>
        <v>1996</v>
      </c>
    </row>
    <row r="3031" spans="1:5" x14ac:dyDescent="0.25">
      <c r="A3031" s="21">
        <v>35370</v>
      </c>
      <c r="B3031" s="1" t="s">
        <v>34</v>
      </c>
      <c r="C3031" s="1" t="s">
        <v>32</v>
      </c>
      <c r="D3031" s="1">
        <v>261</v>
      </c>
      <c r="E3031">
        <f t="shared" si="51"/>
        <v>1996</v>
      </c>
    </row>
    <row r="3032" spans="1:5" x14ac:dyDescent="0.25">
      <c r="A3032" s="21">
        <v>35370</v>
      </c>
      <c r="B3032" s="1" t="s">
        <v>34</v>
      </c>
      <c r="C3032" s="1" t="s">
        <v>32</v>
      </c>
      <c r="D3032" s="1">
        <v>303</v>
      </c>
      <c r="E3032">
        <f t="shared" si="51"/>
        <v>1996</v>
      </c>
    </row>
    <row r="3033" spans="1:5" x14ac:dyDescent="0.25">
      <c r="A3033" s="21">
        <v>35370</v>
      </c>
      <c r="B3033" s="1" t="s">
        <v>29</v>
      </c>
      <c r="C3033" s="1" t="s">
        <v>32</v>
      </c>
      <c r="D3033" s="1">
        <v>1889</v>
      </c>
      <c r="E3033">
        <f t="shared" si="51"/>
        <v>1996</v>
      </c>
    </row>
    <row r="3034" spans="1:5" x14ac:dyDescent="0.25">
      <c r="A3034" s="21">
        <v>35370</v>
      </c>
      <c r="B3034" s="1" t="s">
        <v>29</v>
      </c>
      <c r="C3034" s="1" t="s">
        <v>32</v>
      </c>
      <c r="D3034" s="1">
        <v>18</v>
      </c>
      <c r="E3034">
        <f t="shared" si="51"/>
        <v>1996</v>
      </c>
    </row>
    <row r="3035" spans="1:5" x14ac:dyDescent="0.25">
      <c r="A3035" s="21">
        <v>35370</v>
      </c>
      <c r="B3035" s="1" t="s">
        <v>34</v>
      </c>
      <c r="C3035" s="1" t="s">
        <v>32</v>
      </c>
      <c r="D3035" s="1">
        <v>180</v>
      </c>
      <c r="E3035">
        <f t="shared" si="51"/>
        <v>1996</v>
      </c>
    </row>
    <row r="3036" spans="1:5" x14ac:dyDescent="0.25">
      <c r="A3036" s="21">
        <v>35370</v>
      </c>
      <c r="B3036" s="1" t="s">
        <v>34</v>
      </c>
      <c r="C3036" s="1" t="s">
        <v>33</v>
      </c>
      <c r="D3036" s="1">
        <v>403</v>
      </c>
      <c r="E3036">
        <f t="shared" si="51"/>
        <v>1996</v>
      </c>
    </row>
    <row r="3037" spans="1:5" x14ac:dyDescent="0.25">
      <c r="A3037" s="21">
        <v>35370</v>
      </c>
      <c r="B3037" s="1" t="s">
        <v>36</v>
      </c>
      <c r="C3037" s="1" t="s">
        <v>33</v>
      </c>
      <c r="D3037" s="1">
        <v>210</v>
      </c>
      <c r="E3037">
        <f t="shared" si="51"/>
        <v>1996</v>
      </c>
    </row>
    <row r="3038" spans="1:5" x14ac:dyDescent="0.25">
      <c r="A3038" s="21">
        <v>35370</v>
      </c>
      <c r="B3038" s="1" t="s">
        <v>42</v>
      </c>
      <c r="C3038" s="1" t="s">
        <v>33</v>
      </c>
      <c r="D3038" s="1">
        <v>105</v>
      </c>
      <c r="E3038">
        <f t="shared" si="51"/>
        <v>1996</v>
      </c>
    </row>
    <row r="3039" spans="1:5" x14ac:dyDescent="0.25">
      <c r="A3039" s="21">
        <v>35370</v>
      </c>
      <c r="B3039" s="1" t="s">
        <v>37</v>
      </c>
      <c r="C3039" s="1" t="s">
        <v>33</v>
      </c>
      <c r="D3039" s="1">
        <v>96</v>
      </c>
      <c r="E3039">
        <f t="shared" si="51"/>
        <v>1996</v>
      </c>
    </row>
    <row r="3040" spans="1:5" x14ac:dyDescent="0.25">
      <c r="A3040" s="21">
        <v>35370</v>
      </c>
      <c r="B3040" s="1" t="s">
        <v>41</v>
      </c>
      <c r="C3040" s="1" t="s">
        <v>33</v>
      </c>
      <c r="D3040" s="1">
        <v>394</v>
      </c>
      <c r="E3040">
        <f t="shared" si="51"/>
        <v>1996</v>
      </c>
    </row>
    <row r="3041" spans="1:5" x14ac:dyDescent="0.25">
      <c r="A3041" s="21">
        <v>35370</v>
      </c>
      <c r="B3041" s="1" t="s">
        <v>41</v>
      </c>
      <c r="C3041" s="1" t="s">
        <v>33</v>
      </c>
      <c r="D3041" s="1">
        <v>210</v>
      </c>
      <c r="E3041">
        <f t="shared" si="51"/>
        <v>1996</v>
      </c>
    </row>
    <row r="3042" spans="1:5" x14ac:dyDescent="0.25">
      <c r="A3042" s="21">
        <v>35370</v>
      </c>
      <c r="B3042" s="1" t="s">
        <v>42</v>
      </c>
      <c r="C3042" s="1" t="s">
        <v>33</v>
      </c>
      <c r="D3042" s="1">
        <v>293</v>
      </c>
      <c r="E3042">
        <f t="shared" si="51"/>
        <v>1996</v>
      </c>
    </row>
    <row r="3043" spans="1:5" x14ac:dyDescent="0.25">
      <c r="A3043" s="21">
        <v>35370</v>
      </c>
      <c r="B3043" s="1" t="s">
        <v>39</v>
      </c>
      <c r="C3043" s="1" t="s">
        <v>33</v>
      </c>
      <c r="D3043" s="1">
        <v>124</v>
      </c>
      <c r="E3043">
        <f t="shared" si="51"/>
        <v>1996</v>
      </c>
    </row>
    <row r="3044" spans="1:5" x14ac:dyDescent="0.25">
      <c r="A3044" s="21">
        <v>35370</v>
      </c>
      <c r="B3044" s="1" t="s">
        <v>29</v>
      </c>
      <c r="C3044" s="1" t="s">
        <v>33</v>
      </c>
      <c r="D3044" s="1">
        <v>360</v>
      </c>
      <c r="E3044">
        <f t="shared" si="51"/>
        <v>1996</v>
      </c>
    </row>
    <row r="3045" spans="1:5" x14ac:dyDescent="0.25">
      <c r="A3045" s="21">
        <v>35370</v>
      </c>
      <c r="B3045" s="1" t="s">
        <v>37</v>
      </c>
      <c r="C3045" s="1" t="s">
        <v>33</v>
      </c>
      <c r="D3045" s="1">
        <v>198</v>
      </c>
      <c r="E3045">
        <f t="shared" si="51"/>
        <v>1996</v>
      </c>
    </row>
    <row r="3046" spans="1:5" x14ac:dyDescent="0.25">
      <c r="A3046" s="21">
        <v>35370</v>
      </c>
      <c r="B3046" s="1" t="s">
        <v>29</v>
      </c>
      <c r="C3046" s="1" t="s">
        <v>33</v>
      </c>
      <c r="D3046" s="1">
        <v>359</v>
      </c>
      <c r="E3046">
        <f t="shared" si="51"/>
        <v>1996</v>
      </c>
    </row>
    <row r="3047" spans="1:5" x14ac:dyDescent="0.25">
      <c r="A3047" s="21">
        <v>35370</v>
      </c>
      <c r="B3047" s="1" t="s">
        <v>37</v>
      </c>
      <c r="C3047" s="1" t="s">
        <v>33</v>
      </c>
      <c r="D3047" s="1">
        <v>146</v>
      </c>
      <c r="E3047">
        <f t="shared" si="51"/>
        <v>1996</v>
      </c>
    </row>
    <row r="3048" spans="1:5" x14ac:dyDescent="0.25">
      <c r="A3048" s="21">
        <v>35370</v>
      </c>
      <c r="B3048" s="1" t="s">
        <v>36</v>
      </c>
      <c r="C3048" s="1" t="s">
        <v>33</v>
      </c>
      <c r="D3048" s="1">
        <v>184</v>
      </c>
      <c r="E3048">
        <f t="shared" si="51"/>
        <v>1996</v>
      </c>
    </row>
    <row r="3049" spans="1:5" x14ac:dyDescent="0.25">
      <c r="A3049" s="21">
        <v>35370</v>
      </c>
      <c r="B3049" s="1" t="s">
        <v>39</v>
      </c>
      <c r="C3049" s="1" t="s">
        <v>33</v>
      </c>
      <c r="D3049" s="1">
        <v>184</v>
      </c>
      <c r="E3049">
        <f t="shared" si="51"/>
        <v>1996</v>
      </c>
    </row>
    <row r="3050" spans="1:5" x14ac:dyDescent="0.25">
      <c r="A3050" s="21">
        <v>35370</v>
      </c>
      <c r="B3050" s="1" t="s">
        <v>29</v>
      </c>
      <c r="C3050" s="1" t="s">
        <v>33</v>
      </c>
      <c r="D3050" s="1">
        <v>180</v>
      </c>
      <c r="E3050">
        <f t="shared" si="51"/>
        <v>1996</v>
      </c>
    </row>
    <row r="3051" spans="1:5" x14ac:dyDescent="0.25">
      <c r="A3051" s="21">
        <v>35370</v>
      </c>
      <c r="B3051" s="1" t="s">
        <v>39</v>
      </c>
      <c r="C3051" s="1" t="s">
        <v>33</v>
      </c>
      <c r="D3051" s="1">
        <v>333</v>
      </c>
      <c r="E3051">
        <f t="shared" si="51"/>
        <v>1996</v>
      </c>
    </row>
    <row r="3052" spans="1:5" x14ac:dyDescent="0.25">
      <c r="A3052" s="21">
        <v>35370</v>
      </c>
      <c r="B3052" s="1" t="s">
        <v>41</v>
      </c>
      <c r="C3052" s="1" t="s">
        <v>33</v>
      </c>
      <c r="D3052" s="1">
        <v>715</v>
      </c>
      <c r="E3052">
        <f t="shared" si="51"/>
        <v>1996</v>
      </c>
    </row>
    <row r="3053" spans="1:5" x14ac:dyDescent="0.25">
      <c r="A3053" s="21">
        <v>35370</v>
      </c>
      <c r="B3053" s="1" t="s">
        <v>36</v>
      </c>
      <c r="C3053" s="1" t="s">
        <v>33</v>
      </c>
      <c r="D3053" s="1">
        <v>768</v>
      </c>
      <c r="E3053">
        <f t="shared" si="51"/>
        <v>1996</v>
      </c>
    </row>
    <row r="3054" spans="1:5" x14ac:dyDescent="0.25">
      <c r="A3054" s="21">
        <v>35370</v>
      </c>
      <c r="B3054" s="1" t="s">
        <v>41</v>
      </c>
      <c r="C3054" s="1" t="s">
        <v>33</v>
      </c>
      <c r="D3054" s="1">
        <v>954</v>
      </c>
      <c r="E3054">
        <f t="shared" si="51"/>
        <v>1996</v>
      </c>
    </row>
    <row r="3055" spans="1:5" x14ac:dyDescent="0.25">
      <c r="A3055" s="21">
        <v>35370</v>
      </c>
      <c r="B3055" s="1" t="s">
        <v>34</v>
      </c>
      <c r="C3055" s="1" t="s">
        <v>33</v>
      </c>
      <c r="D3055" s="1">
        <v>1054</v>
      </c>
      <c r="E3055">
        <f t="shared" si="51"/>
        <v>1996</v>
      </c>
    </row>
    <row r="3056" spans="1:5" x14ac:dyDescent="0.25">
      <c r="A3056" s="21">
        <v>35370</v>
      </c>
      <c r="B3056" s="1" t="s">
        <v>37</v>
      </c>
      <c r="C3056" s="1" t="s">
        <v>33</v>
      </c>
      <c r="D3056" s="1">
        <v>39</v>
      </c>
      <c r="E3056">
        <f t="shared" si="51"/>
        <v>1996</v>
      </c>
    </row>
    <row r="3057" spans="1:5" x14ac:dyDescent="0.25">
      <c r="A3057" s="21">
        <v>35370</v>
      </c>
      <c r="B3057" s="1" t="s">
        <v>39</v>
      </c>
      <c r="C3057" s="1" t="s">
        <v>33</v>
      </c>
      <c r="D3057" s="1">
        <v>585</v>
      </c>
      <c r="E3057">
        <f t="shared" si="51"/>
        <v>1996</v>
      </c>
    </row>
    <row r="3058" spans="1:5" x14ac:dyDescent="0.25">
      <c r="A3058" s="21">
        <v>35370</v>
      </c>
      <c r="B3058" s="1" t="s">
        <v>29</v>
      </c>
      <c r="C3058" s="1" t="s">
        <v>33</v>
      </c>
      <c r="D3058" s="1">
        <v>88</v>
      </c>
      <c r="E3058">
        <f t="shared" si="51"/>
        <v>1996</v>
      </c>
    </row>
    <row r="3059" spans="1:5" x14ac:dyDescent="0.25">
      <c r="A3059" s="21">
        <v>35370</v>
      </c>
      <c r="B3059" s="1" t="s">
        <v>36</v>
      </c>
      <c r="C3059" s="1" t="s">
        <v>33</v>
      </c>
      <c r="D3059" s="1">
        <v>459</v>
      </c>
      <c r="E3059">
        <f t="shared" si="51"/>
        <v>1996</v>
      </c>
    </row>
    <row r="3060" spans="1:5" x14ac:dyDescent="0.25">
      <c r="A3060" s="21">
        <v>35370</v>
      </c>
      <c r="B3060" s="1" t="s">
        <v>34</v>
      </c>
      <c r="C3060" s="1" t="s">
        <v>33</v>
      </c>
      <c r="D3060" s="1">
        <v>609</v>
      </c>
      <c r="E3060">
        <f t="shared" si="51"/>
        <v>1996</v>
      </c>
    </row>
    <row r="3061" spans="1:5" x14ac:dyDescent="0.25">
      <c r="A3061" s="21">
        <v>35370</v>
      </c>
      <c r="B3061" s="1" t="s">
        <v>34</v>
      </c>
      <c r="C3061" s="1" t="s">
        <v>33</v>
      </c>
      <c r="D3061" s="1">
        <v>470</v>
      </c>
      <c r="E3061">
        <f t="shared" si="51"/>
        <v>1996</v>
      </c>
    </row>
    <row r="3062" spans="1:5" x14ac:dyDescent="0.25">
      <c r="A3062" s="21">
        <v>35370</v>
      </c>
      <c r="B3062" s="1" t="s">
        <v>37</v>
      </c>
      <c r="C3062" s="1" t="s">
        <v>35</v>
      </c>
      <c r="D3062" s="1">
        <v>302</v>
      </c>
      <c r="E3062">
        <f t="shared" si="51"/>
        <v>1996</v>
      </c>
    </row>
    <row r="3063" spans="1:5" x14ac:dyDescent="0.25">
      <c r="A3063" s="21">
        <v>35370</v>
      </c>
      <c r="B3063" s="1" t="s">
        <v>41</v>
      </c>
      <c r="C3063" s="1" t="s">
        <v>35</v>
      </c>
      <c r="D3063" s="1">
        <v>291</v>
      </c>
      <c r="E3063">
        <f t="shared" si="51"/>
        <v>1996</v>
      </c>
    </row>
    <row r="3064" spans="1:5" x14ac:dyDescent="0.25">
      <c r="A3064" s="21">
        <v>35370</v>
      </c>
      <c r="B3064" s="1" t="s">
        <v>42</v>
      </c>
      <c r="C3064" s="1" t="s">
        <v>35</v>
      </c>
      <c r="D3064" s="1">
        <v>288</v>
      </c>
      <c r="E3064">
        <f t="shared" si="51"/>
        <v>1996</v>
      </c>
    </row>
    <row r="3065" spans="1:5" x14ac:dyDescent="0.25">
      <c r="A3065" s="21">
        <v>35370</v>
      </c>
      <c r="B3065" s="1" t="s">
        <v>39</v>
      </c>
      <c r="C3065" s="1" t="s">
        <v>35</v>
      </c>
      <c r="D3065" s="1">
        <v>2112</v>
      </c>
      <c r="E3065">
        <f t="shared" si="51"/>
        <v>1996</v>
      </c>
    </row>
    <row r="3066" spans="1:5" x14ac:dyDescent="0.25">
      <c r="A3066" s="21">
        <v>35370</v>
      </c>
      <c r="B3066" s="1" t="s">
        <v>39</v>
      </c>
      <c r="C3066" s="1" t="s">
        <v>35</v>
      </c>
      <c r="D3066" s="1">
        <v>553</v>
      </c>
      <c r="E3066">
        <f t="shared" si="51"/>
        <v>1996</v>
      </c>
    </row>
    <row r="3067" spans="1:5" x14ac:dyDescent="0.25">
      <c r="A3067" s="21">
        <v>35370</v>
      </c>
      <c r="B3067" s="1" t="s">
        <v>34</v>
      </c>
      <c r="C3067" s="1" t="s">
        <v>35</v>
      </c>
      <c r="D3067" s="1">
        <v>441</v>
      </c>
      <c r="E3067">
        <f t="shared" si="51"/>
        <v>1996</v>
      </c>
    </row>
    <row r="3068" spans="1:5" x14ac:dyDescent="0.25">
      <c r="A3068" s="21">
        <v>35370</v>
      </c>
      <c r="B3068" s="1" t="s">
        <v>41</v>
      </c>
      <c r="C3068" s="1" t="s">
        <v>35</v>
      </c>
      <c r="D3068" s="1">
        <v>304</v>
      </c>
      <c r="E3068">
        <f t="shared" si="51"/>
        <v>1996</v>
      </c>
    </row>
    <row r="3069" spans="1:5" x14ac:dyDescent="0.25">
      <c r="A3069" s="21">
        <v>35370</v>
      </c>
      <c r="B3069" s="1" t="s">
        <v>34</v>
      </c>
      <c r="C3069" s="1" t="s">
        <v>35</v>
      </c>
      <c r="D3069" s="1">
        <v>568</v>
      </c>
      <c r="E3069">
        <f t="shared" si="51"/>
        <v>1996</v>
      </c>
    </row>
    <row r="3070" spans="1:5" x14ac:dyDescent="0.25">
      <c r="A3070" s="21">
        <v>35370</v>
      </c>
      <c r="B3070" s="1" t="s">
        <v>36</v>
      </c>
      <c r="C3070" s="1" t="s">
        <v>35</v>
      </c>
      <c r="D3070" s="1">
        <v>399</v>
      </c>
      <c r="E3070">
        <f t="shared" si="51"/>
        <v>1996</v>
      </c>
    </row>
    <row r="3071" spans="1:5" x14ac:dyDescent="0.25">
      <c r="A3071" s="21">
        <v>35370</v>
      </c>
      <c r="B3071" s="1" t="s">
        <v>34</v>
      </c>
      <c r="C3071" s="1" t="s">
        <v>35</v>
      </c>
      <c r="D3071" s="1">
        <v>1358</v>
      </c>
      <c r="E3071">
        <f t="shared" si="51"/>
        <v>1996</v>
      </c>
    </row>
    <row r="3072" spans="1:5" x14ac:dyDescent="0.25">
      <c r="A3072" s="21">
        <v>35370</v>
      </c>
      <c r="B3072" s="1" t="s">
        <v>34</v>
      </c>
      <c r="C3072" s="1" t="s">
        <v>35</v>
      </c>
      <c r="D3072" s="1">
        <v>1744</v>
      </c>
      <c r="E3072">
        <f t="shared" si="51"/>
        <v>1996</v>
      </c>
    </row>
    <row r="3073" spans="1:5" x14ac:dyDescent="0.25">
      <c r="A3073" s="21">
        <v>35370</v>
      </c>
      <c r="B3073" s="1" t="s">
        <v>36</v>
      </c>
      <c r="C3073" s="1" t="s">
        <v>35</v>
      </c>
      <c r="D3073" s="1">
        <v>667</v>
      </c>
      <c r="E3073">
        <f t="shared" si="51"/>
        <v>1996</v>
      </c>
    </row>
    <row r="3074" spans="1:5" x14ac:dyDescent="0.25">
      <c r="A3074" s="21">
        <v>35370</v>
      </c>
      <c r="B3074" s="1" t="s">
        <v>29</v>
      </c>
      <c r="C3074" s="1" t="s">
        <v>35</v>
      </c>
      <c r="D3074" s="1">
        <v>319</v>
      </c>
      <c r="E3074">
        <f t="shared" si="51"/>
        <v>1996</v>
      </c>
    </row>
    <row r="3075" spans="1:5" x14ac:dyDescent="0.25">
      <c r="A3075" s="21">
        <v>35370</v>
      </c>
      <c r="B3075" s="1" t="s">
        <v>41</v>
      </c>
      <c r="C3075" s="1" t="s">
        <v>35</v>
      </c>
      <c r="D3075" s="1">
        <v>96</v>
      </c>
      <c r="E3075">
        <f t="shared" si="51"/>
        <v>1996</v>
      </c>
    </row>
    <row r="3076" spans="1:5" x14ac:dyDescent="0.25">
      <c r="A3076" s="21">
        <v>35370</v>
      </c>
      <c r="B3076" s="1" t="s">
        <v>39</v>
      </c>
      <c r="C3076" s="1" t="s">
        <v>35</v>
      </c>
      <c r="D3076" s="1">
        <v>114</v>
      </c>
      <c r="E3076">
        <f t="shared" ref="E3076:E3139" si="52">YEAR(A3076)</f>
        <v>1996</v>
      </c>
    </row>
    <row r="3077" spans="1:5" x14ac:dyDescent="0.25">
      <c r="A3077" s="21">
        <v>35370</v>
      </c>
      <c r="B3077" s="1" t="s">
        <v>29</v>
      </c>
      <c r="C3077" s="1" t="s">
        <v>35</v>
      </c>
      <c r="D3077" s="1">
        <v>56</v>
      </c>
      <c r="E3077">
        <f t="shared" si="52"/>
        <v>1996</v>
      </c>
    </row>
    <row r="3078" spans="1:5" x14ac:dyDescent="0.25">
      <c r="A3078" s="21">
        <v>35370</v>
      </c>
      <c r="B3078" s="1" t="s">
        <v>37</v>
      </c>
      <c r="C3078" s="1" t="s">
        <v>35</v>
      </c>
      <c r="D3078" s="1">
        <v>137</v>
      </c>
      <c r="E3078">
        <f t="shared" si="52"/>
        <v>1996</v>
      </c>
    </row>
    <row r="3079" spans="1:5" x14ac:dyDescent="0.25">
      <c r="A3079" s="21">
        <v>35370</v>
      </c>
      <c r="B3079" s="1" t="s">
        <v>29</v>
      </c>
      <c r="C3079" s="1" t="s">
        <v>35</v>
      </c>
      <c r="D3079" s="1">
        <v>45</v>
      </c>
      <c r="E3079">
        <f t="shared" si="52"/>
        <v>1996</v>
      </c>
    </row>
    <row r="3080" spans="1:5" x14ac:dyDescent="0.25">
      <c r="A3080" s="21">
        <v>35370</v>
      </c>
      <c r="B3080" s="1" t="s">
        <v>36</v>
      </c>
      <c r="C3080" s="1" t="s">
        <v>35</v>
      </c>
      <c r="D3080" s="1">
        <v>104</v>
      </c>
      <c r="E3080">
        <f t="shared" si="52"/>
        <v>1996</v>
      </c>
    </row>
    <row r="3081" spans="1:5" x14ac:dyDescent="0.25">
      <c r="A3081" s="21">
        <v>35370</v>
      </c>
      <c r="B3081" s="1" t="s">
        <v>36</v>
      </c>
      <c r="C3081" s="1" t="s">
        <v>35</v>
      </c>
      <c r="D3081" s="1">
        <v>95</v>
      </c>
      <c r="E3081">
        <f t="shared" si="52"/>
        <v>1996</v>
      </c>
    </row>
    <row r="3082" spans="1:5" x14ac:dyDescent="0.25">
      <c r="A3082" s="21">
        <v>35370</v>
      </c>
      <c r="B3082" s="1" t="s">
        <v>37</v>
      </c>
      <c r="C3082" s="1" t="s">
        <v>35</v>
      </c>
      <c r="D3082" s="1">
        <v>70</v>
      </c>
      <c r="E3082">
        <f t="shared" si="52"/>
        <v>1996</v>
      </c>
    </row>
    <row r="3083" spans="1:5" x14ac:dyDescent="0.25">
      <c r="A3083" s="21">
        <v>35370</v>
      </c>
      <c r="B3083" s="1" t="s">
        <v>29</v>
      </c>
      <c r="C3083" s="1" t="s">
        <v>35</v>
      </c>
      <c r="D3083" s="1">
        <v>35</v>
      </c>
      <c r="E3083">
        <f t="shared" si="52"/>
        <v>1996</v>
      </c>
    </row>
    <row r="3084" spans="1:5" x14ac:dyDescent="0.25">
      <c r="A3084" s="21">
        <v>35370</v>
      </c>
      <c r="B3084" s="1" t="s">
        <v>39</v>
      </c>
      <c r="C3084" s="1" t="s">
        <v>35</v>
      </c>
      <c r="D3084" s="1">
        <v>101</v>
      </c>
      <c r="E3084">
        <f t="shared" si="52"/>
        <v>1996</v>
      </c>
    </row>
    <row r="3085" spans="1:5" x14ac:dyDescent="0.25">
      <c r="A3085" s="21">
        <v>35370</v>
      </c>
      <c r="B3085" s="1" t="s">
        <v>37</v>
      </c>
      <c r="C3085" s="1" t="s">
        <v>35</v>
      </c>
      <c r="D3085" s="1">
        <v>236</v>
      </c>
      <c r="E3085">
        <f t="shared" si="52"/>
        <v>1996</v>
      </c>
    </row>
    <row r="3086" spans="1:5" x14ac:dyDescent="0.25">
      <c r="A3086" s="21">
        <v>35370</v>
      </c>
      <c r="B3086" s="1" t="s">
        <v>41</v>
      </c>
      <c r="C3086" s="1" t="s">
        <v>35</v>
      </c>
      <c r="D3086" s="1">
        <v>203</v>
      </c>
      <c r="E3086">
        <f t="shared" si="52"/>
        <v>1996</v>
      </c>
    </row>
    <row r="3087" spans="1:5" x14ac:dyDescent="0.25">
      <c r="A3087" s="21">
        <v>35370</v>
      </c>
      <c r="B3087" s="1" t="s">
        <v>42</v>
      </c>
      <c r="C3087" s="1" t="s">
        <v>35</v>
      </c>
      <c r="D3087" s="1">
        <v>186</v>
      </c>
      <c r="E3087">
        <f t="shared" si="52"/>
        <v>1996</v>
      </c>
    </row>
    <row r="3088" spans="1:5" x14ac:dyDescent="0.25">
      <c r="A3088" s="21">
        <v>35370</v>
      </c>
      <c r="B3088" s="1" t="s">
        <v>34</v>
      </c>
      <c r="C3088" s="1" t="s">
        <v>38</v>
      </c>
      <c r="D3088" s="1">
        <v>35</v>
      </c>
      <c r="E3088">
        <f t="shared" si="52"/>
        <v>1996</v>
      </c>
    </row>
    <row r="3089" spans="1:5" x14ac:dyDescent="0.25">
      <c r="A3089" s="21">
        <v>35370</v>
      </c>
      <c r="B3089" s="1" t="s">
        <v>39</v>
      </c>
      <c r="C3089" s="1" t="s">
        <v>38</v>
      </c>
      <c r="D3089" s="1">
        <v>18</v>
      </c>
      <c r="E3089">
        <f t="shared" si="52"/>
        <v>1996</v>
      </c>
    </row>
    <row r="3090" spans="1:5" x14ac:dyDescent="0.25">
      <c r="A3090" s="21">
        <v>35370</v>
      </c>
      <c r="B3090" s="1" t="s">
        <v>39</v>
      </c>
      <c r="C3090" s="1" t="s">
        <v>38</v>
      </c>
      <c r="D3090" s="1">
        <v>1379</v>
      </c>
      <c r="E3090">
        <f t="shared" si="52"/>
        <v>1996</v>
      </c>
    </row>
    <row r="3091" spans="1:5" x14ac:dyDescent="0.25">
      <c r="A3091" s="21">
        <v>35370</v>
      </c>
      <c r="B3091" s="1" t="s">
        <v>29</v>
      </c>
      <c r="C3091" s="1" t="s">
        <v>38</v>
      </c>
      <c r="D3091" s="1">
        <v>18</v>
      </c>
      <c r="E3091">
        <f t="shared" si="52"/>
        <v>1996</v>
      </c>
    </row>
    <row r="3092" spans="1:5" x14ac:dyDescent="0.25">
      <c r="A3092" s="21">
        <v>35370</v>
      </c>
      <c r="B3092" s="1" t="s">
        <v>34</v>
      </c>
      <c r="C3092" s="1" t="s">
        <v>38</v>
      </c>
      <c r="D3092" s="1">
        <v>26</v>
      </c>
      <c r="E3092">
        <f t="shared" si="52"/>
        <v>1996</v>
      </c>
    </row>
    <row r="3093" spans="1:5" x14ac:dyDescent="0.25">
      <c r="A3093" s="21">
        <v>35370</v>
      </c>
      <c r="B3093" s="1" t="s">
        <v>29</v>
      </c>
      <c r="C3093" s="1" t="s">
        <v>38</v>
      </c>
      <c r="D3093" s="1">
        <v>35</v>
      </c>
      <c r="E3093">
        <f t="shared" si="52"/>
        <v>1996</v>
      </c>
    </row>
    <row r="3094" spans="1:5" x14ac:dyDescent="0.25">
      <c r="A3094" s="21">
        <v>35370</v>
      </c>
      <c r="B3094" s="1" t="s">
        <v>37</v>
      </c>
      <c r="C3094" s="1" t="s">
        <v>38</v>
      </c>
      <c r="D3094" s="1">
        <v>35</v>
      </c>
      <c r="E3094">
        <f t="shared" si="52"/>
        <v>1996</v>
      </c>
    </row>
    <row r="3095" spans="1:5" x14ac:dyDescent="0.25">
      <c r="A3095" s="21">
        <v>35370</v>
      </c>
      <c r="B3095" s="1" t="s">
        <v>29</v>
      </c>
      <c r="C3095" s="1" t="s">
        <v>38</v>
      </c>
      <c r="D3095" s="1">
        <v>41</v>
      </c>
      <c r="E3095">
        <f t="shared" si="52"/>
        <v>1996</v>
      </c>
    </row>
    <row r="3096" spans="1:5" x14ac:dyDescent="0.25">
      <c r="A3096" s="21">
        <v>35370</v>
      </c>
      <c r="B3096" s="1" t="s">
        <v>41</v>
      </c>
      <c r="C3096" s="1" t="s">
        <v>38</v>
      </c>
      <c r="D3096" s="1">
        <v>1327</v>
      </c>
      <c r="E3096">
        <f t="shared" si="52"/>
        <v>1996</v>
      </c>
    </row>
    <row r="3097" spans="1:5" x14ac:dyDescent="0.25">
      <c r="A3097" s="21">
        <v>35370</v>
      </c>
      <c r="B3097" s="1" t="s">
        <v>29</v>
      </c>
      <c r="C3097" s="1" t="s">
        <v>38</v>
      </c>
      <c r="D3097" s="1">
        <v>7</v>
      </c>
      <c r="E3097">
        <f t="shared" si="52"/>
        <v>1996</v>
      </c>
    </row>
    <row r="3098" spans="1:5" x14ac:dyDescent="0.25">
      <c r="A3098" s="21">
        <v>35370</v>
      </c>
      <c r="B3098" s="1" t="s">
        <v>42</v>
      </c>
      <c r="C3098" s="1" t="s">
        <v>38</v>
      </c>
      <c r="D3098" s="1">
        <v>154</v>
      </c>
      <c r="E3098">
        <f t="shared" si="52"/>
        <v>1996</v>
      </c>
    </row>
    <row r="3099" spans="1:5" x14ac:dyDescent="0.25">
      <c r="A3099" s="21">
        <v>35370</v>
      </c>
      <c r="B3099" s="1" t="s">
        <v>41</v>
      </c>
      <c r="C3099" s="1" t="s">
        <v>38</v>
      </c>
      <c r="D3099" s="1">
        <v>99</v>
      </c>
      <c r="E3099">
        <f t="shared" si="52"/>
        <v>1996</v>
      </c>
    </row>
    <row r="3100" spans="1:5" x14ac:dyDescent="0.25">
      <c r="A3100" s="21">
        <v>35370</v>
      </c>
      <c r="B3100" s="1" t="s">
        <v>42</v>
      </c>
      <c r="C3100" s="1" t="s">
        <v>38</v>
      </c>
      <c r="D3100" s="1">
        <v>116</v>
      </c>
      <c r="E3100">
        <f t="shared" si="52"/>
        <v>1996</v>
      </c>
    </row>
    <row r="3101" spans="1:5" x14ac:dyDescent="0.25">
      <c r="A3101" s="21">
        <v>35370</v>
      </c>
      <c r="B3101" s="1" t="s">
        <v>34</v>
      </c>
      <c r="C3101" s="1" t="s">
        <v>38</v>
      </c>
      <c r="D3101" s="1">
        <v>124</v>
      </c>
      <c r="E3101">
        <f t="shared" si="52"/>
        <v>1996</v>
      </c>
    </row>
    <row r="3102" spans="1:5" x14ac:dyDescent="0.25">
      <c r="A3102" s="21">
        <v>35370</v>
      </c>
      <c r="B3102" s="1" t="s">
        <v>39</v>
      </c>
      <c r="C3102" s="1" t="s">
        <v>38</v>
      </c>
      <c r="D3102" s="1">
        <v>133</v>
      </c>
      <c r="E3102">
        <f t="shared" si="52"/>
        <v>1996</v>
      </c>
    </row>
    <row r="3103" spans="1:5" x14ac:dyDescent="0.25">
      <c r="A3103" s="21">
        <v>35370</v>
      </c>
      <c r="B3103" s="1" t="s">
        <v>41</v>
      </c>
      <c r="C3103" s="1" t="s">
        <v>38</v>
      </c>
      <c r="D3103" s="1">
        <v>135</v>
      </c>
      <c r="E3103">
        <f t="shared" si="52"/>
        <v>1996</v>
      </c>
    </row>
    <row r="3104" spans="1:5" x14ac:dyDescent="0.25">
      <c r="A3104" s="21">
        <v>35370</v>
      </c>
      <c r="B3104" s="1" t="s">
        <v>39</v>
      </c>
      <c r="C3104" s="1" t="s">
        <v>38</v>
      </c>
      <c r="D3104" s="1">
        <v>347</v>
      </c>
      <c r="E3104">
        <f t="shared" si="52"/>
        <v>1996</v>
      </c>
    </row>
    <row r="3105" spans="1:5" x14ac:dyDescent="0.25">
      <c r="A3105" s="21">
        <v>35370</v>
      </c>
      <c r="B3105" s="1" t="s">
        <v>36</v>
      </c>
      <c r="C3105" s="1" t="s">
        <v>38</v>
      </c>
      <c r="D3105" s="1">
        <v>135</v>
      </c>
      <c r="E3105">
        <f t="shared" si="52"/>
        <v>1996</v>
      </c>
    </row>
    <row r="3106" spans="1:5" x14ac:dyDescent="0.25">
      <c r="A3106" s="21">
        <v>35370</v>
      </c>
      <c r="B3106" s="1" t="s">
        <v>34</v>
      </c>
      <c r="C3106" s="1" t="s">
        <v>38</v>
      </c>
      <c r="D3106" s="1">
        <v>90</v>
      </c>
      <c r="E3106">
        <f t="shared" si="52"/>
        <v>1996</v>
      </c>
    </row>
    <row r="3107" spans="1:5" x14ac:dyDescent="0.25">
      <c r="A3107" s="21">
        <v>35370</v>
      </c>
      <c r="B3107" s="1" t="s">
        <v>37</v>
      </c>
      <c r="C3107" s="1" t="s">
        <v>38</v>
      </c>
      <c r="D3107" s="1">
        <v>179</v>
      </c>
      <c r="E3107">
        <f t="shared" si="52"/>
        <v>1996</v>
      </c>
    </row>
    <row r="3108" spans="1:5" x14ac:dyDescent="0.25">
      <c r="A3108" s="21">
        <v>35370</v>
      </c>
      <c r="B3108" s="1" t="s">
        <v>37</v>
      </c>
      <c r="C3108" s="1" t="s">
        <v>38</v>
      </c>
      <c r="D3108" s="1">
        <v>191</v>
      </c>
      <c r="E3108">
        <f t="shared" si="52"/>
        <v>1996</v>
      </c>
    </row>
    <row r="3109" spans="1:5" x14ac:dyDescent="0.25">
      <c r="A3109" s="21">
        <v>35370</v>
      </c>
      <c r="B3109" s="1" t="s">
        <v>37</v>
      </c>
      <c r="C3109" s="1" t="s">
        <v>38</v>
      </c>
      <c r="D3109" s="1">
        <v>46</v>
      </c>
      <c r="E3109">
        <f t="shared" si="52"/>
        <v>1996</v>
      </c>
    </row>
    <row r="3110" spans="1:5" x14ac:dyDescent="0.25">
      <c r="A3110" s="21">
        <v>35370</v>
      </c>
      <c r="B3110" s="1" t="s">
        <v>37</v>
      </c>
      <c r="C3110" s="1" t="s">
        <v>38</v>
      </c>
      <c r="D3110" s="1">
        <v>226</v>
      </c>
      <c r="E3110">
        <f t="shared" si="52"/>
        <v>1996</v>
      </c>
    </row>
    <row r="3111" spans="1:5" x14ac:dyDescent="0.25">
      <c r="A3111" s="21">
        <v>35370</v>
      </c>
      <c r="B3111" s="1" t="s">
        <v>42</v>
      </c>
      <c r="C3111" s="1" t="s">
        <v>38</v>
      </c>
      <c r="D3111" s="1">
        <v>830</v>
      </c>
      <c r="E3111">
        <f t="shared" si="52"/>
        <v>1996</v>
      </c>
    </row>
    <row r="3112" spans="1:5" x14ac:dyDescent="0.25">
      <c r="A3112" s="21">
        <v>35370</v>
      </c>
      <c r="B3112" s="1" t="s">
        <v>37</v>
      </c>
      <c r="C3112" s="1" t="s">
        <v>38</v>
      </c>
      <c r="D3112" s="1">
        <v>54</v>
      </c>
      <c r="E3112">
        <f t="shared" si="52"/>
        <v>1996</v>
      </c>
    </row>
    <row r="3113" spans="1:5" x14ac:dyDescent="0.25">
      <c r="A3113" s="21">
        <v>35370</v>
      </c>
      <c r="B3113" s="1" t="s">
        <v>36</v>
      </c>
      <c r="C3113" s="1" t="s">
        <v>38</v>
      </c>
      <c r="D3113" s="1">
        <v>225</v>
      </c>
      <c r="E3113">
        <f t="shared" si="52"/>
        <v>1996</v>
      </c>
    </row>
    <row r="3114" spans="1:5" x14ac:dyDescent="0.25">
      <c r="A3114" s="21">
        <v>35370</v>
      </c>
      <c r="B3114" s="1" t="s">
        <v>34</v>
      </c>
      <c r="C3114" s="1" t="s">
        <v>38</v>
      </c>
      <c r="D3114" s="1">
        <v>677</v>
      </c>
      <c r="E3114">
        <f t="shared" si="52"/>
        <v>1996</v>
      </c>
    </row>
    <row r="3115" spans="1:5" x14ac:dyDescent="0.25">
      <c r="A3115" s="21">
        <v>35370</v>
      </c>
      <c r="B3115" s="1" t="s">
        <v>39</v>
      </c>
      <c r="C3115" s="1" t="s">
        <v>38</v>
      </c>
      <c r="D3115" s="1">
        <v>56</v>
      </c>
      <c r="E3115">
        <f t="shared" si="52"/>
        <v>1996</v>
      </c>
    </row>
    <row r="3116" spans="1:5" x14ac:dyDescent="0.25">
      <c r="A3116" s="21">
        <v>35370</v>
      </c>
      <c r="B3116" s="1" t="s">
        <v>34</v>
      </c>
      <c r="C3116" s="1" t="s">
        <v>38</v>
      </c>
      <c r="D3116" s="1">
        <v>66</v>
      </c>
      <c r="E3116">
        <f t="shared" si="52"/>
        <v>1996</v>
      </c>
    </row>
    <row r="3117" spans="1:5" x14ac:dyDescent="0.25">
      <c r="A3117" s="21">
        <v>35370</v>
      </c>
      <c r="B3117" s="1" t="s">
        <v>29</v>
      </c>
      <c r="C3117" s="1" t="s">
        <v>38</v>
      </c>
      <c r="D3117" s="1">
        <v>68</v>
      </c>
      <c r="E3117">
        <f t="shared" si="52"/>
        <v>1996</v>
      </c>
    </row>
    <row r="3118" spans="1:5" x14ac:dyDescent="0.25">
      <c r="A3118" s="21">
        <v>35370</v>
      </c>
      <c r="B3118" s="1" t="s">
        <v>39</v>
      </c>
      <c r="C3118" s="1" t="s">
        <v>38</v>
      </c>
      <c r="D3118" s="1">
        <v>96</v>
      </c>
      <c r="E3118">
        <f t="shared" si="52"/>
        <v>1996</v>
      </c>
    </row>
    <row r="3119" spans="1:5" x14ac:dyDescent="0.25">
      <c r="A3119" s="21">
        <v>35370</v>
      </c>
      <c r="B3119" s="1" t="s">
        <v>29</v>
      </c>
      <c r="C3119" s="1" t="s">
        <v>38</v>
      </c>
      <c r="D3119" s="1">
        <v>72</v>
      </c>
      <c r="E3119">
        <f t="shared" si="52"/>
        <v>1996</v>
      </c>
    </row>
    <row r="3120" spans="1:5" x14ac:dyDescent="0.25">
      <c r="A3120" s="21">
        <v>35370</v>
      </c>
      <c r="B3120" s="1" t="s">
        <v>36</v>
      </c>
      <c r="C3120" s="1" t="s">
        <v>38</v>
      </c>
      <c r="D3120" s="1">
        <v>79</v>
      </c>
      <c r="E3120">
        <f t="shared" si="52"/>
        <v>1996</v>
      </c>
    </row>
    <row r="3121" spans="1:5" x14ac:dyDescent="0.25">
      <c r="A3121" s="21">
        <v>35370</v>
      </c>
      <c r="B3121" s="1" t="s">
        <v>36</v>
      </c>
      <c r="C3121" s="1" t="s">
        <v>38</v>
      </c>
      <c r="D3121" s="1">
        <v>83</v>
      </c>
      <c r="E3121">
        <f t="shared" si="52"/>
        <v>1996</v>
      </c>
    </row>
    <row r="3122" spans="1:5" x14ac:dyDescent="0.25">
      <c r="A3122" s="21">
        <v>35370</v>
      </c>
      <c r="B3122" s="1" t="s">
        <v>41</v>
      </c>
      <c r="C3122" s="1" t="s">
        <v>38</v>
      </c>
      <c r="D3122" s="1">
        <v>90</v>
      </c>
      <c r="E3122">
        <f t="shared" si="52"/>
        <v>1996</v>
      </c>
    </row>
    <row r="3123" spans="1:5" x14ac:dyDescent="0.25">
      <c r="A3123" s="21">
        <v>35370</v>
      </c>
      <c r="B3123" s="1" t="s">
        <v>41</v>
      </c>
      <c r="C3123" s="1" t="s">
        <v>38</v>
      </c>
      <c r="D3123" s="1">
        <v>867</v>
      </c>
      <c r="E3123">
        <f t="shared" si="52"/>
        <v>1996</v>
      </c>
    </row>
    <row r="3124" spans="1:5" x14ac:dyDescent="0.25">
      <c r="A3124" s="21">
        <v>35400</v>
      </c>
      <c r="B3124" s="1" t="s">
        <v>29</v>
      </c>
      <c r="C3124" s="1" t="s">
        <v>30</v>
      </c>
      <c r="D3124" s="1">
        <v>83</v>
      </c>
      <c r="E3124">
        <f t="shared" si="52"/>
        <v>1996</v>
      </c>
    </row>
    <row r="3125" spans="1:5" x14ac:dyDescent="0.25">
      <c r="A3125" s="21">
        <v>35400</v>
      </c>
      <c r="B3125" s="1" t="s">
        <v>42</v>
      </c>
      <c r="C3125" s="1" t="s">
        <v>30</v>
      </c>
      <c r="D3125" s="1">
        <v>360</v>
      </c>
      <c r="E3125">
        <f t="shared" si="52"/>
        <v>1996</v>
      </c>
    </row>
    <row r="3126" spans="1:5" x14ac:dyDescent="0.25">
      <c r="A3126" s="21">
        <v>35400</v>
      </c>
      <c r="B3126" s="1" t="s">
        <v>39</v>
      </c>
      <c r="C3126" s="1" t="s">
        <v>30</v>
      </c>
      <c r="D3126" s="1">
        <v>338</v>
      </c>
      <c r="E3126">
        <f t="shared" si="52"/>
        <v>1996</v>
      </c>
    </row>
    <row r="3127" spans="1:5" x14ac:dyDescent="0.25">
      <c r="A3127" s="21">
        <v>35400</v>
      </c>
      <c r="B3127" s="1" t="s">
        <v>29</v>
      </c>
      <c r="C3127" s="1" t="s">
        <v>30</v>
      </c>
      <c r="D3127" s="1">
        <v>99</v>
      </c>
      <c r="E3127">
        <f t="shared" si="52"/>
        <v>1996</v>
      </c>
    </row>
    <row r="3128" spans="1:5" x14ac:dyDescent="0.25">
      <c r="A3128" s="21">
        <v>35400</v>
      </c>
      <c r="B3128" s="1" t="s">
        <v>37</v>
      </c>
      <c r="C3128" s="1" t="s">
        <v>30</v>
      </c>
      <c r="D3128" s="1">
        <v>314</v>
      </c>
      <c r="E3128">
        <f t="shared" si="52"/>
        <v>1996</v>
      </c>
    </row>
    <row r="3129" spans="1:5" x14ac:dyDescent="0.25">
      <c r="A3129" s="21">
        <v>35400</v>
      </c>
      <c r="B3129" s="1" t="s">
        <v>34</v>
      </c>
      <c r="C3129" s="1" t="s">
        <v>30</v>
      </c>
      <c r="D3129" s="1">
        <v>113</v>
      </c>
      <c r="E3129">
        <f t="shared" si="52"/>
        <v>1996</v>
      </c>
    </row>
    <row r="3130" spans="1:5" x14ac:dyDescent="0.25">
      <c r="A3130" s="21">
        <v>35400</v>
      </c>
      <c r="B3130" s="1" t="s">
        <v>29</v>
      </c>
      <c r="C3130" s="1" t="s">
        <v>30</v>
      </c>
      <c r="D3130" s="1">
        <v>1863</v>
      </c>
      <c r="E3130">
        <f t="shared" si="52"/>
        <v>1996</v>
      </c>
    </row>
    <row r="3131" spans="1:5" x14ac:dyDescent="0.25">
      <c r="A3131" s="21">
        <v>35400</v>
      </c>
      <c r="B3131" s="1" t="s">
        <v>39</v>
      </c>
      <c r="C3131" s="1" t="s">
        <v>30</v>
      </c>
      <c r="D3131" s="1">
        <v>180</v>
      </c>
      <c r="E3131">
        <f t="shared" si="52"/>
        <v>1996</v>
      </c>
    </row>
    <row r="3132" spans="1:5" x14ac:dyDescent="0.25">
      <c r="A3132" s="21">
        <v>35400</v>
      </c>
      <c r="B3132" s="1" t="s">
        <v>37</v>
      </c>
      <c r="C3132" s="1" t="s">
        <v>30</v>
      </c>
      <c r="D3132" s="1">
        <v>214</v>
      </c>
      <c r="E3132">
        <f t="shared" si="52"/>
        <v>1996</v>
      </c>
    </row>
    <row r="3133" spans="1:5" x14ac:dyDescent="0.25">
      <c r="A3133" s="21">
        <v>35400</v>
      </c>
      <c r="B3133" s="1" t="s">
        <v>34</v>
      </c>
      <c r="C3133" s="1" t="s">
        <v>30</v>
      </c>
      <c r="D3133" s="1">
        <v>225</v>
      </c>
      <c r="E3133">
        <f t="shared" si="52"/>
        <v>1996</v>
      </c>
    </row>
    <row r="3134" spans="1:5" x14ac:dyDescent="0.25">
      <c r="A3134" s="21">
        <v>35400</v>
      </c>
      <c r="B3134" s="1" t="s">
        <v>41</v>
      </c>
      <c r="C3134" s="1" t="s">
        <v>30</v>
      </c>
      <c r="D3134" s="1">
        <v>158</v>
      </c>
      <c r="E3134">
        <f t="shared" si="52"/>
        <v>1996</v>
      </c>
    </row>
    <row r="3135" spans="1:5" x14ac:dyDescent="0.25">
      <c r="A3135" s="21">
        <v>35400</v>
      </c>
      <c r="B3135" s="1" t="s">
        <v>36</v>
      </c>
      <c r="C3135" s="1" t="s">
        <v>30</v>
      </c>
      <c r="D3135" s="1">
        <v>124</v>
      </c>
      <c r="E3135">
        <f t="shared" si="52"/>
        <v>1996</v>
      </c>
    </row>
    <row r="3136" spans="1:5" x14ac:dyDescent="0.25">
      <c r="A3136" s="21">
        <v>35400</v>
      </c>
      <c r="B3136" s="1" t="s">
        <v>41</v>
      </c>
      <c r="C3136" s="1" t="s">
        <v>30</v>
      </c>
      <c r="D3136" s="1">
        <v>138</v>
      </c>
      <c r="E3136">
        <f t="shared" si="52"/>
        <v>1996</v>
      </c>
    </row>
    <row r="3137" spans="1:5" x14ac:dyDescent="0.25">
      <c r="A3137" s="21">
        <v>35400</v>
      </c>
      <c r="B3137" s="1" t="s">
        <v>36</v>
      </c>
      <c r="C3137" s="1" t="s">
        <v>30</v>
      </c>
      <c r="D3137" s="1">
        <v>531</v>
      </c>
      <c r="E3137">
        <f t="shared" si="52"/>
        <v>1996</v>
      </c>
    </row>
    <row r="3138" spans="1:5" x14ac:dyDescent="0.25">
      <c r="A3138" s="21">
        <v>35400</v>
      </c>
      <c r="B3138" s="1" t="s">
        <v>34</v>
      </c>
      <c r="C3138" s="1" t="s">
        <v>30</v>
      </c>
      <c r="D3138" s="1">
        <v>523</v>
      </c>
      <c r="E3138">
        <f t="shared" si="52"/>
        <v>1996</v>
      </c>
    </row>
    <row r="3139" spans="1:5" x14ac:dyDescent="0.25">
      <c r="A3139" s="21">
        <v>35400</v>
      </c>
      <c r="B3139" s="1" t="s">
        <v>41</v>
      </c>
      <c r="C3139" s="1" t="s">
        <v>30</v>
      </c>
      <c r="D3139" s="1">
        <v>623</v>
      </c>
      <c r="E3139">
        <f t="shared" si="52"/>
        <v>1996</v>
      </c>
    </row>
    <row r="3140" spans="1:5" x14ac:dyDescent="0.25">
      <c r="A3140" s="21">
        <v>35400</v>
      </c>
      <c r="B3140" s="1" t="s">
        <v>39</v>
      </c>
      <c r="C3140" s="1" t="s">
        <v>30</v>
      </c>
      <c r="D3140" s="1">
        <v>694</v>
      </c>
      <c r="E3140">
        <f t="shared" ref="E3140:E3203" si="53">YEAR(A3140)</f>
        <v>1996</v>
      </c>
    </row>
    <row r="3141" spans="1:5" x14ac:dyDescent="0.25">
      <c r="A3141" s="21">
        <v>35400</v>
      </c>
      <c r="B3141" s="1" t="s">
        <v>34</v>
      </c>
      <c r="C3141" s="1" t="s">
        <v>30</v>
      </c>
      <c r="D3141" s="1">
        <v>3873</v>
      </c>
      <c r="E3141">
        <f t="shared" si="53"/>
        <v>1996</v>
      </c>
    </row>
    <row r="3142" spans="1:5" x14ac:dyDescent="0.25">
      <c r="A3142" s="21">
        <v>35400</v>
      </c>
      <c r="B3142" s="1" t="s">
        <v>42</v>
      </c>
      <c r="C3142" s="1" t="s">
        <v>30</v>
      </c>
      <c r="D3142" s="1">
        <v>413</v>
      </c>
      <c r="E3142">
        <f t="shared" si="53"/>
        <v>1996</v>
      </c>
    </row>
    <row r="3143" spans="1:5" x14ac:dyDescent="0.25">
      <c r="A3143" s="21">
        <v>35400</v>
      </c>
      <c r="B3143" s="1" t="s">
        <v>37</v>
      </c>
      <c r="C3143" s="1" t="s">
        <v>30</v>
      </c>
      <c r="D3143" s="1">
        <v>854</v>
      </c>
      <c r="E3143">
        <f t="shared" si="53"/>
        <v>1996</v>
      </c>
    </row>
    <row r="3144" spans="1:5" x14ac:dyDescent="0.25">
      <c r="A3144" s="21">
        <v>35400</v>
      </c>
      <c r="B3144" s="1" t="s">
        <v>29</v>
      </c>
      <c r="C3144" s="1" t="s">
        <v>30</v>
      </c>
      <c r="D3144" s="1">
        <v>957</v>
      </c>
      <c r="E3144">
        <f t="shared" si="53"/>
        <v>1996</v>
      </c>
    </row>
    <row r="3145" spans="1:5" x14ac:dyDescent="0.25">
      <c r="A3145" s="21">
        <v>35400</v>
      </c>
      <c r="B3145" s="1" t="s">
        <v>36</v>
      </c>
      <c r="C3145" s="1" t="s">
        <v>30</v>
      </c>
      <c r="D3145" s="1">
        <v>1051</v>
      </c>
      <c r="E3145">
        <f t="shared" si="53"/>
        <v>1996</v>
      </c>
    </row>
    <row r="3146" spans="1:5" x14ac:dyDescent="0.25">
      <c r="A3146" s="21">
        <v>35400</v>
      </c>
      <c r="B3146" s="1" t="s">
        <v>36</v>
      </c>
      <c r="C3146" s="1" t="s">
        <v>30</v>
      </c>
      <c r="D3146" s="1">
        <v>405</v>
      </c>
      <c r="E3146">
        <f t="shared" si="53"/>
        <v>1996</v>
      </c>
    </row>
    <row r="3147" spans="1:5" x14ac:dyDescent="0.25">
      <c r="A3147" s="21">
        <v>35400</v>
      </c>
      <c r="B3147" s="1" t="s">
        <v>39</v>
      </c>
      <c r="C3147" s="1" t="s">
        <v>30</v>
      </c>
      <c r="D3147" s="1">
        <v>1118</v>
      </c>
      <c r="E3147">
        <f t="shared" si="53"/>
        <v>1996</v>
      </c>
    </row>
    <row r="3148" spans="1:5" x14ac:dyDescent="0.25">
      <c r="A3148" s="21">
        <v>35400</v>
      </c>
      <c r="B3148" s="1" t="s">
        <v>41</v>
      </c>
      <c r="C3148" s="1" t="s">
        <v>30</v>
      </c>
      <c r="D3148" s="1">
        <v>1319</v>
      </c>
      <c r="E3148">
        <f t="shared" si="53"/>
        <v>1996</v>
      </c>
    </row>
    <row r="3149" spans="1:5" x14ac:dyDescent="0.25">
      <c r="A3149" s="21">
        <v>35400</v>
      </c>
      <c r="B3149" s="1" t="s">
        <v>37</v>
      </c>
      <c r="C3149" s="1" t="s">
        <v>30</v>
      </c>
      <c r="D3149" s="1">
        <v>385</v>
      </c>
      <c r="E3149">
        <f t="shared" si="53"/>
        <v>1996</v>
      </c>
    </row>
    <row r="3150" spans="1:5" x14ac:dyDescent="0.25">
      <c r="A3150" s="21">
        <v>35400</v>
      </c>
      <c r="B3150" s="1" t="s">
        <v>41</v>
      </c>
      <c r="C3150" s="1" t="s">
        <v>31</v>
      </c>
      <c r="D3150" s="1">
        <v>508</v>
      </c>
      <c r="E3150">
        <f t="shared" si="53"/>
        <v>1996</v>
      </c>
    </row>
    <row r="3151" spans="1:5" x14ac:dyDescent="0.25">
      <c r="A3151" s="21">
        <v>35400</v>
      </c>
      <c r="B3151" s="1" t="s">
        <v>36</v>
      </c>
      <c r="C3151" s="1" t="s">
        <v>31</v>
      </c>
      <c r="D3151" s="1">
        <v>158</v>
      </c>
      <c r="E3151">
        <f t="shared" si="53"/>
        <v>1996</v>
      </c>
    </row>
    <row r="3152" spans="1:5" x14ac:dyDescent="0.25">
      <c r="A3152" s="21">
        <v>35400</v>
      </c>
      <c r="B3152" s="1" t="s">
        <v>36</v>
      </c>
      <c r="C3152" s="1" t="s">
        <v>31</v>
      </c>
      <c r="D3152" s="1">
        <v>341</v>
      </c>
      <c r="E3152">
        <f t="shared" si="53"/>
        <v>1996</v>
      </c>
    </row>
    <row r="3153" spans="1:5" x14ac:dyDescent="0.25">
      <c r="A3153" s="21">
        <v>35400</v>
      </c>
      <c r="B3153" s="1" t="s">
        <v>29</v>
      </c>
      <c r="C3153" s="1" t="s">
        <v>31</v>
      </c>
      <c r="D3153" s="1">
        <v>1408</v>
      </c>
      <c r="E3153">
        <f t="shared" si="53"/>
        <v>1996</v>
      </c>
    </row>
    <row r="3154" spans="1:5" x14ac:dyDescent="0.25">
      <c r="A3154" s="21">
        <v>35400</v>
      </c>
      <c r="B3154" s="1" t="s">
        <v>36</v>
      </c>
      <c r="C3154" s="1" t="s">
        <v>31</v>
      </c>
      <c r="D3154" s="1">
        <v>203</v>
      </c>
      <c r="E3154">
        <f t="shared" si="53"/>
        <v>1996</v>
      </c>
    </row>
    <row r="3155" spans="1:5" x14ac:dyDescent="0.25">
      <c r="A3155" s="21">
        <v>35400</v>
      </c>
      <c r="B3155" s="1" t="s">
        <v>39</v>
      </c>
      <c r="C3155" s="1" t="s">
        <v>31</v>
      </c>
      <c r="D3155" s="1">
        <v>533</v>
      </c>
      <c r="E3155">
        <f t="shared" si="53"/>
        <v>1996</v>
      </c>
    </row>
    <row r="3156" spans="1:5" x14ac:dyDescent="0.25">
      <c r="A3156" s="21">
        <v>35400</v>
      </c>
      <c r="B3156" s="1" t="s">
        <v>41</v>
      </c>
      <c r="C3156" s="1" t="s">
        <v>31</v>
      </c>
      <c r="D3156" s="1">
        <v>622</v>
      </c>
      <c r="E3156">
        <f t="shared" si="53"/>
        <v>1996</v>
      </c>
    </row>
    <row r="3157" spans="1:5" x14ac:dyDescent="0.25">
      <c r="A3157" s="21">
        <v>35400</v>
      </c>
      <c r="B3157" s="1" t="s">
        <v>37</v>
      </c>
      <c r="C3157" s="1" t="s">
        <v>31</v>
      </c>
      <c r="D3157" s="1">
        <v>645</v>
      </c>
      <c r="E3157">
        <f t="shared" si="53"/>
        <v>1996</v>
      </c>
    </row>
    <row r="3158" spans="1:5" x14ac:dyDescent="0.25">
      <c r="A3158" s="21">
        <v>35400</v>
      </c>
      <c r="B3158" s="1" t="s">
        <v>29</v>
      </c>
      <c r="C3158" s="1" t="s">
        <v>31</v>
      </c>
      <c r="D3158" s="1">
        <v>740</v>
      </c>
      <c r="E3158">
        <f t="shared" si="53"/>
        <v>1996</v>
      </c>
    </row>
    <row r="3159" spans="1:5" x14ac:dyDescent="0.25">
      <c r="A3159" s="21">
        <v>35400</v>
      </c>
      <c r="B3159" s="1" t="s">
        <v>41</v>
      </c>
      <c r="C3159" s="1" t="s">
        <v>31</v>
      </c>
      <c r="D3159" s="1">
        <v>289</v>
      </c>
      <c r="E3159">
        <f t="shared" si="53"/>
        <v>1996</v>
      </c>
    </row>
    <row r="3160" spans="1:5" x14ac:dyDescent="0.25">
      <c r="A3160" s="21">
        <v>35400</v>
      </c>
      <c r="B3160" s="1" t="s">
        <v>39</v>
      </c>
      <c r="C3160" s="1" t="s">
        <v>31</v>
      </c>
      <c r="D3160" s="1">
        <v>180</v>
      </c>
      <c r="E3160">
        <f t="shared" si="53"/>
        <v>1996</v>
      </c>
    </row>
    <row r="3161" spans="1:5" x14ac:dyDescent="0.25">
      <c r="A3161" s="21">
        <v>35400</v>
      </c>
      <c r="B3161" s="1" t="s">
        <v>34</v>
      </c>
      <c r="C3161" s="1" t="s">
        <v>31</v>
      </c>
      <c r="D3161" s="1">
        <v>333</v>
      </c>
      <c r="E3161">
        <f t="shared" si="53"/>
        <v>1996</v>
      </c>
    </row>
    <row r="3162" spans="1:5" x14ac:dyDescent="0.25">
      <c r="A3162" s="21">
        <v>35400</v>
      </c>
      <c r="B3162" s="1" t="s">
        <v>37</v>
      </c>
      <c r="C3162" s="1" t="s">
        <v>31</v>
      </c>
      <c r="D3162" s="1">
        <v>364</v>
      </c>
      <c r="E3162">
        <f t="shared" si="53"/>
        <v>1996</v>
      </c>
    </row>
    <row r="3163" spans="1:5" x14ac:dyDescent="0.25">
      <c r="A3163" s="21">
        <v>35400</v>
      </c>
      <c r="B3163" s="1" t="s">
        <v>39</v>
      </c>
      <c r="C3163" s="1" t="s">
        <v>31</v>
      </c>
      <c r="D3163" s="1">
        <v>808</v>
      </c>
      <c r="E3163">
        <f t="shared" si="53"/>
        <v>1996</v>
      </c>
    </row>
    <row r="3164" spans="1:5" x14ac:dyDescent="0.25">
      <c r="A3164" s="21">
        <v>35400</v>
      </c>
      <c r="B3164" s="1" t="s">
        <v>41</v>
      </c>
      <c r="C3164" s="1" t="s">
        <v>31</v>
      </c>
      <c r="D3164" s="1">
        <v>293</v>
      </c>
      <c r="E3164">
        <f t="shared" si="53"/>
        <v>1996</v>
      </c>
    </row>
    <row r="3165" spans="1:5" x14ac:dyDescent="0.25">
      <c r="A3165" s="21">
        <v>35400</v>
      </c>
      <c r="B3165" s="1" t="s">
        <v>37</v>
      </c>
      <c r="C3165" s="1" t="s">
        <v>31</v>
      </c>
      <c r="D3165" s="1">
        <v>298</v>
      </c>
      <c r="E3165">
        <f t="shared" si="53"/>
        <v>1996</v>
      </c>
    </row>
    <row r="3166" spans="1:5" x14ac:dyDescent="0.25">
      <c r="A3166" s="21">
        <v>35400</v>
      </c>
      <c r="B3166" s="1" t="s">
        <v>34</v>
      </c>
      <c r="C3166" s="1" t="s">
        <v>31</v>
      </c>
      <c r="D3166" s="1">
        <v>995</v>
      </c>
      <c r="E3166">
        <f t="shared" si="53"/>
        <v>1996</v>
      </c>
    </row>
    <row r="3167" spans="1:5" x14ac:dyDescent="0.25">
      <c r="A3167" s="21">
        <v>35400</v>
      </c>
      <c r="B3167" s="1" t="s">
        <v>36</v>
      </c>
      <c r="C3167" s="1" t="s">
        <v>31</v>
      </c>
      <c r="D3167" s="1">
        <v>304</v>
      </c>
      <c r="E3167">
        <f t="shared" si="53"/>
        <v>1996</v>
      </c>
    </row>
    <row r="3168" spans="1:5" x14ac:dyDescent="0.25">
      <c r="A3168" s="21">
        <v>35400</v>
      </c>
      <c r="B3168" s="1" t="s">
        <v>42</v>
      </c>
      <c r="C3168" s="1" t="s">
        <v>31</v>
      </c>
      <c r="D3168" s="1">
        <v>263</v>
      </c>
      <c r="E3168">
        <f t="shared" si="53"/>
        <v>1996</v>
      </c>
    </row>
    <row r="3169" spans="1:5" x14ac:dyDescent="0.25">
      <c r="A3169" s="21">
        <v>35400</v>
      </c>
      <c r="B3169" s="1" t="s">
        <v>42</v>
      </c>
      <c r="C3169" s="1" t="s">
        <v>31</v>
      </c>
      <c r="D3169" s="1">
        <v>180</v>
      </c>
      <c r="E3169">
        <f t="shared" si="53"/>
        <v>1996</v>
      </c>
    </row>
    <row r="3170" spans="1:5" x14ac:dyDescent="0.25">
      <c r="A3170" s="21">
        <v>35400</v>
      </c>
      <c r="B3170" s="1" t="s">
        <v>39</v>
      </c>
      <c r="C3170" s="1" t="s">
        <v>31</v>
      </c>
      <c r="D3170" s="1">
        <v>131</v>
      </c>
      <c r="E3170">
        <f t="shared" si="53"/>
        <v>1996</v>
      </c>
    </row>
    <row r="3171" spans="1:5" x14ac:dyDescent="0.25">
      <c r="A3171" s="21">
        <v>35400</v>
      </c>
      <c r="B3171" s="1" t="s">
        <v>29</v>
      </c>
      <c r="C3171" s="1" t="s">
        <v>31</v>
      </c>
      <c r="D3171" s="1">
        <v>60</v>
      </c>
      <c r="E3171">
        <f t="shared" si="53"/>
        <v>1996</v>
      </c>
    </row>
    <row r="3172" spans="1:5" x14ac:dyDescent="0.25">
      <c r="A3172" s="21">
        <v>35400</v>
      </c>
      <c r="B3172" s="1" t="s">
        <v>34</v>
      </c>
      <c r="C3172" s="1" t="s">
        <v>31</v>
      </c>
      <c r="D3172" s="1">
        <v>70</v>
      </c>
      <c r="E3172">
        <f t="shared" si="53"/>
        <v>1996</v>
      </c>
    </row>
    <row r="3173" spans="1:5" x14ac:dyDescent="0.25">
      <c r="A3173" s="21">
        <v>35400</v>
      </c>
      <c r="B3173" s="1" t="s">
        <v>29</v>
      </c>
      <c r="C3173" s="1" t="s">
        <v>31</v>
      </c>
      <c r="D3173" s="1">
        <v>68</v>
      </c>
      <c r="E3173">
        <f t="shared" si="53"/>
        <v>1996</v>
      </c>
    </row>
    <row r="3174" spans="1:5" x14ac:dyDescent="0.25">
      <c r="A3174" s="21">
        <v>35400</v>
      </c>
      <c r="B3174" s="1" t="s">
        <v>37</v>
      </c>
      <c r="C3174" s="1" t="s">
        <v>31</v>
      </c>
      <c r="D3174" s="1">
        <v>612</v>
      </c>
      <c r="E3174">
        <f t="shared" si="53"/>
        <v>1996</v>
      </c>
    </row>
    <row r="3175" spans="1:5" x14ac:dyDescent="0.25">
      <c r="A3175" s="21">
        <v>35400</v>
      </c>
      <c r="B3175" s="1" t="s">
        <v>34</v>
      </c>
      <c r="C3175" s="1" t="s">
        <v>31</v>
      </c>
      <c r="D3175" s="1">
        <v>158</v>
      </c>
      <c r="E3175">
        <f t="shared" si="53"/>
        <v>1996</v>
      </c>
    </row>
    <row r="3176" spans="1:5" x14ac:dyDescent="0.25">
      <c r="A3176" s="21">
        <v>35400</v>
      </c>
      <c r="B3176" s="1" t="s">
        <v>36</v>
      </c>
      <c r="C3176" s="1" t="s">
        <v>40</v>
      </c>
      <c r="D3176" s="1">
        <v>663</v>
      </c>
      <c r="E3176">
        <f t="shared" si="53"/>
        <v>1996</v>
      </c>
    </row>
    <row r="3177" spans="1:5" x14ac:dyDescent="0.25">
      <c r="A3177" s="21">
        <v>35400</v>
      </c>
      <c r="B3177" s="1" t="s">
        <v>41</v>
      </c>
      <c r="C3177" s="1" t="s">
        <v>40</v>
      </c>
      <c r="D3177" s="1">
        <v>792</v>
      </c>
      <c r="E3177">
        <f t="shared" si="53"/>
        <v>1996</v>
      </c>
    </row>
    <row r="3178" spans="1:5" x14ac:dyDescent="0.25">
      <c r="A3178" s="21">
        <v>35400</v>
      </c>
      <c r="B3178" s="1" t="s">
        <v>41</v>
      </c>
      <c r="C3178" s="1" t="s">
        <v>40</v>
      </c>
      <c r="D3178" s="1">
        <v>1177</v>
      </c>
      <c r="E3178">
        <f t="shared" si="53"/>
        <v>1996</v>
      </c>
    </row>
    <row r="3179" spans="1:5" x14ac:dyDescent="0.25">
      <c r="A3179" s="21">
        <v>35400</v>
      </c>
      <c r="B3179" s="1" t="s">
        <v>34</v>
      </c>
      <c r="C3179" s="1" t="s">
        <v>40</v>
      </c>
      <c r="D3179" s="1">
        <v>2131</v>
      </c>
      <c r="E3179">
        <f t="shared" si="53"/>
        <v>1996</v>
      </c>
    </row>
    <row r="3180" spans="1:5" x14ac:dyDescent="0.25">
      <c r="A3180" s="21">
        <v>35400</v>
      </c>
      <c r="B3180" s="1" t="s">
        <v>39</v>
      </c>
      <c r="C3180" s="1" t="s">
        <v>40</v>
      </c>
      <c r="D3180" s="1">
        <v>263</v>
      </c>
      <c r="E3180">
        <f t="shared" si="53"/>
        <v>1996</v>
      </c>
    </row>
    <row r="3181" spans="1:5" x14ac:dyDescent="0.25">
      <c r="A3181" s="21">
        <v>35400</v>
      </c>
      <c r="B3181" s="1" t="s">
        <v>42</v>
      </c>
      <c r="C3181" s="1" t="s">
        <v>40</v>
      </c>
      <c r="D3181" s="1">
        <v>383</v>
      </c>
      <c r="E3181">
        <f t="shared" si="53"/>
        <v>1996</v>
      </c>
    </row>
    <row r="3182" spans="1:5" x14ac:dyDescent="0.25">
      <c r="A3182" s="21">
        <v>35400</v>
      </c>
      <c r="B3182" s="1" t="s">
        <v>29</v>
      </c>
      <c r="C3182" s="1" t="s">
        <v>40</v>
      </c>
      <c r="D3182" s="1">
        <v>35</v>
      </c>
      <c r="E3182">
        <f t="shared" si="53"/>
        <v>1996</v>
      </c>
    </row>
    <row r="3183" spans="1:5" x14ac:dyDescent="0.25">
      <c r="A3183" s="21">
        <v>35400</v>
      </c>
      <c r="B3183" s="1" t="s">
        <v>39</v>
      </c>
      <c r="C3183" s="1" t="s">
        <v>40</v>
      </c>
      <c r="D3183" s="1">
        <v>338</v>
      </c>
      <c r="E3183">
        <f t="shared" si="53"/>
        <v>1996</v>
      </c>
    </row>
    <row r="3184" spans="1:5" x14ac:dyDescent="0.25">
      <c r="A3184" s="21">
        <v>35400</v>
      </c>
      <c r="B3184" s="1" t="s">
        <v>29</v>
      </c>
      <c r="C3184" s="1" t="s">
        <v>40</v>
      </c>
      <c r="D3184" s="1">
        <v>46</v>
      </c>
      <c r="E3184">
        <f t="shared" si="53"/>
        <v>1996</v>
      </c>
    </row>
    <row r="3185" spans="1:5" x14ac:dyDescent="0.25">
      <c r="A3185" s="21">
        <v>35400</v>
      </c>
      <c r="B3185" s="1" t="s">
        <v>39</v>
      </c>
      <c r="C3185" s="1" t="s">
        <v>40</v>
      </c>
      <c r="D3185" s="1">
        <v>61</v>
      </c>
      <c r="E3185">
        <f t="shared" si="53"/>
        <v>1996</v>
      </c>
    </row>
    <row r="3186" spans="1:5" x14ac:dyDescent="0.25">
      <c r="A3186" s="21">
        <v>35400</v>
      </c>
      <c r="B3186" s="1" t="s">
        <v>37</v>
      </c>
      <c r="C3186" s="1" t="s">
        <v>40</v>
      </c>
      <c r="D3186" s="1">
        <v>273</v>
      </c>
      <c r="E3186">
        <f t="shared" si="53"/>
        <v>1996</v>
      </c>
    </row>
    <row r="3187" spans="1:5" x14ac:dyDescent="0.25">
      <c r="A3187" s="21">
        <v>35400</v>
      </c>
      <c r="B3187" s="1" t="s">
        <v>36</v>
      </c>
      <c r="C3187" s="1" t="s">
        <v>40</v>
      </c>
      <c r="D3187" s="1">
        <v>405</v>
      </c>
      <c r="E3187">
        <f t="shared" si="53"/>
        <v>1996</v>
      </c>
    </row>
    <row r="3188" spans="1:5" x14ac:dyDescent="0.25">
      <c r="A3188" s="21">
        <v>35400</v>
      </c>
      <c r="B3188" s="1" t="s">
        <v>37</v>
      </c>
      <c r="C3188" s="1" t="s">
        <v>40</v>
      </c>
      <c r="D3188" s="1">
        <v>101</v>
      </c>
      <c r="E3188">
        <f t="shared" si="53"/>
        <v>1996</v>
      </c>
    </row>
    <row r="3189" spans="1:5" x14ac:dyDescent="0.25">
      <c r="A3189" s="21">
        <v>35400</v>
      </c>
      <c r="B3189" s="1" t="s">
        <v>34</v>
      </c>
      <c r="C3189" s="1" t="s">
        <v>40</v>
      </c>
      <c r="D3189" s="1">
        <v>280</v>
      </c>
      <c r="E3189">
        <f t="shared" si="53"/>
        <v>1996</v>
      </c>
    </row>
    <row r="3190" spans="1:5" x14ac:dyDescent="0.25">
      <c r="A3190" s="21">
        <v>35400</v>
      </c>
      <c r="B3190" s="1" t="s">
        <v>37</v>
      </c>
      <c r="C3190" s="1" t="s">
        <v>40</v>
      </c>
      <c r="D3190" s="1">
        <v>105</v>
      </c>
      <c r="E3190">
        <f t="shared" si="53"/>
        <v>1996</v>
      </c>
    </row>
    <row r="3191" spans="1:5" x14ac:dyDescent="0.25">
      <c r="A3191" s="21">
        <v>35400</v>
      </c>
      <c r="B3191" s="1" t="s">
        <v>34</v>
      </c>
      <c r="C3191" s="1" t="s">
        <v>40</v>
      </c>
      <c r="D3191" s="1">
        <v>114</v>
      </c>
      <c r="E3191">
        <f t="shared" si="53"/>
        <v>1996</v>
      </c>
    </row>
    <row r="3192" spans="1:5" x14ac:dyDescent="0.25">
      <c r="A3192" s="21">
        <v>35400</v>
      </c>
      <c r="B3192" s="1" t="s">
        <v>42</v>
      </c>
      <c r="C3192" s="1" t="s">
        <v>40</v>
      </c>
      <c r="D3192" s="1">
        <v>228</v>
      </c>
      <c r="E3192">
        <f t="shared" si="53"/>
        <v>1996</v>
      </c>
    </row>
    <row r="3193" spans="1:5" x14ac:dyDescent="0.25">
      <c r="A3193" s="21">
        <v>35400</v>
      </c>
      <c r="B3193" s="1" t="s">
        <v>29</v>
      </c>
      <c r="C3193" s="1" t="s">
        <v>40</v>
      </c>
      <c r="D3193" s="1">
        <v>124</v>
      </c>
      <c r="E3193">
        <f t="shared" si="53"/>
        <v>1996</v>
      </c>
    </row>
    <row r="3194" spans="1:5" x14ac:dyDescent="0.25">
      <c r="A3194" s="21">
        <v>35400</v>
      </c>
      <c r="B3194" s="1" t="s">
        <v>41</v>
      </c>
      <c r="C3194" s="1" t="s">
        <v>40</v>
      </c>
      <c r="D3194" s="1">
        <v>180</v>
      </c>
      <c r="E3194">
        <f t="shared" si="53"/>
        <v>1996</v>
      </c>
    </row>
    <row r="3195" spans="1:5" x14ac:dyDescent="0.25">
      <c r="A3195" s="21">
        <v>35400</v>
      </c>
      <c r="B3195" s="1" t="s">
        <v>41</v>
      </c>
      <c r="C3195" s="1" t="s">
        <v>40</v>
      </c>
      <c r="D3195" s="1">
        <v>158</v>
      </c>
      <c r="E3195">
        <f t="shared" si="53"/>
        <v>1996</v>
      </c>
    </row>
    <row r="3196" spans="1:5" x14ac:dyDescent="0.25">
      <c r="A3196" s="21">
        <v>35400</v>
      </c>
      <c r="B3196" s="1" t="s">
        <v>39</v>
      </c>
      <c r="C3196" s="1" t="s">
        <v>40</v>
      </c>
      <c r="D3196" s="1">
        <v>158</v>
      </c>
      <c r="E3196">
        <f t="shared" si="53"/>
        <v>1996</v>
      </c>
    </row>
    <row r="3197" spans="1:5" x14ac:dyDescent="0.25">
      <c r="A3197" s="21">
        <v>35400</v>
      </c>
      <c r="B3197" s="1" t="s">
        <v>37</v>
      </c>
      <c r="C3197" s="1" t="s">
        <v>40</v>
      </c>
      <c r="D3197" s="1">
        <v>86</v>
      </c>
      <c r="E3197">
        <f t="shared" si="53"/>
        <v>1996</v>
      </c>
    </row>
    <row r="3198" spans="1:5" x14ac:dyDescent="0.25">
      <c r="A3198" s="21">
        <v>35400</v>
      </c>
      <c r="B3198" s="1" t="s">
        <v>36</v>
      </c>
      <c r="C3198" s="1" t="s">
        <v>40</v>
      </c>
      <c r="D3198" s="1">
        <v>473</v>
      </c>
      <c r="E3198">
        <f t="shared" si="53"/>
        <v>1996</v>
      </c>
    </row>
    <row r="3199" spans="1:5" x14ac:dyDescent="0.25">
      <c r="A3199" s="21">
        <v>35400</v>
      </c>
      <c r="B3199" s="1" t="s">
        <v>29</v>
      </c>
      <c r="C3199" s="1" t="s">
        <v>40</v>
      </c>
      <c r="D3199" s="1">
        <v>450</v>
      </c>
      <c r="E3199">
        <f t="shared" si="53"/>
        <v>1996</v>
      </c>
    </row>
    <row r="3200" spans="1:5" x14ac:dyDescent="0.25">
      <c r="A3200" s="21">
        <v>35400</v>
      </c>
      <c r="B3200" s="1" t="s">
        <v>36</v>
      </c>
      <c r="C3200" s="1" t="s">
        <v>40</v>
      </c>
      <c r="D3200" s="1">
        <v>459</v>
      </c>
      <c r="E3200">
        <f t="shared" si="53"/>
        <v>1996</v>
      </c>
    </row>
    <row r="3201" spans="1:5" x14ac:dyDescent="0.25">
      <c r="A3201" s="21">
        <v>35400</v>
      </c>
      <c r="B3201" s="1" t="s">
        <v>34</v>
      </c>
      <c r="C3201" s="1" t="s">
        <v>40</v>
      </c>
      <c r="D3201" s="1">
        <v>459</v>
      </c>
      <c r="E3201">
        <f t="shared" si="53"/>
        <v>1996</v>
      </c>
    </row>
    <row r="3202" spans="1:5" x14ac:dyDescent="0.25">
      <c r="A3202" s="21">
        <v>35400</v>
      </c>
      <c r="B3202" s="1" t="s">
        <v>34</v>
      </c>
      <c r="C3202" s="1" t="s">
        <v>32</v>
      </c>
      <c r="D3202" s="1">
        <v>330</v>
      </c>
      <c r="E3202">
        <f t="shared" si="53"/>
        <v>1996</v>
      </c>
    </row>
    <row r="3203" spans="1:5" x14ac:dyDescent="0.25">
      <c r="A3203" s="21">
        <v>35400</v>
      </c>
      <c r="B3203" s="1" t="s">
        <v>34</v>
      </c>
      <c r="C3203" s="1" t="s">
        <v>32</v>
      </c>
      <c r="D3203" s="1">
        <v>330</v>
      </c>
      <c r="E3203">
        <f t="shared" si="53"/>
        <v>1996</v>
      </c>
    </row>
    <row r="3204" spans="1:5" x14ac:dyDescent="0.25">
      <c r="A3204" s="21">
        <v>35400</v>
      </c>
      <c r="B3204" s="1" t="s">
        <v>29</v>
      </c>
      <c r="C3204" s="1" t="s">
        <v>32</v>
      </c>
      <c r="D3204" s="1">
        <v>55</v>
      </c>
      <c r="E3204">
        <f t="shared" ref="E3204:E3267" si="54">YEAR(A3204)</f>
        <v>1996</v>
      </c>
    </row>
    <row r="3205" spans="1:5" x14ac:dyDescent="0.25">
      <c r="A3205" s="21">
        <v>35400</v>
      </c>
      <c r="B3205" s="1" t="s">
        <v>34</v>
      </c>
      <c r="C3205" s="1" t="s">
        <v>32</v>
      </c>
      <c r="D3205" s="1">
        <v>123</v>
      </c>
      <c r="E3205">
        <f t="shared" si="54"/>
        <v>1996</v>
      </c>
    </row>
    <row r="3206" spans="1:5" x14ac:dyDescent="0.25">
      <c r="A3206" s="21">
        <v>35400</v>
      </c>
      <c r="B3206" s="1" t="s">
        <v>29</v>
      </c>
      <c r="C3206" s="1" t="s">
        <v>32</v>
      </c>
      <c r="D3206" s="1">
        <v>124</v>
      </c>
      <c r="E3206">
        <f t="shared" si="54"/>
        <v>1996</v>
      </c>
    </row>
    <row r="3207" spans="1:5" x14ac:dyDescent="0.25">
      <c r="A3207" s="21">
        <v>35400</v>
      </c>
      <c r="B3207" s="1" t="s">
        <v>29</v>
      </c>
      <c r="C3207" s="1" t="s">
        <v>32</v>
      </c>
      <c r="D3207" s="1">
        <v>105</v>
      </c>
      <c r="E3207">
        <f t="shared" si="54"/>
        <v>1996</v>
      </c>
    </row>
    <row r="3208" spans="1:5" x14ac:dyDescent="0.25">
      <c r="A3208" s="21">
        <v>35400</v>
      </c>
      <c r="B3208" s="1" t="s">
        <v>34</v>
      </c>
      <c r="C3208" s="1" t="s">
        <v>32</v>
      </c>
      <c r="D3208" s="1">
        <v>175</v>
      </c>
      <c r="E3208">
        <f t="shared" si="54"/>
        <v>1996</v>
      </c>
    </row>
    <row r="3209" spans="1:5" x14ac:dyDescent="0.25">
      <c r="A3209" s="21">
        <v>35400</v>
      </c>
      <c r="B3209" s="1" t="s">
        <v>34</v>
      </c>
      <c r="C3209" s="1" t="s">
        <v>32</v>
      </c>
      <c r="D3209" s="1">
        <v>158</v>
      </c>
      <c r="E3209">
        <f t="shared" si="54"/>
        <v>1996</v>
      </c>
    </row>
    <row r="3210" spans="1:5" x14ac:dyDescent="0.25">
      <c r="A3210" s="21">
        <v>35400</v>
      </c>
      <c r="B3210" s="1" t="s">
        <v>34</v>
      </c>
      <c r="C3210" s="1" t="s">
        <v>32</v>
      </c>
      <c r="D3210" s="1">
        <v>79</v>
      </c>
      <c r="E3210">
        <f t="shared" si="54"/>
        <v>1996</v>
      </c>
    </row>
    <row r="3211" spans="1:5" x14ac:dyDescent="0.25">
      <c r="A3211" s="21">
        <v>35400</v>
      </c>
      <c r="B3211" s="1" t="s">
        <v>29</v>
      </c>
      <c r="C3211" s="1" t="s">
        <v>32</v>
      </c>
      <c r="D3211" s="1">
        <v>799</v>
      </c>
      <c r="E3211">
        <f t="shared" si="54"/>
        <v>1996</v>
      </c>
    </row>
    <row r="3212" spans="1:5" x14ac:dyDescent="0.25">
      <c r="A3212" s="21">
        <v>35400</v>
      </c>
      <c r="B3212" s="1" t="s">
        <v>29</v>
      </c>
      <c r="C3212" s="1" t="s">
        <v>32</v>
      </c>
      <c r="D3212" s="1">
        <v>2160</v>
      </c>
      <c r="E3212">
        <f t="shared" si="54"/>
        <v>1996</v>
      </c>
    </row>
    <row r="3213" spans="1:5" x14ac:dyDescent="0.25">
      <c r="A3213" s="21">
        <v>35400</v>
      </c>
      <c r="B3213" s="1" t="s">
        <v>29</v>
      </c>
      <c r="C3213" s="1" t="s">
        <v>32</v>
      </c>
      <c r="D3213" s="1">
        <v>27</v>
      </c>
      <c r="E3213">
        <f t="shared" si="54"/>
        <v>1996</v>
      </c>
    </row>
    <row r="3214" spans="1:5" x14ac:dyDescent="0.25">
      <c r="A3214" s="21">
        <v>35400</v>
      </c>
      <c r="B3214" s="1" t="s">
        <v>37</v>
      </c>
      <c r="C3214" s="1" t="s">
        <v>33</v>
      </c>
      <c r="D3214" s="1">
        <v>96</v>
      </c>
      <c r="E3214">
        <f t="shared" si="54"/>
        <v>1996</v>
      </c>
    </row>
    <row r="3215" spans="1:5" x14ac:dyDescent="0.25">
      <c r="A3215" s="21">
        <v>35400</v>
      </c>
      <c r="B3215" s="1" t="s">
        <v>29</v>
      </c>
      <c r="C3215" s="1" t="s">
        <v>33</v>
      </c>
      <c r="D3215" s="1">
        <v>158</v>
      </c>
      <c r="E3215">
        <f t="shared" si="54"/>
        <v>1996</v>
      </c>
    </row>
    <row r="3216" spans="1:5" x14ac:dyDescent="0.25">
      <c r="A3216" s="21">
        <v>35400</v>
      </c>
      <c r="B3216" s="1" t="s">
        <v>34</v>
      </c>
      <c r="C3216" s="1" t="s">
        <v>33</v>
      </c>
      <c r="D3216" s="1">
        <v>627</v>
      </c>
      <c r="E3216">
        <f t="shared" si="54"/>
        <v>1996</v>
      </c>
    </row>
    <row r="3217" spans="1:5" x14ac:dyDescent="0.25">
      <c r="A3217" s="21">
        <v>35400</v>
      </c>
      <c r="B3217" s="1" t="s">
        <v>39</v>
      </c>
      <c r="C3217" s="1" t="s">
        <v>33</v>
      </c>
      <c r="D3217" s="1">
        <v>514</v>
      </c>
      <c r="E3217">
        <f t="shared" si="54"/>
        <v>1996</v>
      </c>
    </row>
    <row r="3218" spans="1:5" x14ac:dyDescent="0.25">
      <c r="A3218" s="21">
        <v>35400</v>
      </c>
      <c r="B3218" s="1" t="s">
        <v>39</v>
      </c>
      <c r="C3218" s="1" t="s">
        <v>33</v>
      </c>
      <c r="D3218" s="1">
        <v>146</v>
      </c>
      <c r="E3218">
        <f t="shared" si="54"/>
        <v>1996</v>
      </c>
    </row>
    <row r="3219" spans="1:5" x14ac:dyDescent="0.25">
      <c r="A3219" s="21">
        <v>35400</v>
      </c>
      <c r="B3219" s="1" t="s">
        <v>39</v>
      </c>
      <c r="C3219" s="1" t="s">
        <v>33</v>
      </c>
      <c r="D3219" s="1">
        <v>131</v>
      </c>
      <c r="E3219">
        <f t="shared" si="54"/>
        <v>1996</v>
      </c>
    </row>
    <row r="3220" spans="1:5" x14ac:dyDescent="0.25">
      <c r="A3220" s="21">
        <v>35400</v>
      </c>
      <c r="B3220" s="1" t="s">
        <v>41</v>
      </c>
      <c r="C3220" s="1" t="s">
        <v>33</v>
      </c>
      <c r="D3220" s="1">
        <v>263</v>
      </c>
      <c r="E3220">
        <f t="shared" si="54"/>
        <v>1996</v>
      </c>
    </row>
    <row r="3221" spans="1:5" x14ac:dyDescent="0.25">
      <c r="A3221" s="21">
        <v>35400</v>
      </c>
      <c r="B3221" s="1" t="s">
        <v>42</v>
      </c>
      <c r="C3221" s="1" t="s">
        <v>33</v>
      </c>
      <c r="D3221" s="1">
        <v>248</v>
      </c>
      <c r="E3221">
        <f t="shared" si="54"/>
        <v>1996</v>
      </c>
    </row>
    <row r="3222" spans="1:5" x14ac:dyDescent="0.25">
      <c r="A3222" s="21">
        <v>35400</v>
      </c>
      <c r="B3222" s="1" t="s">
        <v>34</v>
      </c>
      <c r="C3222" s="1" t="s">
        <v>33</v>
      </c>
      <c r="D3222" s="1">
        <v>645</v>
      </c>
      <c r="E3222">
        <f t="shared" si="54"/>
        <v>1996</v>
      </c>
    </row>
    <row r="3223" spans="1:5" x14ac:dyDescent="0.25">
      <c r="A3223" s="21">
        <v>35400</v>
      </c>
      <c r="B3223" s="1" t="s">
        <v>37</v>
      </c>
      <c r="C3223" s="1" t="s">
        <v>33</v>
      </c>
      <c r="D3223" s="1">
        <v>214</v>
      </c>
      <c r="E3223">
        <f t="shared" si="54"/>
        <v>1996</v>
      </c>
    </row>
    <row r="3224" spans="1:5" x14ac:dyDescent="0.25">
      <c r="A3224" s="21">
        <v>35400</v>
      </c>
      <c r="B3224" s="1" t="s">
        <v>29</v>
      </c>
      <c r="C3224" s="1" t="s">
        <v>33</v>
      </c>
      <c r="D3224" s="1">
        <v>105</v>
      </c>
      <c r="E3224">
        <f t="shared" si="54"/>
        <v>1996</v>
      </c>
    </row>
    <row r="3225" spans="1:5" x14ac:dyDescent="0.25">
      <c r="A3225" s="21">
        <v>35400</v>
      </c>
      <c r="B3225" s="1" t="s">
        <v>41</v>
      </c>
      <c r="C3225" s="1" t="s">
        <v>33</v>
      </c>
      <c r="D3225" s="1">
        <v>368</v>
      </c>
      <c r="E3225">
        <f t="shared" si="54"/>
        <v>1996</v>
      </c>
    </row>
    <row r="3226" spans="1:5" x14ac:dyDescent="0.25">
      <c r="A3226" s="21">
        <v>35400</v>
      </c>
      <c r="B3226" s="1" t="s">
        <v>36</v>
      </c>
      <c r="C3226" s="1" t="s">
        <v>33</v>
      </c>
      <c r="D3226" s="1">
        <v>263</v>
      </c>
      <c r="E3226">
        <f t="shared" si="54"/>
        <v>1996</v>
      </c>
    </row>
    <row r="3227" spans="1:5" x14ac:dyDescent="0.25">
      <c r="A3227" s="21">
        <v>35400</v>
      </c>
      <c r="B3227" s="1" t="s">
        <v>37</v>
      </c>
      <c r="C3227" s="1" t="s">
        <v>33</v>
      </c>
      <c r="D3227" s="1">
        <v>49</v>
      </c>
      <c r="E3227">
        <f t="shared" si="54"/>
        <v>1996</v>
      </c>
    </row>
    <row r="3228" spans="1:5" x14ac:dyDescent="0.25">
      <c r="A3228" s="21">
        <v>35400</v>
      </c>
      <c r="B3228" s="1" t="s">
        <v>29</v>
      </c>
      <c r="C3228" s="1" t="s">
        <v>33</v>
      </c>
      <c r="D3228" s="1">
        <v>298</v>
      </c>
      <c r="E3228">
        <f t="shared" si="54"/>
        <v>1996</v>
      </c>
    </row>
    <row r="3229" spans="1:5" x14ac:dyDescent="0.25">
      <c r="A3229" s="21">
        <v>35400</v>
      </c>
      <c r="B3229" s="1" t="s">
        <v>36</v>
      </c>
      <c r="C3229" s="1" t="s">
        <v>33</v>
      </c>
      <c r="D3229" s="1">
        <v>338</v>
      </c>
      <c r="E3229">
        <f t="shared" si="54"/>
        <v>1996</v>
      </c>
    </row>
    <row r="3230" spans="1:5" x14ac:dyDescent="0.25">
      <c r="A3230" s="21">
        <v>35400</v>
      </c>
      <c r="B3230" s="1" t="s">
        <v>36</v>
      </c>
      <c r="C3230" s="1" t="s">
        <v>33</v>
      </c>
      <c r="D3230" s="1">
        <v>368</v>
      </c>
      <c r="E3230">
        <f t="shared" si="54"/>
        <v>1996</v>
      </c>
    </row>
    <row r="3231" spans="1:5" x14ac:dyDescent="0.25">
      <c r="A3231" s="21">
        <v>35400</v>
      </c>
      <c r="B3231" s="1" t="s">
        <v>41</v>
      </c>
      <c r="C3231" s="1" t="s">
        <v>33</v>
      </c>
      <c r="D3231" s="1">
        <v>857</v>
      </c>
      <c r="E3231">
        <f t="shared" si="54"/>
        <v>1996</v>
      </c>
    </row>
    <row r="3232" spans="1:5" x14ac:dyDescent="0.25">
      <c r="A3232" s="21">
        <v>35400</v>
      </c>
      <c r="B3232" s="1" t="s">
        <v>41</v>
      </c>
      <c r="C3232" s="1" t="s">
        <v>33</v>
      </c>
      <c r="D3232" s="1">
        <v>1207</v>
      </c>
      <c r="E3232">
        <f t="shared" si="54"/>
        <v>1996</v>
      </c>
    </row>
    <row r="3233" spans="1:5" x14ac:dyDescent="0.25">
      <c r="A3233" s="21">
        <v>35400</v>
      </c>
      <c r="B3233" s="1" t="s">
        <v>39</v>
      </c>
      <c r="C3233" s="1" t="s">
        <v>33</v>
      </c>
      <c r="D3233" s="1">
        <v>385</v>
      </c>
      <c r="E3233">
        <f t="shared" si="54"/>
        <v>1996</v>
      </c>
    </row>
    <row r="3234" spans="1:5" x14ac:dyDescent="0.25">
      <c r="A3234" s="21">
        <v>35400</v>
      </c>
      <c r="B3234" s="1" t="s">
        <v>34</v>
      </c>
      <c r="C3234" s="1" t="s">
        <v>33</v>
      </c>
      <c r="D3234" s="1">
        <v>996</v>
      </c>
      <c r="E3234">
        <f t="shared" si="54"/>
        <v>1996</v>
      </c>
    </row>
    <row r="3235" spans="1:5" x14ac:dyDescent="0.25">
      <c r="A3235" s="21">
        <v>35400</v>
      </c>
      <c r="B3235" s="1" t="s">
        <v>29</v>
      </c>
      <c r="C3235" s="1" t="s">
        <v>33</v>
      </c>
      <c r="D3235" s="1">
        <v>426</v>
      </c>
      <c r="E3235">
        <f t="shared" si="54"/>
        <v>1996</v>
      </c>
    </row>
    <row r="3236" spans="1:5" x14ac:dyDescent="0.25">
      <c r="A3236" s="21">
        <v>35400</v>
      </c>
      <c r="B3236" s="1" t="s">
        <v>42</v>
      </c>
      <c r="C3236" s="1" t="s">
        <v>33</v>
      </c>
      <c r="D3236" s="1">
        <v>70</v>
      </c>
      <c r="E3236">
        <f t="shared" si="54"/>
        <v>1996</v>
      </c>
    </row>
    <row r="3237" spans="1:5" x14ac:dyDescent="0.25">
      <c r="A3237" s="21">
        <v>35400</v>
      </c>
      <c r="B3237" s="1" t="s">
        <v>37</v>
      </c>
      <c r="C3237" s="1" t="s">
        <v>33</v>
      </c>
      <c r="D3237" s="1">
        <v>266</v>
      </c>
      <c r="E3237">
        <f t="shared" si="54"/>
        <v>1996</v>
      </c>
    </row>
    <row r="3238" spans="1:5" x14ac:dyDescent="0.25">
      <c r="A3238" s="21">
        <v>35400</v>
      </c>
      <c r="B3238" s="1" t="s">
        <v>34</v>
      </c>
      <c r="C3238" s="1" t="s">
        <v>33</v>
      </c>
      <c r="D3238" s="1">
        <v>407</v>
      </c>
      <c r="E3238">
        <f t="shared" si="54"/>
        <v>1996</v>
      </c>
    </row>
    <row r="3239" spans="1:5" x14ac:dyDescent="0.25">
      <c r="A3239" s="21">
        <v>35400</v>
      </c>
      <c r="B3239" s="1" t="s">
        <v>36</v>
      </c>
      <c r="C3239" s="1" t="s">
        <v>33</v>
      </c>
      <c r="D3239" s="1">
        <v>426</v>
      </c>
      <c r="E3239">
        <f t="shared" si="54"/>
        <v>1996</v>
      </c>
    </row>
    <row r="3240" spans="1:5" x14ac:dyDescent="0.25">
      <c r="A3240" s="21">
        <v>35400</v>
      </c>
      <c r="B3240" s="1" t="s">
        <v>36</v>
      </c>
      <c r="C3240" s="1" t="s">
        <v>35</v>
      </c>
      <c r="D3240" s="1">
        <v>133</v>
      </c>
      <c r="E3240">
        <f t="shared" si="54"/>
        <v>1996</v>
      </c>
    </row>
    <row r="3241" spans="1:5" x14ac:dyDescent="0.25">
      <c r="A3241" s="21">
        <v>35400</v>
      </c>
      <c r="B3241" s="1" t="s">
        <v>39</v>
      </c>
      <c r="C3241" s="1" t="s">
        <v>35</v>
      </c>
      <c r="D3241" s="1">
        <v>96</v>
      </c>
      <c r="E3241">
        <f t="shared" si="54"/>
        <v>1996</v>
      </c>
    </row>
    <row r="3242" spans="1:5" x14ac:dyDescent="0.25">
      <c r="A3242" s="21">
        <v>35400</v>
      </c>
      <c r="B3242" s="1" t="s">
        <v>29</v>
      </c>
      <c r="C3242" s="1" t="s">
        <v>35</v>
      </c>
      <c r="D3242" s="1">
        <v>26</v>
      </c>
      <c r="E3242">
        <f t="shared" si="54"/>
        <v>1996</v>
      </c>
    </row>
    <row r="3243" spans="1:5" x14ac:dyDescent="0.25">
      <c r="A3243" s="21">
        <v>35400</v>
      </c>
      <c r="B3243" s="1" t="s">
        <v>41</v>
      </c>
      <c r="C3243" s="1" t="s">
        <v>35</v>
      </c>
      <c r="D3243" s="1">
        <v>96</v>
      </c>
      <c r="E3243">
        <f t="shared" si="54"/>
        <v>1996</v>
      </c>
    </row>
    <row r="3244" spans="1:5" x14ac:dyDescent="0.25">
      <c r="A3244" s="21">
        <v>35400</v>
      </c>
      <c r="B3244" s="1" t="s">
        <v>39</v>
      </c>
      <c r="C3244" s="1" t="s">
        <v>35</v>
      </c>
      <c r="D3244" s="1">
        <v>68</v>
      </c>
      <c r="E3244">
        <f t="shared" si="54"/>
        <v>1996</v>
      </c>
    </row>
    <row r="3245" spans="1:5" x14ac:dyDescent="0.25">
      <c r="A3245" s="21">
        <v>35400</v>
      </c>
      <c r="B3245" s="1" t="s">
        <v>29</v>
      </c>
      <c r="C3245" s="1" t="s">
        <v>35</v>
      </c>
      <c r="D3245" s="1">
        <v>68</v>
      </c>
      <c r="E3245">
        <f t="shared" si="54"/>
        <v>1996</v>
      </c>
    </row>
    <row r="3246" spans="1:5" x14ac:dyDescent="0.25">
      <c r="A3246" s="21">
        <v>35400</v>
      </c>
      <c r="B3246" s="1" t="s">
        <v>36</v>
      </c>
      <c r="C3246" s="1" t="s">
        <v>35</v>
      </c>
      <c r="D3246" s="1">
        <v>122</v>
      </c>
      <c r="E3246">
        <f t="shared" si="54"/>
        <v>1996</v>
      </c>
    </row>
    <row r="3247" spans="1:5" x14ac:dyDescent="0.25">
      <c r="A3247" s="21">
        <v>35400</v>
      </c>
      <c r="B3247" s="1" t="s">
        <v>29</v>
      </c>
      <c r="C3247" s="1" t="s">
        <v>35</v>
      </c>
      <c r="D3247" s="1">
        <v>59</v>
      </c>
      <c r="E3247">
        <f t="shared" si="54"/>
        <v>1996</v>
      </c>
    </row>
    <row r="3248" spans="1:5" x14ac:dyDescent="0.25">
      <c r="A3248" s="21">
        <v>35400</v>
      </c>
      <c r="B3248" s="1" t="s">
        <v>37</v>
      </c>
      <c r="C3248" s="1" t="s">
        <v>35</v>
      </c>
      <c r="D3248" s="1">
        <v>53</v>
      </c>
      <c r="E3248">
        <f t="shared" si="54"/>
        <v>1996</v>
      </c>
    </row>
    <row r="3249" spans="1:5" x14ac:dyDescent="0.25">
      <c r="A3249" s="21">
        <v>35400</v>
      </c>
      <c r="B3249" s="1" t="s">
        <v>36</v>
      </c>
      <c r="C3249" s="1" t="s">
        <v>35</v>
      </c>
      <c r="D3249" s="1">
        <v>56</v>
      </c>
      <c r="E3249">
        <f t="shared" si="54"/>
        <v>1996</v>
      </c>
    </row>
    <row r="3250" spans="1:5" x14ac:dyDescent="0.25">
      <c r="A3250" s="21">
        <v>35400</v>
      </c>
      <c r="B3250" s="1" t="s">
        <v>37</v>
      </c>
      <c r="C3250" s="1" t="s">
        <v>35</v>
      </c>
      <c r="D3250" s="1">
        <v>410</v>
      </c>
      <c r="E3250">
        <f t="shared" si="54"/>
        <v>1996</v>
      </c>
    </row>
    <row r="3251" spans="1:5" x14ac:dyDescent="0.25">
      <c r="A3251" s="21">
        <v>35400</v>
      </c>
      <c r="B3251" s="1" t="s">
        <v>41</v>
      </c>
      <c r="C3251" s="1" t="s">
        <v>35</v>
      </c>
      <c r="D3251" s="1">
        <v>396</v>
      </c>
      <c r="E3251">
        <f t="shared" si="54"/>
        <v>1996</v>
      </c>
    </row>
    <row r="3252" spans="1:5" x14ac:dyDescent="0.25">
      <c r="A3252" s="21">
        <v>35400</v>
      </c>
      <c r="B3252" s="1" t="s">
        <v>34</v>
      </c>
      <c r="C3252" s="1" t="s">
        <v>35</v>
      </c>
      <c r="D3252" s="1">
        <v>1257</v>
      </c>
      <c r="E3252">
        <f t="shared" si="54"/>
        <v>1996</v>
      </c>
    </row>
    <row r="3253" spans="1:5" x14ac:dyDescent="0.25">
      <c r="A3253" s="21">
        <v>35400</v>
      </c>
      <c r="B3253" s="1" t="s">
        <v>41</v>
      </c>
      <c r="C3253" s="1" t="s">
        <v>35</v>
      </c>
      <c r="D3253" s="1">
        <v>252</v>
      </c>
      <c r="E3253">
        <f t="shared" si="54"/>
        <v>1996</v>
      </c>
    </row>
    <row r="3254" spans="1:5" x14ac:dyDescent="0.25">
      <c r="A3254" s="21">
        <v>35400</v>
      </c>
      <c r="B3254" s="1" t="s">
        <v>34</v>
      </c>
      <c r="C3254" s="1" t="s">
        <v>35</v>
      </c>
      <c r="D3254" s="1">
        <v>1316</v>
      </c>
      <c r="E3254">
        <f t="shared" si="54"/>
        <v>1996</v>
      </c>
    </row>
    <row r="3255" spans="1:5" x14ac:dyDescent="0.25">
      <c r="A3255" s="21">
        <v>35400</v>
      </c>
      <c r="B3255" s="1" t="s">
        <v>42</v>
      </c>
      <c r="C3255" s="1" t="s">
        <v>35</v>
      </c>
      <c r="D3255" s="1">
        <v>270</v>
      </c>
      <c r="E3255">
        <f t="shared" si="54"/>
        <v>1996</v>
      </c>
    </row>
    <row r="3256" spans="1:5" x14ac:dyDescent="0.25">
      <c r="A3256" s="21">
        <v>35400</v>
      </c>
      <c r="B3256" s="1" t="s">
        <v>29</v>
      </c>
      <c r="C3256" s="1" t="s">
        <v>35</v>
      </c>
      <c r="D3256" s="1">
        <v>364</v>
      </c>
      <c r="E3256">
        <f t="shared" si="54"/>
        <v>1996</v>
      </c>
    </row>
    <row r="3257" spans="1:5" x14ac:dyDescent="0.25">
      <c r="A3257" s="21">
        <v>35400</v>
      </c>
      <c r="B3257" s="1" t="s">
        <v>39</v>
      </c>
      <c r="C3257" s="1" t="s">
        <v>35</v>
      </c>
      <c r="D3257" s="1">
        <v>2282</v>
      </c>
      <c r="E3257">
        <f t="shared" si="54"/>
        <v>1996</v>
      </c>
    </row>
    <row r="3258" spans="1:5" x14ac:dyDescent="0.25">
      <c r="A3258" s="21">
        <v>35400</v>
      </c>
      <c r="B3258" s="1" t="s">
        <v>41</v>
      </c>
      <c r="C3258" s="1" t="s">
        <v>35</v>
      </c>
      <c r="D3258" s="1">
        <v>304</v>
      </c>
      <c r="E3258">
        <f t="shared" si="54"/>
        <v>1996</v>
      </c>
    </row>
    <row r="3259" spans="1:5" x14ac:dyDescent="0.25">
      <c r="A3259" s="21">
        <v>35400</v>
      </c>
      <c r="B3259" s="1" t="s">
        <v>37</v>
      </c>
      <c r="C3259" s="1" t="s">
        <v>35</v>
      </c>
      <c r="D3259" s="1">
        <v>326</v>
      </c>
      <c r="E3259">
        <f t="shared" si="54"/>
        <v>1996</v>
      </c>
    </row>
    <row r="3260" spans="1:5" x14ac:dyDescent="0.25">
      <c r="A3260" s="21">
        <v>35400</v>
      </c>
      <c r="B3260" s="1" t="s">
        <v>39</v>
      </c>
      <c r="C3260" s="1" t="s">
        <v>35</v>
      </c>
      <c r="D3260" s="1">
        <v>580</v>
      </c>
      <c r="E3260">
        <f t="shared" si="54"/>
        <v>1996</v>
      </c>
    </row>
    <row r="3261" spans="1:5" x14ac:dyDescent="0.25">
      <c r="A3261" s="21">
        <v>35400</v>
      </c>
      <c r="B3261" s="1" t="s">
        <v>34</v>
      </c>
      <c r="C3261" s="1" t="s">
        <v>35</v>
      </c>
      <c r="D3261" s="1">
        <v>455</v>
      </c>
      <c r="E3261">
        <f t="shared" si="54"/>
        <v>1996</v>
      </c>
    </row>
    <row r="3262" spans="1:5" x14ac:dyDescent="0.25">
      <c r="A3262" s="21">
        <v>35400</v>
      </c>
      <c r="B3262" s="1" t="s">
        <v>34</v>
      </c>
      <c r="C3262" s="1" t="s">
        <v>35</v>
      </c>
      <c r="D3262" s="1">
        <v>699</v>
      </c>
      <c r="E3262">
        <f t="shared" si="54"/>
        <v>1996</v>
      </c>
    </row>
    <row r="3263" spans="1:5" x14ac:dyDescent="0.25">
      <c r="A3263" s="21">
        <v>35400</v>
      </c>
      <c r="B3263" s="1" t="s">
        <v>42</v>
      </c>
      <c r="C3263" s="1" t="s">
        <v>35</v>
      </c>
      <c r="D3263" s="1">
        <v>172</v>
      </c>
      <c r="E3263">
        <f t="shared" si="54"/>
        <v>1996</v>
      </c>
    </row>
    <row r="3264" spans="1:5" x14ac:dyDescent="0.25">
      <c r="A3264" s="21">
        <v>35400</v>
      </c>
      <c r="B3264" s="1" t="s">
        <v>37</v>
      </c>
      <c r="C3264" s="1" t="s">
        <v>35</v>
      </c>
      <c r="D3264" s="1">
        <v>175</v>
      </c>
      <c r="E3264">
        <f t="shared" si="54"/>
        <v>1996</v>
      </c>
    </row>
    <row r="3265" spans="1:5" x14ac:dyDescent="0.25">
      <c r="A3265" s="21">
        <v>35400</v>
      </c>
      <c r="B3265" s="1" t="s">
        <v>36</v>
      </c>
      <c r="C3265" s="1" t="s">
        <v>35</v>
      </c>
      <c r="D3265" s="1">
        <v>175</v>
      </c>
      <c r="E3265">
        <f t="shared" si="54"/>
        <v>1996</v>
      </c>
    </row>
    <row r="3266" spans="1:5" x14ac:dyDescent="0.25">
      <c r="A3266" s="21">
        <v>35400</v>
      </c>
      <c r="B3266" s="1" t="s">
        <v>34</v>
      </c>
      <c r="C3266" s="1" t="s">
        <v>38</v>
      </c>
      <c r="D3266" s="1">
        <v>798</v>
      </c>
      <c r="E3266">
        <f t="shared" si="54"/>
        <v>1996</v>
      </c>
    </row>
    <row r="3267" spans="1:5" x14ac:dyDescent="0.25">
      <c r="A3267" s="21">
        <v>35400</v>
      </c>
      <c r="B3267" s="1" t="s">
        <v>37</v>
      </c>
      <c r="C3267" s="1" t="s">
        <v>38</v>
      </c>
      <c r="D3267" s="1">
        <v>46</v>
      </c>
      <c r="E3267">
        <f t="shared" si="54"/>
        <v>1996</v>
      </c>
    </row>
    <row r="3268" spans="1:5" x14ac:dyDescent="0.25">
      <c r="A3268" s="21">
        <v>35400</v>
      </c>
      <c r="B3268" s="1" t="s">
        <v>34</v>
      </c>
      <c r="C3268" s="1" t="s">
        <v>38</v>
      </c>
      <c r="D3268" s="1">
        <v>46</v>
      </c>
      <c r="E3268">
        <f t="shared" ref="E3268:E3300" si="55">YEAR(A3268)</f>
        <v>1996</v>
      </c>
    </row>
    <row r="3269" spans="1:5" x14ac:dyDescent="0.25">
      <c r="A3269" s="21">
        <v>35400</v>
      </c>
      <c r="B3269" s="1" t="s">
        <v>39</v>
      </c>
      <c r="C3269" s="1" t="s">
        <v>38</v>
      </c>
      <c r="D3269" s="1">
        <v>45</v>
      </c>
      <c r="E3269">
        <f t="shared" si="55"/>
        <v>1996</v>
      </c>
    </row>
    <row r="3270" spans="1:5" x14ac:dyDescent="0.25">
      <c r="A3270" s="21">
        <v>35400</v>
      </c>
      <c r="B3270" s="1" t="s">
        <v>42</v>
      </c>
      <c r="C3270" s="1" t="s">
        <v>38</v>
      </c>
      <c r="D3270" s="1">
        <v>888</v>
      </c>
      <c r="E3270">
        <f t="shared" si="55"/>
        <v>1996</v>
      </c>
    </row>
    <row r="3271" spans="1:5" x14ac:dyDescent="0.25">
      <c r="A3271" s="21">
        <v>35400</v>
      </c>
      <c r="B3271" s="1" t="s">
        <v>34</v>
      </c>
      <c r="C3271" s="1" t="s">
        <v>38</v>
      </c>
      <c r="D3271" s="1">
        <v>55</v>
      </c>
      <c r="E3271">
        <f t="shared" si="55"/>
        <v>1996</v>
      </c>
    </row>
    <row r="3272" spans="1:5" x14ac:dyDescent="0.25">
      <c r="A3272" s="21">
        <v>35400</v>
      </c>
      <c r="B3272" s="1" t="s">
        <v>34</v>
      </c>
      <c r="C3272" s="1" t="s">
        <v>38</v>
      </c>
      <c r="D3272" s="1">
        <v>26</v>
      </c>
      <c r="E3272">
        <f t="shared" si="55"/>
        <v>1996</v>
      </c>
    </row>
    <row r="3273" spans="1:5" x14ac:dyDescent="0.25">
      <c r="A3273" s="21">
        <v>35400</v>
      </c>
      <c r="B3273" s="1" t="s">
        <v>29</v>
      </c>
      <c r="C3273" s="1" t="s">
        <v>38</v>
      </c>
      <c r="D3273" s="1">
        <v>23</v>
      </c>
      <c r="E3273">
        <f t="shared" si="55"/>
        <v>1996</v>
      </c>
    </row>
    <row r="3274" spans="1:5" x14ac:dyDescent="0.25">
      <c r="A3274" s="21">
        <v>35400</v>
      </c>
      <c r="B3274" s="1" t="s">
        <v>41</v>
      </c>
      <c r="C3274" s="1" t="s">
        <v>38</v>
      </c>
      <c r="D3274" s="1">
        <v>1355</v>
      </c>
      <c r="E3274">
        <f t="shared" si="55"/>
        <v>1996</v>
      </c>
    </row>
    <row r="3275" spans="1:5" x14ac:dyDescent="0.25">
      <c r="A3275" s="21">
        <v>35400</v>
      </c>
      <c r="B3275" s="1" t="s">
        <v>29</v>
      </c>
      <c r="C3275" s="1" t="s">
        <v>38</v>
      </c>
      <c r="D3275" s="1">
        <v>18</v>
      </c>
      <c r="E3275">
        <f t="shared" si="55"/>
        <v>1996</v>
      </c>
    </row>
    <row r="3276" spans="1:5" x14ac:dyDescent="0.25">
      <c r="A3276" s="21">
        <v>35400</v>
      </c>
      <c r="B3276" s="1" t="s">
        <v>39</v>
      </c>
      <c r="C3276" s="1" t="s">
        <v>38</v>
      </c>
      <c r="D3276" s="1">
        <v>26</v>
      </c>
      <c r="E3276">
        <f t="shared" si="55"/>
        <v>1996</v>
      </c>
    </row>
    <row r="3277" spans="1:5" x14ac:dyDescent="0.25">
      <c r="A3277" s="21">
        <v>35400</v>
      </c>
      <c r="B3277" s="1" t="s">
        <v>39</v>
      </c>
      <c r="C3277" s="1" t="s">
        <v>38</v>
      </c>
      <c r="D3277" s="1">
        <v>1453</v>
      </c>
      <c r="E3277">
        <f t="shared" si="55"/>
        <v>1996</v>
      </c>
    </row>
    <row r="3278" spans="1:5" x14ac:dyDescent="0.25">
      <c r="A3278" s="21">
        <v>35400</v>
      </c>
      <c r="B3278" s="1" t="s">
        <v>41</v>
      </c>
      <c r="C3278" s="1" t="s">
        <v>38</v>
      </c>
      <c r="D3278" s="1">
        <v>921</v>
      </c>
      <c r="E3278">
        <f t="shared" si="55"/>
        <v>1996</v>
      </c>
    </row>
    <row r="3279" spans="1:5" x14ac:dyDescent="0.25">
      <c r="A3279" s="21">
        <v>35400</v>
      </c>
      <c r="B3279" s="1" t="s">
        <v>42</v>
      </c>
      <c r="C3279" s="1" t="s">
        <v>38</v>
      </c>
      <c r="D3279" s="1">
        <v>98</v>
      </c>
      <c r="E3279">
        <f t="shared" si="55"/>
        <v>1996</v>
      </c>
    </row>
    <row r="3280" spans="1:5" x14ac:dyDescent="0.25">
      <c r="A3280" s="21">
        <v>35400</v>
      </c>
      <c r="B3280" s="1" t="s">
        <v>34</v>
      </c>
      <c r="C3280" s="1" t="s">
        <v>38</v>
      </c>
      <c r="D3280" s="1">
        <v>113</v>
      </c>
      <c r="E3280">
        <f t="shared" si="55"/>
        <v>1996</v>
      </c>
    </row>
    <row r="3281" spans="1:5" x14ac:dyDescent="0.25">
      <c r="A3281" s="21">
        <v>35400</v>
      </c>
      <c r="B3281" s="1" t="s">
        <v>41</v>
      </c>
      <c r="C3281" s="1" t="s">
        <v>38</v>
      </c>
      <c r="D3281" s="1">
        <v>68</v>
      </c>
      <c r="E3281">
        <f t="shared" si="55"/>
        <v>1996</v>
      </c>
    </row>
    <row r="3282" spans="1:5" x14ac:dyDescent="0.25">
      <c r="A3282" s="21">
        <v>35400</v>
      </c>
      <c r="B3282" s="1" t="s">
        <v>37</v>
      </c>
      <c r="C3282" s="1" t="s">
        <v>38</v>
      </c>
      <c r="D3282" s="1">
        <v>248</v>
      </c>
      <c r="E3282">
        <f t="shared" si="55"/>
        <v>1996</v>
      </c>
    </row>
    <row r="3283" spans="1:5" x14ac:dyDescent="0.25">
      <c r="A3283" s="21">
        <v>35400</v>
      </c>
      <c r="B3283" s="1" t="s">
        <v>39</v>
      </c>
      <c r="C3283" s="1" t="s">
        <v>38</v>
      </c>
      <c r="D3283" s="1">
        <v>228</v>
      </c>
      <c r="E3283">
        <f t="shared" si="55"/>
        <v>1996</v>
      </c>
    </row>
    <row r="3284" spans="1:5" x14ac:dyDescent="0.25">
      <c r="A3284" s="21">
        <v>35400</v>
      </c>
      <c r="B3284" s="1" t="s">
        <v>39</v>
      </c>
      <c r="C3284" s="1" t="s">
        <v>38</v>
      </c>
      <c r="D3284" s="1">
        <v>124</v>
      </c>
      <c r="E3284">
        <f t="shared" si="55"/>
        <v>1996</v>
      </c>
    </row>
    <row r="3285" spans="1:5" x14ac:dyDescent="0.25">
      <c r="A3285" s="21">
        <v>35400</v>
      </c>
      <c r="B3285" s="1" t="s">
        <v>41</v>
      </c>
      <c r="C3285" s="1" t="s">
        <v>38</v>
      </c>
      <c r="D3285" s="1">
        <v>126</v>
      </c>
      <c r="E3285">
        <f t="shared" si="55"/>
        <v>1996</v>
      </c>
    </row>
    <row r="3286" spans="1:5" x14ac:dyDescent="0.25">
      <c r="A3286" s="21">
        <v>35400</v>
      </c>
      <c r="B3286" s="1" t="s">
        <v>36</v>
      </c>
      <c r="C3286" s="1" t="s">
        <v>38</v>
      </c>
      <c r="D3286" s="1">
        <v>203</v>
      </c>
      <c r="E3286">
        <f t="shared" si="55"/>
        <v>1996</v>
      </c>
    </row>
    <row r="3287" spans="1:5" x14ac:dyDescent="0.25">
      <c r="A3287" s="21">
        <v>35400</v>
      </c>
      <c r="B3287" s="1" t="s">
        <v>36</v>
      </c>
      <c r="C3287" s="1" t="s">
        <v>38</v>
      </c>
      <c r="D3287" s="1">
        <v>135</v>
      </c>
      <c r="E3287">
        <f t="shared" si="55"/>
        <v>1996</v>
      </c>
    </row>
    <row r="3288" spans="1:5" x14ac:dyDescent="0.25">
      <c r="A3288" s="21">
        <v>35400</v>
      </c>
      <c r="B3288" s="1" t="s">
        <v>42</v>
      </c>
      <c r="C3288" s="1" t="s">
        <v>38</v>
      </c>
      <c r="D3288" s="1">
        <v>138</v>
      </c>
      <c r="E3288">
        <f t="shared" si="55"/>
        <v>1996</v>
      </c>
    </row>
    <row r="3289" spans="1:5" x14ac:dyDescent="0.25">
      <c r="A3289" s="21">
        <v>35400</v>
      </c>
      <c r="B3289" s="1" t="s">
        <v>29</v>
      </c>
      <c r="C3289" s="1" t="s">
        <v>38</v>
      </c>
      <c r="D3289" s="1">
        <v>116</v>
      </c>
      <c r="E3289">
        <f t="shared" si="55"/>
        <v>1996</v>
      </c>
    </row>
    <row r="3290" spans="1:5" x14ac:dyDescent="0.25">
      <c r="A3290" s="21">
        <v>35400</v>
      </c>
      <c r="B3290" s="1" t="s">
        <v>37</v>
      </c>
      <c r="C3290" s="1" t="s">
        <v>38</v>
      </c>
      <c r="D3290" s="1">
        <v>281</v>
      </c>
      <c r="E3290">
        <f t="shared" si="55"/>
        <v>1996</v>
      </c>
    </row>
    <row r="3291" spans="1:5" x14ac:dyDescent="0.25">
      <c r="A3291" s="21">
        <v>35400</v>
      </c>
      <c r="B3291" s="1" t="s">
        <v>29</v>
      </c>
      <c r="C3291" s="1" t="s">
        <v>38</v>
      </c>
      <c r="D3291" s="1">
        <v>55</v>
      </c>
      <c r="E3291">
        <f t="shared" si="55"/>
        <v>1996</v>
      </c>
    </row>
    <row r="3292" spans="1:5" x14ac:dyDescent="0.25">
      <c r="A3292" s="21">
        <v>35400</v>
      </c>
      <c r="B3292" s="1" t="s">
        <v>29</v>
      </c>
      <c r="C3292" s="1" t="s">
        <v>38</v>
      </c>
      <c r="D3292" s="1">
        <v>11</v>
      </c>
      <c r="E3292">
        <f t="shared" si="55"/>
        <v>1996</v>
      </c>
    </row>
    <row r="3293" spans="1:5" x14ac:dyDescent="0.25">
      <c r="A3293" s="21">
        <v>35400</v>
      </c>
      <c r="B3293" s="1" t="s">
        <v>37</v>
      </c>
      <c r="C3293" s="1" t="s">
        <v>38</v>
      </c>
      <c r="D3293" s="1">
        <v>61</v>
      </c>
      <c r="E3293">
        <f t="shared" si="55"/>
        <v>1996</v>
      </c>
    </row>
    <row r="3294" spans="1:5" x14ac:dyDescent="0.25">
      <c r="A3294" s="21">
        <v>35400</v>
      </c>
      <c r="B3294" s="1" t="s">
        <v>34</v>
      </c>
      <c r="C3294" s="1" t="s">
        <v>38</v>
      </c>
      <c r="D3294" s="1">
        <v>151</v>
      </c>
      <c r="E3294">
        <f t="shared" si="55"/>
        <v>1996</v>
      </c>
    </row>
    <row r="3295" spans="1:5" x14ac:dyDescent="0.25">
      <c r="A3295" s="21">
        <v>35400</v>
      </c>
      <c r="B3295" s="1" t="s">
        <v>36</v>
      </c>
      <c r="C3295" s="1" t="s">
        <v>38</v>
      </c>
      <c r="D3295" s="1">
        <v>96</v>
      </c>
      <c r="E3295">
        <f t="shared" si="55"/>
        <v>1996</v>
      </c>
    </row>
    <row r="3296" spans="1:5" x14ac:dyDescent="0.25">
      <c r="A3296" s="21">
        <v>35400</v>
      </c>
      <c r="B3296" s="1" t="s">
        <v>37</v>
      </c>
      <c r="C3296" s="1" t="s">
        <v>38</v>
      </c>
      <c r="D3296" s="1">
        <v>72</v>
      </c>
      <c r="E3296">
        <f t="shared" si="55"/>
        <v>1996</v>
      </c>
    </row>
    <row r="3297" spans="1:5" x14ac:dyDescent="0.25">
      <c r="A3297" s="21">
        <v>35400</v>
      </c>
      <c r="B3297" s="1" t="s">
        <v>29</v>
      </c>
      <c r="C3297" s="1" t="s">
        <v>38</v>
      </c>
      <c r="D3297" s="1">
        <v>79</v>
      </c>
      <c r="E3297">
        <f t="shared" si="55"/>
        <v>1996</v>
      </c>
    </row>
    <row r="3298" spans="1:5" x14ac:dyDescent="0.25">
      <c r="A3298" s="21">
        <v>35400</v>
      </c>
      <c r="B3298" s="1" t="s">
        <v>37</v>
      </c>
      <c r="C3298" s="1" t="s">
        <v>38</v>
      </c>
      <c r="D3298" s="1">
        <v>270</v>
      </c>
      <c r="E3298">
        <f t="shared" si="55"/>
        <v>1996</v>
      </c>
    </row>
    <row r="3299" spans="1:5" x14ac:dyDescent="0.25">
      <c r="A3299" s="21">
        <v>35400</v>
      </c>
      <c r="B3299" s="1" t="s">
        <v>36</v>
      </c>
      <c r="C3299" s="1" t="s">
        <v>38</v>
      </c>
      <c r="D3299" s="1">
        <v>79</v>
      </c>
      <c r="E3299">
        <f t="shared" si="55"/>
        <v>1996</v>
      </c>
    </row>
    <row r="3300" spans="1:5" x14ac:dyDescent="0.25">
      <c r="A3300" s="21">
        <v>35400</v>
      </c>
      <c r="B3300" s="1" t="s">
        <v>41</v>
      </c>
      <c r="C3300" s="1" t="s">
        <v>38</v>
      </c>
      <c r="D3300" s="1">
        <v>94</v>
      </c>
      <c r="E3300">
        <f t="shared" si="55"/>
        <v>1996</v>
      </c>
    </row>
    <row r="3301" spans="1:5" x14ac:dyDescent="0.25">
      <c r="A3301" s="21">
        <v>35400</v>
      </c>
      <c r="B3301" s="1" t="s">
        <v>39</v>
      </c>
      <c r="C3301" s="1" t="s">
        <v>38</v>
      </c>
      <c r="D3301" s="1">
        <v>293</v>
      </c>
      <c r="E3301">
        <f>YEAR(A3301)</f>
        <v>1996</v>
      </c>
    </row>
  </sheetData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List Box 1">
              <controlPr defaultSize="0" autoLine="0" autoPict="0">
                <anchor moveWithCells="1">
                  <from>
                    <xdr:col>14</xdr:col>
                    <xdr:colOff>502920</xdr:colOff>
                    <xdr:row>22</xdr:row>
                    <xdr:rowOff>91440</xdr:rowOff>
                  </from>
                  <to>
                    <xdr:col>16</xdr:col>
                    <xdr:colOff>129540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List Box 2">
              <controlPr defaultSize="0" autoLine="0" autoPict="0">
                <anchor moveWithCells="1">
                  <from>
                    <xdr:col>16</xdr:col>
                    <xdr:colOff>304800</xdr:colOff>
                    <xdr:row>21</xdr:row>
                    <xdr:rowOff>45720</xdr:rowOff>
                  </from>
                  <to>
                    <xdr:col>18</xdr:col>
                    <xdr:colOff>160020</xdr:colOff>
                    <xdr:row>24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6"/>
  <sheetViews>
    <sheetView workbookViewId="0">
      <selection activeCell="F3" sqref="F3"/>
    </sheetView>
  </sheetViews>
  <sheetFormatPr defaultRowHeight="13.8" x14ac:dyDescent="0.25"/>
  <cols>
    <col min="1" max="1" width="11.44140625" customWidth="1"/>
    <col min="2" max="2" width="14.33203125" customWidth="1"/>
    <col min="5" max="5" width="13.109375" customWidth="1"/>
  </cols>
  <sheetData>
    <row r="1" spans="1:7" ht="20.25" customHeight="1" x14ac:dyDescent="0.25">
      <c r="A1" t="s">
        <v>1</v>
      </c>
      <c r="B1" s="48"/>
      <c r="C1" t="s">
        <v>0</v>
      </c>
      <c r="D1" s="48"/>
    </row>
    <row r="2" spans="1:7" ht="15.75" customHeight="1" x14ac:dyDescent="0.25">
      <c r="A2" s="22" t="s">
        <v>43</v>
      </c>
      <c r="B2" s="22" t="s">
        <v>44</v>
      </c>
      <c r="C2" s="22" t="s">
        <v>45</v>
      </c>
      <c r="D2" s="23"/>
      <c r="E2" s="22" t="s">
        <v>46</v>
      </c>
      <c r="F2" s="24">
        <v>0.4</v>
      </c>
    </row>
    <row r="3" spans="1:7" ht="15.75" customHeight="1" x14ac:dyDescent="0.25">
      <c r="A3" s="22">
        <v>1</v>
      </c>
      <c r="B3" s="24">
        <v>7.78</v>
      </c>
      <c r="C3" s="25"/>
      <c r="D3" s="23"/>
      <c r="E3" s="22" t="s">
        <v>47</v>
      </c>
      <c r="F3" s="25">
        <f>SUMXMY2(B3:B14,C3:C14)/COUNT(C3:C14)</f>
        <v>2.5157300790236832E-4</v>
      </c>
    </row>
    <row r="4" spans="1:7" ht="15.75" customHeight="1" x14ac:dyDescent="0.25">
      <c r="A4" s="22">
        <v>2</v>
      </c>
      <c r="B4" s="24">
        <v>7.78</v>
      </c>
      <c r="C4" s="25">
        <f>B3</f>
        <v>7.78</v>
      </c>
      <c r="D4" s="23"/>
      <c r="E4" s="23"/>
      <c r="F4" s="23"/>
    </row>
    <row r="5" spans="1:7" ht="15.75" customHeight="1" x14ac:dyDescent="0.25">
      <c r="A5" s="22">
        <v>3</v>
      </c>
      <c r="B5" s="24">
        <v>7.79</v>
      </c>
      <c r="C5" s="25">
        <f>$F$2*B4+(1-$F$2)*C4</f>
        <v>7.78</v>
      </c>
      <c r="D5" s="23"/>
      <c r="E5" s="22" t="s">
        <v>48</v>
      </c>
      <c r="F5" s="26">
        <f>INDEX(E9:E14,MATCH(G5,F9:F14,0))</f>
        <v>0.4</v>
      </c>
      <c r="G5">
        <f>MIN(F9:F14)</f>
        <v>2.5157300790236832E-4</v>
      </c>
    </row>
    <row r="6" spans="1:7" ht="15.75" customHeight="1" x14ac:dyDescent="0.25">
      <c r="A6" s="22">
        <v>4</v>
      </c>
      <c r="B6" s="24">
        <v>7.76</v>
      </c>
      <c r="C6" s="25">
        <f t="shared" ref="C6:C15" si="0">$F$2*B5+(1-$F$2)*C5</f>
        <v>7.7840000000000007</v>
      </c>
      <c r="D6" s="23"/>
      <c r="E6" s="22" t="s">
        <v>49</v>
      </c>
      <c r="F6" s="27">
        <v>7.7511900000000002</v>
      </c>
    </row>
    <row r="7" spans="1:7" ht="15.75" customHeight="1" x14ac:dyDescent="0.25">
      <c r="A7" s="22">
        <v>5</v>
      </c>
      <c r="B7" s="24">
        <v>7.77</v>
      </c>
      <c r="C7" s="25">
        <f t="shared" si="0"/>
        <v>7.7744</v>
      </c>
      <c r="D7" s="23"/>
      <c r="E7" s="23"/>
      <c r="F7" s="23"/>
    </row>
    <row r="8" spans="1:7" ht="15.75" customHeight="1" x14ac:dyDescent="0.25">
      <c r="A8" s="22">
        <v>6</v>
      </c>
      <c r="B8" s="24">
        <v>7.75</v>
      </c>
      <c r="C8" s="25">
        <f t="shared" si="0"/>
        <v>7.7726399999999991</v>
      </c>
      <c r="D8" s="23"/>
      <c r="E8" s="28"/>
      <c r="F8" s="29">
        <f>F3</f>
        <v>2.5157300790236832E-4</v>
      </c>
    </row>
    <row r="9" spans="1:7" ht="15.75" customHeight="1" x14ac:dyDescent="0.25">
      <c r="A9" s="22">
        <v>7</v>
      </c>
      <c r="B9" s="24">
        <v>7.76</v>
      </c>
      <c r="C9" s="25">
        <f t="shared" si="0"/>
        <v>7.7635839999999998</v>
      </c>
      <c r="D9" s="23"/>
      <c r="E9" s="33">
        <v>0.1</v>
      </c>
      <c r="F9" s="26">
        <f t="dataTable" ref="F9:F14" dt2D="0" dtr="0" r1="F2"/>
        <v>3.4730764513912185E-4</v>
      </c>
    </row>
    <row r="10" spans="1:7" ht="15.75" customHeight="1" x14ac:dyDescent="0.25">
      <c r="A10" s="22">
        <v>8</v>
      </c>
      <c r="B10" s="24">
        <v>7.78</v>
      </c>
      <c r="C10" s="25">
        <f t="shared" si="0"/>
        <v>7.7621503999999995</v>
      </c>
      <c r="D10" s="23"/>
      <c r="E10" s="34">
        <v>0.2</v>
      </c>
      <c r="F10" s="26">
        <v>2.8158561265736705E-4</v>
      </c>
    </row>
    <row r="11" spans="1:7" ht="15.75" customHeight="1" x14ac:dyDescent="0.25">
      <c r="A11" s="22">
        <v>9</v>
      </c>
      <c r="B11" s="24">
        <v>7.77</v>
      </c>
      <c r="C11" s="25">
        <f t="shared" si="0"/>
        <v>7.7692902399999992</v>
      </c>
      <c r="D11" s="23"/>
      <c r="E11" s="33">
        <v>0.3</v>
      </c>
      <c r="F11" s="26">
        <v>2.5723022236556845E-4</v>
      </c>
    </row>
    <row r="12" spans="1:7" ht="15.75" customHeight="1" x14ac:dyDescent="0.25">
      <c r="A12" s="22">
        <v>10</v>
      </c>
      <c r="B12" s="24">
        <v>7.74</v>
      </c>
      <c r="C12" s="25">
        <f t="shared" si="0"/>
        <v>7.7695741439999999</v>
      </c>
      <c r="D12" s="23"/>
      <c r="E12" s="34">
        <v>0.4</v>
      </c>
      <c r="F12" s="26">
        <v>2.5157300790236832E-4</v>
      </c>
    </row>
    <row r="13" spans="1:7" ht="15.75" customHeight="1" x14ac:dyDescent="0.25">
      <c r="A13" s="22">
        <v>11</v>
      </c>
      <c r="B13" s="24">
        <v>7.76</v>
      </c>
      <c r="C13" s="25">
        <f t="shared" si="0"/>
        <v>7.7577444864</v>
      </c>
      <c r="D13" s="23"/>
      <c r="E13" s="33">
        <v>0.5</v>
      </c>
      <c r="F13" s="26">
        <v>2.5518760681152316E-4</v>
      </c>
    </row>
    <row r="14" spans="1:7" ht="15.75" customHeight="1" x14ac:dyDescent="0.25">
      <c r="A14" s="22">
        <v>12</v>
      </c>
      <c r="B14" s="24">
        <v>7.74</v>
      </c>
      <c r="C14" s="25">
        <f t="shared" si="0"/>
        <v>7.7586466918400001</v>
      </c>
      <c r="D14" s="23"/>
      <c r="E14" s="34">
        <v>0.6</v>
      </c>
      <c r="F14" s="26">
        <v>2.643110622683157E-4</v>
      </c>
    </row>
    <row r="15" spans="1:7" ht="15.75" customHeight="1" x14ac:dyDescent="0.25">
      <c r="A15" s="30"/>
      <c r="B15" s="31"/>
      <c r="C15" s="25">
        <f t="shared" si="0"/>
        <v>7.7511880151039998</v>
      </c>
      <c r="D15" s="32"/>
    </row>
    <row r="16" spans="1:7" ht="15.75" customHeight="1" x14ac:dyDescent="0.25">
      <c r="A16" s="30"/>
      <c r="B16" s="31"/>
      <c r="C16" s="31"/>
      <c r="D16" s="32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J33"/>
  <sheetViews>
    <sheetView topLeftCell="A13" workbookViewId="0">
      <selection activeCell="C43" sqref="C43"/>
    </sheetView>
  </sheetViews>
  <sheetFormatPr defaultRowHeight="13.8" x14ac:dyDescent="0.25"/>
  <cols>
    <col min="2" max="2" width="16.109375" customWidth="1"/>
    <col min="3" max="3" width="24.33203125" customWidth="1"/>
    <col min="10" max="10" width="9.5546875" bestFit="1" customWidth="1"/>
  </cols>
  <sheetData>
    <row r="1" spans="1:4" x14ac:dyDescent="0.25">
      <c r="A1" t="s">
        <v>1</v>
      </c>
      <c r="B1" s="48"/>
      <c r="C1" s="49" t="s">
        <v>0</v>
      </c>
      <c r="D1" s="48"/>
    </row>
    <row r="2" spans="1:4" ht="14.4" x14ac:dyDescent="0.25">
      <c r="A2" s="35"/>
      <c r="B2" s="35"/>
      <c r="C2" s="35"/>
      <c r="D2" s="35"/>
    </row>
    <row r="3" spans="1:4" ht="15.6" x14ac:dyDescent="0.25">
      <c r="A3" s="36"/>
      <c r="B3" s="37" t="s">
        <v>50</v>
      </c>
      <c r="C3" s="38">
        <v>80000</v>
      </c>
      <c r="D3" s="39"/>
    </row>
    <row r="4" spans="1:4" ht="15.6" x14ac:dyDescent="0.25">
      <c r="A4" s="36"/>
      <c r="B4" s="37" t="s">
        <v>51</v>
      </c>
      <c r="C4" s="38">
        <v>2</v>
      </c>
      <c r="D4" s="39"/>
    </row>
    <row r="5" spans="1:4" ht="15.6" x14ac:dyDescent="0.25">
      <c r="A5" s="36"/>
      <c r="B5" s="37" t="s">
        <v>52</v>
      </c>
      <c r="C5" s="38">
        <v>3</v>
      </c>
      <c r="D5" s="39"/>
    </row>
    <row r="6" spans="1:4" ht="15.6" x14ac:dyDescent="0.25">
      <c r="A6" s="36"/>
      <c r="B6" s="37" t="s">
        <v>53</v>
      </c>
      <c r="C6" s="38">
        <v>6</v>
      </c>
      <c r="D6" s="39"/>
    </row>
    <row r="7" spans="1:4" ht="15.6" x14ac:dyDescent="0.25">
      <c r="A7" s="36"/>
      <c r="B7" s="37" t="s">
        <v>54</v>
      </c>
      <c r="C7" s="38">
        <v>60</v>
      </c>
      <c r="D7" s="39"/>
    </row>
    <row r="8" spans="1:4" ht="15.6" x14ac:dyDescent="0.25">
      <c r="A8" s="36"/>
      <c r="B8" s="37" t="s">
        <v>55</v>
      </c>
      <c r="C8" s="38">
        <v>20</v>
      </c>
      <c r="D8" s="39"/>
    </row>
    <row r="9" spans="1:4" ht="15.6" x14ac:dyDescent="0.25">
      <c r="A9" s="36"/>
      <c r="B9" s="37" t="s">
        <v>56</v>
      </c>
      <c r="C9" s="38">
        <v>50</v>
      </c>
      <c r="D9" s="39"/>
    </row>
    <row r="10" spans="1:4" ht="15.6" x14ac:dyDescent="0.25">
      <c r="A10" s="36"/>
      <c r="B10" s="37" t="s">
        <v>57</v>
      </c>
      <c r="C10" s="38">
        <f>D10*10</f>
        <v>600</v>
      </c>
      <c r="D10" s="39">
        <v>60</v>
      </c>
    </row>
    <row r="11" spans="1:4" x14ac:dyDescent="0.25">
      <c r="A11" s="36"/>
      <c r="B11" s="40"/>
      <c r="C11" s="40"/>
      <c r="D11" s="39" t="str">
        <f>"销售价格="&amp;C10&amp;"元"</f>
        <v>销售价格=600元</v>
      </c>
    </row>
    <row r="12" spans="1:4" ht="15.6" x14ac:dyDescent="0.25">
      <c r="A12" s="36"/>
      <c r="B12" s="37" t="s">
        <v>58</v>
      </c>
      <c r="C12" s="38">
        <v>5000</v>
      </c>
      <c r="D12" s="39"/>
    </row>
    <row r="13" spans="1:4" ht="15.6" x14ac:dyDescent="0.25">
      <c r="A13" s="36"/>
      <c r="B13" s="37" t="s">
        <v>59</v>
      </c>
      <c r="C13" s="41">
        <f>C4*C7+C5*C8+C6*C9</f>
        <v>480</v>
      </c>
      <c r="D13" s="39"/>
    </row>
    <row r="14" spans="1:4" ht="15.6" x14ac:dyDescent="0.25">
      <c r="A14" s="36"/>
      <c r="B14" s="37" t="s">
        <v>60</v>
      </c>
      <c r="C14" s="41">
        <f>C12*C13+C3</f>
        <v>2480000</v>
      </c>
      <c r="D14" s="39"/>
    </row>
    <row r="15" spans="1:4" ht="15.6" x14ac:dyDescent="0.25">
      <c r="A15" s="36"/>
      <c r="B15" s="37" t="s">
        <v>61</v>
      </c>
      <c r="C15" s="41">
        <f>C12*C10</f>
        <v>3000000</v>
      </c>
      <c r="D15" s="39"/>
    </row>
    <row r="16" spans="1:4" ht="15.6" x14ac:dyDescent="0.25">
      <c r="A16" s="36"/>
      <c r="B16" s="37" t="s">
        <v>62</v>
      </c>
      <c r="C16" s="41">
        <f>C15-C14</f>
        <v>520000</v>
      </c>
      <c r="D16" s="39"/>
    </row>
    <row r="17" spans="1:10" x14ac:dyDescent="0.25">
      <c r="A17" s="36"/>
      <c r="B17" s="40"/>
      <c r="C17" s="40"/>
      <c r="D17" s="39"/>
    </row>
    <row r="18" spans="1:10" ht="15.6" x14ac:dyDescent="0.25">
      <c r="A18" s="36"/>
      <c r="B18" s="37" t="s">
        <v>63</v>
      </c>
      <c r="C18" s="55">
        <f>C3/(C10-C13)</f>
        <v>666.66666666666663</v>
      </c>
      <c r="D18" s="39"/>
    </row>
    <row r="19" spans="1:10" ht="15.6" x14ac:dyDescent="0.25">
      <c r="A19" s="36"/>
      <c r="B19" s="37" t="s">
        <v>64</v>
      </c>
      <c r="C19" s="41">
        <f>C18*C10</f>
        <v>400000</v>
      </c>
      <c r="D19" s="39"/>
    </row>
    <row r="20" spans="1:10" x14ac:dyDescent="0.25">
      <c r="A20" s="36"/>
      <c r="B20" s="36"/>
      <c r="C20" s="39"/>
      <c r="D20" s="39"/>
    </row>
    <row r="21" spans="1:10" x14ac:dyDescent="0.25">
      <c r="A21" s="36"/>
      <c r="B21" s="36"/>
      <c r="C21" s="39"/>
      <c r="D21" s="39"/>
    </row>
    <row r="22" spans="1:10" x14ac:dyDescent="0.25">
      <c r="C22">
        <f>C15</f>
        <v>3000000</v>
      </c>
      <c r="D22">
        <f>C14</f>
        <v>2480000</v>
      </c>
      <c r="E22">
        <f>C16</f>
        <v>520000</v>
      </c>
    </row>
    <row r="23" spans="1:10" x14ac:dyDescent="0.25">
      <c r="B23">
        <v>0</v>
      </c>
      <c r="C23">
        <f t="dataTable" ref="C23:E24" dt2D="0" dtr="0" r1="C12"/>
        <v>0</v>
      </c>
      <c r="D23">
        <v>80000</v>
      </c>
      <c r="E23">
        <v>-80000</v>
      </c>
    </row>
    <row r="24" spans="1:10" x14ac:dyDescent="0.25">
      <c r="B24">
        <v>10000</v>
      </c>
      <c r="C24">
        <v>6000000</v>
      </c>
      <c r="D24">
        <v>4880000</v>
      </c>
      <c r="E24">
        <v>1120000</v>
      </c>
    </row>
    <row r="31" spans="1:10" x14ac:dyDescent="0.25">
      <c r="I31" s="56">
        <f>$C$18</f>
        <v>666.66666666666663</v>
      </c>
      <c r="J31">
        <v>-1000000</v>
      </c>
    </row>
    <row r="32" spans="1:10" x14ac:dyDescent="0.25">
      <c r="I32" s="56">
        <f t="shared" ref="I32:I33" si="0">$C$18</f>
        <v>666.66666666666663</v>
      </c>
      <c r="J32">
        <f>C19</f>
        <v>400000</v>
      </c>
    </row>
    <row r="33" spans="9:10" x14ac:dyDescent="0.25">
      <c r="I33" s="56">
        <f t="shared" si="0"/>
        <v>666.66666666666663</v>
      </c>
      <c r="J33">
        <v>6000000</v>
      </c>
    </row>
  </sheetData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pinner 1">
              <controlPr defaultSize="0" autoPict="0">
                <anchor moveWithCells="1" sizeWithCells="1">
                  <from>
                    <xdr:col>1</xdr:col>
                    <xdr:colOff>830580</xdr:colOff>
                    <xdr:row>24</xdr:row>
                    <xdr:rowOff>68580</xdr:rowOff>
                  </from>
                  <to>
                    <xdr:col>2</xdr:col>
                    <xdr:colOff>259080</xdr:colOff>
                    <xdr:row>26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1:U106"/>
  <sheetViews>
    <sheetView tabSelected="1" topLeftCell="A4" workbookViewId="0">
      <selection activeCell="U18" sqref="U18"/>
    </sheetView>
  </sheetViews>
  <sheetFormatPr defaultRowHeight="13.8" x14ac:dyDescent="0.25"/>
  <cols>
    <col min="2" max="2" width="18.33203125" customWidth="1"/>
  </cols>
  <sheetData>
    <row r="1" spans="2:21" ht="15.6" x14ac:dyDescent="0.25">
      <c r="C1" s="2"/>
    </row>
    <row r="3" spans="2:21" ht="14.4" x14ac:dyDescent="0.25">
      <c r="B3" s="42" t="s">
        <v>65</v>
      </c>
      <c r="C3">
        <v>36000</v>
      </c>
    </row>
    <row r="4" spans="2:21" ht="14.4" x14ac:dyDescent="0.25">
      <c r="B4" s="43" t="s">
        <v>66</v>
      </c>
      <c r="C4">
        <v>360</v>
      </c>
      <c r="E4" t="str">
        <f>"订货周期="&amp;C6</f>
        <v>订货周期=20</v>
      </c>
    </row>
    <row r="5" spans="2:21" ht="14.4" x14ac:dyDescent="0.25">
      <c r="B5" s="42" t="s">
        <v>67</v>
      </c>
      <c r="C5">
        <f>C3/C4</f>
        <v>100</v>
      </c>
      <c r="Q5">
        <f>C13</f>
        <v>810</v>
      </c>
    </row>
    <row r="6" spans="2:21" ht="14.4" x14ac:dyDescent="0.25">
      <c r="B6" s="44" t="s">
        <v>68</v>
      </c>
      <c r="C6">
        <v>20</v>
      </c>
      <c r="P6">
        <v>0</v>
      </c>
      <c r="Q6">
        <f t="dataTable" ref="Q6:Q106" dt2D="0" dtr="0" r1="C10"/>
        <v>10</v>
      </c>
      <c r="R6">
        <f>IF(P6=$C$10,Q6,0)</f>
        <v>0</v>
      </c>
      <c r="T6">
        <v>0</v>
      </c>
      <c r="U6">
        <f>AVERAGE(Q6:Q106)</f>
        <v>1049.6039603960396</v>
      </c>
    </row>
    <row r="7" spans="2:21" ht="14.4" x14ac:dyDescent="0.25">
      <c r="B7" s="44" t="s">
        <v>69</v>
      </c>
      <c r="C7">
        <f>C5*C6</f>
        <v>2000</v>
      </c>
      <c r="P7">
        <v>1</v>
      </c>
      <c r="Q7">
        <v>1910</v>
      </c>
      <c r="R7">
        <f t="shared" ref="R7:R70" si="0">IF(P7=$C$10,Q7,0)</f>
        <v>0</v>
      </c>
      <c r="T7">
        <v>100</v>
      </c>
      <c r="U7">
        <f>U6</f>
        <v>1049.6039603960396</v>
      </c>
    </row>
    <row r="8" spans="2:21" ht="14.4" x14ac:dyDescent="0.25">
      <c r="B8" s="31"/>
      <c r="P8">
        <v>2</v>
      </c>
      <c r="Q8">
        <v>1810</v>
      </c>
      <c r="R8">
        <f t="shared" si="0"/>
        <v>0</v>
      </c>
    </row>
    <row r="9" spans="2:21" ht="14.4" x14ac:dyDescent="0.25">
      <c r="B9" s="44" t="s">
        <v>70</v>
      </c>
      <c r="C9">
        <v>10</v>
      </c>
      <c r="E9" t="str">
        <f>"第N天="&amp;C10</f>
        <v>第N天=12</v>
      </c>
      <c r="P9">
        <v>3</v>
      </c>
      <c r="Q9">
        <v>1710</v>
      </c>
      <c r="R9">
        <f t="shared" si="0"/>
        <v>0</v>
      </c>
    </row>
    <row r="10" spans="2:21" ht="14.4" x14ac:dyDescent="0.25">
      <c r="B10" s="44" t="s">
        <v>71</v>
      </c>
      <c r="C10">
        <v>12</v>
      </c>
      <c r="P10">
        <v>4</v>
      </c>
      <c r="Q10">
        <v>1610</v>
      </c>
      <c r="R10">
        <f t="shared" si="0"/>
        <v>0</v>
      </c>
    </row>
    <row r="11" spans="2:21" ht="14.4" x14ac:dyDescent="0.25">
      <c r="B11" s="44" t="s">
        <v>72</v>
      </c>
      <c r="C11">
        <f>INT(C10/C6)</f>
        <v>0</v>
      </c>
      <c r="P11">
        <v>5</v>
      </c>
      <c r="Q11">
        <v>1510</v>
      </c>
      <c r="R11">
        <f t="shared" si="0"/>
        <v>0</v>
      </c>
    </row>
    <row r="12" spans="2:21" ht="14.4" x14ac:dyDescent="0.25">
      <c r="B12" s="44" t="s">
        <v>73</v>
      </c>
      <c r="C12">
        <f>C10-C11*C6</f>
        <v>12</v>
      </c>
      <c r="P12">
        <v>6</v>
      </c>
      <c r="Q12">
        <v>1410</v>
      </c>
      <c r="R12">
        <f t="shared" si="0"/>
        <v>0</v>
      </c>
    </row>
    <row r="13" spans="2:21" ht="14.4" x14ac:dyDescent="0.25">
      <c r="B13" s="44" t="s">
        <v>74</v>
      </c>
      <c r="C13">
        <f>IF(C10=0,10,C7+C9-C12*C5)</f>
        <v>810</v>
      </c>
      <c r="P13">
        <v>7</v>
      </c>
      <c r="Q13">
        <v>1310</v>
      </c>
      <c r="R13">
        <f t="shared" si="0"/>
        <v>0</v>
      </c>
    </row>
    <row r="14" spans="2:21" x14ac:dyDescent="0.25">
      <c r="P14">
        <v>8</v>
      </c>
      <c r="Q14">
        <v>1210</v>
      </c>
      <c r="R14">
        <f t="shared" si="0"/>
        <v>0</v>
      </c>
    </row>
    <row r="15" spans="2:21" x14ac:dyDescent="0.25">
      <c r="P15">
        <v>9</v>
      </c>
      <c r="Q15">
        <v>1110</v>
      </c>
      <c r="R15">
        <f t="shared" si="0"/>
        <v>0</v>
      </c>
    </row>
    <row r="16" spans="2:21" x14ac:dyDescent="0.25">
      <c r="P16">
        <v>10</v>
      </c>
      <c r="Q16">
        <v>1010</v>
      </c>
      <c r="R16">
        <f t="shared" si="0"/>
        <v>0</v>
      </c>
    </row>
    <row r="17" spans="16:18" x14ac:dyDescent="0.25">
      <c r="P17">
        <v>11</v>
      </c>
      <c r="Q17">
        <v>910</v>
      </c>
      <c r="R17">
        <f t="shared" si="0"/>
        <v>0</v>
      </c>
    </row>
    <row r="18" spans="16:18" x14ac:dyDescent="0.25">
      <c r="P18">
        <v>12</v>
      </c>
      <c r="Q18">
        <v>810</v>
      </c>
      <c r="R18">
        <f t="shared" si="0"/>
        <v>810</v>
      </c>
    </row>
    <row r="19" spans="16:18" x14ac:dyDescent="0.25">
      <c r="P19">
        <v>13</v>
      </c>
      <c r="Q19">
        <v>710</v>
      </c>
      <c r="R19">
        <f t="shared" si="0"/>
        <v>0</v>
      </c>
    </row>
    <row r="20" spans="16:18" x14ac:dyDescent="0.25">
      <c r="P20">
        <v>14</v>
      </c>
      <c r="Q20">
        <v>610</v>
      </c>
      <c r="R20">
        <f t="shared" si="0"/>
        <v>0</v>
      </c>
    </row>
    <row r="21" spans="16:18" x14ac:dyDescent="0.25">
      <c r="P21">
        <v>15</v>
      </c>
      <c r="Q21">
        <v>510</v>
      </c>
      <c r="R21">
        <f t="shared" si="0"/>
        <v>0</v>
      </c>
    </row>
    <row r="22" spans="16:18" x14ac:dyDescent="0.25">
      <c r="P22">
        <v>16</v>
      </c>
      <c r="Q22">
        <v>410</v>
      </c>
      <c r="R22">
        <f t="shared" si="0"/>
        <v>0</v>
      </c>
    </row>
    <row r="23" spans="16:18" x14ac:dyDescent="0.25">
      <c r="P23">
        <v>17</v>
      </c>
      <c r="Q23">
        <v>310</v>
      </c>
      <c r="R23">
        <f t="shared" si="0"/>
        <v>0</v>
      </c>
    </row>
    <row r="24" spans="16:18" x14ac:dyDescent="0.25">
      <c r="P24">
        <v>18</v>
      </c>
      <c r="Q24">
        <v>210</v>
      </c>
      <c r="R24">
        <f t="shared" si="0"/>
        <v>0</v>
      </c>
    </row>
    <row r="25" spans="16:18" x14ac:dyDescent="0.25">
      <c r="P25">
        <v>19</v>
      </c>
      <c r="Q25">
        <v>110</v>
      </c>
      <c r="R25">
        <f t="shared" si="0"/>
        <v>0</v>
      </c>
    </row>
    <row r="26" spans="16:18" x14ac:dyDescent="0.25">
      <c r="P26">
        <v>20</v>
      </c>
      <c r="Q26">
        <v>2010</v>
      </c>
      <c r="R26">
        <f t="shared" si="0"/>
        <v>0</v>
      </c>
    </row>
    <row r="27" spans="16:18" x14ac:dyDescent="0.25">
      <c r="P27">
        <v>21</v>
      </c>
      <c r="Q27">
        <v>1910</v>
      </c>
      <c r="R27">
        <f t="shared" si="0"/>
        <v>0</v>
      </c>
    </row>
    <row r="28" spans="16:18" x14ac:dyDescent="0.25">
      <c r="P28">
        <v>22</v>
      </c>
      <c r="Q28">
        <v>1810</v>
      </c>
      <c r="R28">
        <f t="shared" si="0"/>
        <v>0</v>
      </c>
    </row>
    <row r="29" spans="16:18" x14ac:dyDescent="0.25">
      <c r="P29">
        <v>23</v>
      </c>
      <c r="Q29">
        <v>1710</v>
      </c>
      <c r="R29">
        <f t="shared" si="0"/>
        <v>0</v>
      </c>
    </row>
    <row r="30" spans="16:18" x14ac:dyDescent="0.25">
      <c r="P30">
        <v>24</v>
      </c>
      <c r="Q30">
        <v>1610</v>
      </c>
      <c r="R30">
        <f t="shared" si="0"/>
        <v>0</v>
      </c>
    </row>
    <row r="31" spans="16:18" x14ac:dyDescent="0.25">
      <c r="P31">
        <v>25</v>
      </c>
      <c r="Q31">
        <v>1510</v>
      </c>
      <c r="R31">
        <f t="shared" si="0"/>
        <v>0</v>
      </c>
    </row>
    <row r="32" spans="16:18" x14ac:dyDescent="0.25">
      <c r="P32">
        <v>26</v>
      </c>
      <c r="Q32">
        <v>1410</v>
      </c>
      <c r="R32">
        <f t="shared" si="0"/>
        <v>0</v>
      </c>
    </row>
    <row r="33" spans="16:18" x14ac:dyDescent="0.25">
      <c r="P33">
        <v>27</v>
      </c>
      <c r="Q33">
        <v>1310</v>
      </c>
      <c r="R33">
        <f t="shared" si="0"/>
        <v>0</v>
      </c>
    </row>
    <row r="34" spans="16:18" x14ac:dyDescent="0.25">
      <c r="P34">
        <v>28</v>
      </c>
      <c r="Q34">
        <v>1210</v>
      </c>
      <c r="R34">
        <f t="shared" si="0"/>
        <v>0</v>
      </c>
    </row>
    <row r="35" spans="16:18" x14ac:dyDescent="0.25">
      <c r="P35">
        <v>29</v>
      </c>
      <c r="Q35">
        <v>1110</v>
      </c>
      <c r="R35">
        <f t="shared" si="0"/>
        <v>0</v>
      </c>
    </row>
    <row r="36" spans="16:18" x14ac:dyDescent="0.25">
      <c r="P36">
        <v>30</v>
      </c>
      <c r="Q36">
        <v>1010</v>
      </c>
      <c r="R36">
        <f t="shared" si="0"/>
        <v>0</v>
      </c>
    </row>
    <row r="37" spans="16:18" x14ac:dyDescent="0.25">
      <c r="P37">
        <v>31</v>
      </c>
      <c r="Q37">
        <v>910</v>
      </c>
      <c r="R37">
        <f t="shared" si="0"/>
        <v>0</v>
      </c>
    </row>
    <row r="38" spans="16:18" x14ac:dyDescent="0.25">
      <c r="P38">
        <v>32</v>
      </c>
      <c r="Q38">
        <v>810</v>
      </c>
      <c r="R38">
        <f t="shared" si="0"/>
        <v>0</v>
      </c>
    </row>
    <row r="39" spans="16:18" x14ac:dyDescent="0.25">
      <c r="P39">
        <v>33</v>
      </c>
      <c r="Q39">
        <v>710</v>
      </c>
      <c r="R39">
        <f t="shared" si="0"/>
        <v>0</v>
      </c>
    </row>
    <row r="40" spans="16:18" x14ac:dyDescent="0.25">
      <c r="P40">
        <v>34</v>
      </c>
      <c r="Q40">
        <v>610</v>
      </c>
      <c r="R40">
        <f t="shared" si="0"/>
        <v>0</v>
      </c>
    </row>
    <row r="41" spans="16:18" x14ac:dyDescent="0.25">
      <c r="P41">
        <v>35</v>
      </c>
      <c r="Q41">
        <v>510</v>
      </c>
      <c r="R41">
        <f t="shared" si="0"/>
        <v>0</v>
      </c>
    </row>
    <row r="42" spans="16:18" x14ac:dyDescent="0.25">
      <c r="P42">
        <v>36</v>
      </c>
      <c r="Q42">
        <v>410</v>
      </c>
      <c r="R42">
        <f t="shared" si="0"/>
        <v>0</v>
      </c>
    </row>
    <row r="43" spans="16:18" x14ac:dyDescent="0.25">
      <c r="P43">
        <v>37</v>
      </c>
      <c r="Q43">
        <v>310</v>
      </c>
      <c r="R43">
        <f t="shared" si="0"/>
        <v>0</v>
      </c>
    </row>
    <row r="44" spans="16:18" x14ac:dyDescent="0.25">
      <c r="P44">
        <v>38</v>
      </c>
      <c r="Q44">
        <v>210</v>
      </c>
      <c r="R44">
        <f t="shared" si="0"/>
        <v>0</v>
      </c>
    </row>
    <row r="45" spans="16:18" x14ac:dyDescent="0.25">
      <c r="P45">
        <v>39</v>
      </c>
      <c r="Q45">
        <v>110</v>
      </c>
      <c r="R45">
        <f t="shared" si="0"/>
        <v>0</v>
      </c>
    </row>
    <row r="46" spans="16:18" x14ac:dyDescent="0.25">
      <c r="P46">
        <v>40</v>
      </c>
      <c r="Q46">
        <v>2010</v>
      </c>
      <c r="R46">
        <f t="shared" si="0"/>
        <v>0</v>
      </c>
    </row>
    <row r="47" spans="16:18" x14ac:dyDescent="0.25">
      <c r="P47">
        <v>41</v>
      </c>
      <c r="Q47">
        <v>1910</v>
      </c>
      <c r="R47">
        <f t="shared" si="0"/>
        <v>0</v>
      </c>
    </row>
    <row r="48" spans="16:18" x14ac:dyDescent="0.25">
      <c r="P48">
        <v>42</v>
      </c>
      <c r="Q48">
        <v>1810</v>
      </c>
      <c r="R48">
        <f t="shared" si="0"/>
        <v>0</v>
      </c>
    </row>
    <row r="49" spans="16:18" x14ac:dyDescent="0.25">
      <c r="P49">
        <v>43</v>
      </c>
      <c r="Q49">
        <v>1710</v>
      </c>
      <c r="R49">
        <f t="shared" si="0"/>
        <v>0</v>
      </c>
    </row>
    <row r="50" spans="16:18" x14ac:dyDescent="0.25">
      <c r="P50">
        <v>44</v>
      </c>
      <c r="Q50">
        <v>1610</v>
      </c>
      <c r="R50">
        <f t="shared" si="0"/>
        <v>0</v>
      </c>
    </row>
    <row r="51" spans="16:18" x14ac:dyDescent="0.25">
      <c r="P51">
        <v>45</v>
      </c>
      <c r="Q51">
        <v>1510</v>
      </c>
      <c r="R51">
        <f t="shared" si="0"/>
        <v>0</v>
      </c>
    </row>
    <row r="52" spans="16:18" x14ac:dyDescent="0.25">
      <c r="P52">
        <v>46</v>
      </c>
      <c r="Q52">
        <v>1410</v>
      </c>
      <c r="R52">
        <f t="shared" si="0"/>
        <v>0</v>
      </c>
    </row>
    <row r="53" spans="16:18" x14ac:dyDescent="0.25">
      <c r="P53">
        <v>47</v>
      </c>
      <c r="Q53">
        <v>1310</v>
      </c>
      <c r="R53">
        <f t="shared" si="0"/>
        <v>0</v>
      </c>
    </row>
    <row r="54" spans="16:18" x14ac:dyDescent="0.25">
      <c r="P54">
        <v>48</v>
      </c>
      <c r="Q54">
        <v>1210</v>
      </c>
      <c r="R54">
        <f t="shared" si="0"/>
        <v>0</v>
      </c>
    </row>
    <row r="55" spans="16:18" x14ac:dyDescent="0.25">
      <c r="P55">
        <v>49</v>
      </c>
      <c r="Q55">
        <v>1110</v>
      </c>
      <c r="R55">
        <f t="shared" si="0"/>
        <v>0</v>
      </c>
    </row>
    <row r="56" spans="16:18" x14ac:dyDescent="0.25">
      <c r="P56">
        <v>50</v>
      </c>
      <c r="Q56">
        <v>1010</v>
      </c>
      <c r="R56">
        <f t="shared" si="0"/>
        <v>0</v>
      </c>
    </row>
    <row r="57" spans="16:18" x14ac:dyDescent="0.25">
      <c r="P57">
        <v>51</v>
      </c>
      <c r="Q57">
        <v>910</v>
      </c>
      <c r="R57">
        <f t="shared" si="0"/>
        <v>0</v>
      </c>
    </row>
    <row r="58" spans="16:18" x14ac:dyDescent="0.25">
      <c r="P58">
        <v>52</v>
      </c>
      <c r="Q58">
        <v>810</v>
      </c>
      <c r="R58">
        <f t="shared" si="0"/>
        <v>0</v>
      </c>
    </row>
    <row r="59" spans="16:18" x14ac:dyDescent="0.25">
      <c r="P59">
        <v>53</v>
      </c>
      <c r="Q59">
        <v>710</v>
      </c>
      <c r="R59">
        <f t="shared" si="0"/>
        <v>0</v>
      </c>
    </row>
    <row r="60" spans="16:18" x14ac:dyDescent="0.25">
      <c r="P60">
        <v>54</v>
      </c>
      <c r="Q60">
        <v>610</v>
      </c>
      <c r="R60">
        <f t="shared" si="0"/>
        <v>0</v>
      </c>
    </row>
    <row r="61" spans="16:18" x14ac:dyDescent="0.25">
      <c r="P61">
        <v>55</v>
      </c>
      <c r="Q61">
        <v>510</v>
      </c>
      <c r="R61">
        <f t="shared" si="0"/>
        <v>0</v>
      </c>
    </row>
    <row r="62" spans="16:18" x14ac:dyDescent="0.25">
      <c r="P62">
        <v>56</v>
      </c>
      <c r="Q62">
        <v>410</v>
      </c>
      <c r="R62">
        <f t="shared" si="0"/>
        <v>0</v>
      </c>
    </row>
    <row r="63" spans="16:18" x14ac:dyDescent="0.25">
      <c r="P63">
        <v>57</v>
      </c>
      <c r="Q63">
        <v>310</v>
      </c>
      <c r="R63">
        <f t="shared" si="0"/>
        <v>0</v>
      </c>
    </row>
    <row r="64" spans="16:18" x14ac:dyDescent="0.25">
      <c r="P64">
        <v>58</v>
      </c>
      <c r="Q64">
        <v>210</v>
      </c>
      <c r="R64">
        <f t="shared" si="0"/>
        <v>0</v>
      </c>
    </row>
    <row r="65" spans="16:18" x14ac:dyDescent="0.25">
      <c r="P65">
        <v>59</v>
      </c>
      <c r="Q65">
        <v>110</v>
      </c>
      <c r="R65">
        <f t="shared" si="0"/>
        <v>0</v>
      </c>
    </row>
    <row r="66" spans="16:18" x14ac:dyDescent="0.25">
      <c r="P66">
        <v>60</v>
      </c>
      <c r="Q66">
        <v>2010</v>
      </c>
      <c r="R66">
        <f t="shared" si="0"/>
        <v>0</v>
      </c>
    </row>
    <row r="67" spans="16:18" x14ac:dyDescent="0.25">
      <c r="P67">
        <v>61</v>
      </c>
      <c r="Q67">
        <v>1910</v>
      </c>
      <c r="R67">
        <f t="shared" si="0"/>
        <v>0</v>
      </c>
    </row>
    <row r="68" spans="16:18" x14ac:dyDescent="0.25">
      <c r="P68">
        <v>62</v>
      </c>
      <c r="Q68">
        <v>1810</v>
      </c>
      <c r="R68">
        <f t="shared" si="0"/>
        <v>0</v>
      </c>
    </row>
    <row r="69" spans="16:18" x14ac:dyDescent="0.25">
      <c r="P69">
        <v>63</v>
      </c>
      <c r="Q69">
        <v>1710</v>
      </c>
      <c r="R69">
        <f t="shared" si="0"/>
        <v>0</v>
      </c>
    </row>
    <row r="70" spans="16:18" x14ac:dyDescent="0.25">
      <c r="P70">
        <v>64</v>
      </c>
      <c r="Q70">
        <v>1610</v>
      </c>
      <c r="R70">
        <f t="shared" si="0"/>
        <v>0</v>
      </c>
    </row>
    <row r="71" spans="16:18" x14ac:dyDescent="0.25">
      <c r="P71">
        <v>65</v>
      </c>
      <c r="Q71">
        <v>1510</v>
      </c>
      <c r="R71">
        <f t="shared" ref="R71:R106" si="1">IF(P71=$C$10,Q71,0)</f>
        <v>0</v>
      </c>
    </row>
    <row r="72" spans="16:18" x14ac:dyDescent="0.25">
      <c r="P72">
        <v>66</v>
      </c>
      <c r="Q72">
        <v>1410</v>
      </c>
      <c r="R72">
        <f t="shared" si="1"/>
        <v>0</v>
      </c>
    </row>
    <row r="73" spans="16:18" x14ac:dyDescent="0.25">
      <c r="P73">
        <v>67</v>
      </c>
      <c r="Q73">
        <v>1310</v>
      </c>
      <c r="R73">
        <f t="shared" si="1"/>
        <v>0</v>
      </c>
    </row>
    <row r="74" spans="16:18" x14ac:dyDescent="0.25">
      <c r="P74">
        <v>68</v>
      </c>
      <c r="Q74">
        <v>1210</v>
      </c>
      <c r="R74">
        <f t="shared" si="1"/>
        <v>0</v>
      </c>
    </row>
    <row r="75" spans="16:18" x14ac:dyDescent="0.25">
      <c r="P75">
        <v>69</v>
      </c>
      <c r="Q75">
        <v>1110</v>
      </c>
      <c r="R75">
        <f t="shared" si="1"/>
        <v>0</v>
      </c>
    </row>
    <row r="76" spans="16:18" x14ac:dyDescent="0.25">
      <c r="P76">
        <v>70</v>
      </c>
      <c r="Q76">
        <v>1010</v>
      </c>
      <c r="R76">
        <f t="shared" si="1"/>
        <v>0</v>
      </c>
    </row>
    <row r="77" spans="16:18" x14ac:dyDescent="0.25">
      <c r="P77">
        <v>71</v>
      </c>
      <c r="Q77">
        <v>910</v>
      </c>
      <c r="R77">
        <f t="shared" si="1"/>
        <v>0</v>
      </c>
    </row>
    <row r="78" spans="16:18" x14ac:dyDescent="0.25">
      <c r="P78">
        <v>72</v>
      </c>
      <c r="Q78">
        <v>810</v>
      </c>
      <c r="R78">
        <f t="shared" si="1"/>
        <v>0</v>
      </c>
    </row>
    <row r="79" spans="16:18" x14ac:dyDescent="0.25">
      <c r="P79">
        <v>73</v>
      </c>
      <c r="Q79">
        <v>710</v>
      </c>
      <c r="R79">
        <f t="shared" si="1"/>
        <v>0</v>
      </c>
    </row>
    <row r="80" spans="16:18" x14ac:dyDescent="0.25">
      <c r="P80">
        <v>74</v>
      </c>
      <c r="Q80">
        <v>610</v>
      </c>
      <c r="R80">
        <f t="shared" si="1"/>
        <v>0</v>
      </c>
    </row>
    <row r="81" spans="16:18" x14ac:dyDescent="0.25">
      <c r="P81">
        <v>75</v>
      </c>
      <c r="Q81">
        <v>510</v>
      </c>
      <c r="R81">
        <f t="shared" si="1"/>
        <v>0</v>
      </c>
    </row>
    <row r="82" spans="16:18" x14ac:dyDescent="0.25">
      <c r="P82">
        <v>76</v>
      </c>
      <c r="Q82">
        <v>410</v>
      </c>
      <c r="R82">
        <f t="shared" si="1"/>
        <v>0</v>
      </c>
    </row>
    <row r="83" spans="16:18" x14ac:dyDescent="0.25">
      <c r="P83">
        <v>77</v>
      </c>
      <c r="Q83">
        <v>310</v>
      </c>
      <c r="R83">
        <f t="shared" si="1"/>
        <v>0</v>
      </c>
    </row>
    <row r="84" spans="16:18" x14ac:dyDescent="0.25">
      <c r="P84">
        <v>78</v>
      </c>
      <c r="Q84">
        <v>210</v>
      </c>
      <c r="R84">
        <f t="shared" si="1"/>
        <v>0</v>
      </c>
    </row>
    <row r="85" spans="16:18" x14ac:dyDescent="0.25">
      <c r="P85">
        <v>79</v>
      </c>
      <c r="Q85">
        <v>110</v>
      </c>
      <c r="R85">
        <f t="shared" si="1"/>
        <v>0</v>
      </c>
    </row>
    <row r="86" spans="16:18" x14ac:dyDescent="0.25">
      <c r="P86">
        <v>80</v>
      </c>
      <c r="Q86">
        <v>2010</v>
      </c>
      <c r="R86">
        <f t="shared" si="1"/>
        <v>0</v>
      </c>
    </row>
    <row r="87" spans="16:18" x14ac:dyDescent="0.25">
      <c r="P87">
        <v>81</v>
      </c>
      <c r="Q87">
        <v>1910</v>
      </c>
      <c r="R87">
        <f t="shared" si="1"/>
        <v>0</v>
      </c>
    </row>
    <row r="88" spans="16:18" x14ac:dyDescent="0.25">
      <c r="P88">
        <v>82</v>
      </c>
      <c r="Q88">
        <v>1810</v>
      </c>
      <c r="R88">
        <f t="shared" si="1"/>
        <v>0</v>
      </c>
    </row>
    <row r="89" spans="16:18" x14ac:dyDescent="0.25">
      <c r="P89">
        <v>83</v>
      </c>
      <c r="Q89">
        <v>1710</v>
      </c>
      <c r="R89">
        <f t="shared" si="1"/>
        <v>0</v>
      </c>
    </row>
    <row r="90" spans="16:18" x14ac:dyDescent="0.25">
      <c r="P90">
        <v>84</v>
      </c>
      <c r="Q90">
        <v>1610</v>
      </c>
      <c r="R90">
        <f t="shared" si="1"/>
        <v>0</v>
      </c>
    </row>
    <row r="91" spans="16:18" x14ac:dyDescent="0.25">
      <c r="P91">
        <v>85</v>
      </c>
      <c r="Q91">
        <v>1510</v>
      </c>
      <c r="R91">
        <f t="shared" si="1"/>
        <v>0</v>
      </c>
    </row>
    <row r="92" spans="16:18" x14ac:dyDescent="0.25">
      <c r="P92">
        <v>86</v>
      </c>
      <c r="Q92">
        <v>1410</v>
      </c>
      <c r="R92">
        <f t="shared" si="1"/>
        <v>0</v>
      </c>
    </row>
    <row r="93" spans="16:18" x14ac:dyDescent="0.25">
      <c r="P93">
        <v>87</v>
      </c>
      <c r="Q93">
        <v>1310</v>
      </c>
      <c r="R93">
        <f t="shared" si="1"/>
        <v>0</v>
      </c>
    </row>
    <row r="94" spans="16:18" x14ac:dyDescent="0.25">
      <c r="P94">
        <v>88</v>
      </c>
      <c r="Q94">
        <v>1210</v>
      </c>
      <c r="R94">
        <f t="shared" si="1"/>
        <v>0</v>
      </c>
    </row>
    <row r="95" spans="16:18" x14ac:dyDescent="0.25">
      <c r="P95">
        <v>89</v>
      </c>
      <c r="Q95">
        <v>1110</v>
      </c>
      <c r="R95">
        <f t="shared" si="1"/>
        <v>0</v>
      </c>
    </row>
    <row r="96" spans="16:18" x14ac:dyDescent="0.25">
      <c r="P96">
        <v>90</v>
      </c>
      <c r="Q96">
        <v>1010</v>
      </c>
      <c r="R96">
        <f t="shared" si="1"/>
        <v>0</v>
      </c>
    </row>
    <row r="97" spans="16:18" x14ac:dyDescent="0.25">
      <c r="P97">
        <v>91</v>
      </c>
      <c r="Q97">
        <v>910</v>
      </c>
      <c r="R97">
        <f t="shared" si="1"/>
        <v>0</v>
      </c>
    </row>
    <row r="98" spans="16:18" x14ac:dyDescent="0.25">
      <c r="P98">
        <v>92</v>
      </c>
      <c r="Q98">
        <v>810</v>
      </c>
      <c r="R98">
        <f t="shared" si="1"/>
        <v>0</v>
      </c>
    </row>
    <row r="99" spans="16:18" x14ac:dyDescent="0.25">
      <c r="P99">
        <v>93</v>
      </c>
      <c r="Q99">
        <v>710</v>
      </c>
      <c r="R99">
        <f t="shared" si="1"/>
        <v>0</v>
      </c>
    </row>
    <row r="100" spans="16:18" x14ac:dyDescent="0.25">
      <c r="P100">
        <v>94</v>
      </c>
      <c r="Q100">
        <v>610</v>
      </c>
      <c r="R100">
        <f t="shared" si="1"/>
        <v>0</v>
      </c>
    </row>
    <row r="101" spans="16:18" x14ac:dyDescent="0.25">
      <c r="P101">
        <v>95</v>
      </c>
      <c r="Q101">
        <v>510</v>
      </c>
      <c r="R101">
        <f t="shared" si="1"/>
        <v>0</v>
      </c>
    </row>
    <row r="102" spans="16:18" x14ac:dyDescent="0.25">
      <c r="P102">
        <v>96</v>
      </c>
      <c r="Q102">
        <v>410</v>
      </c>
      <c r="R102">
        <f t="shared" si="1"/>
        <v>0</v>
      </c>
    </row>
    <row r="103" spans="16:18" x14ac:dyDescent="0.25">
      <c r="P103">
        <v>97</v>
      </c>
      <c r="Q103">
        <v>310</v>
      </c>
      <c r="R103">
        <f t="shared" si="1"/>
        <v>0</v>
      </c>
    </row>
    <row r="104" spans="16:18" x14ac:dyDescent="0.25">
      <c r="P104">
        <v>98</v>
      </c>
      <c r="Q104">
        <v>210</v>
      </c>
      <c r="R104">
        <f t="shared" si="1"/>
        <v>0</v>
      </c>
    </row>
    <row r="105" spans="16:18" x14ac:dyDescent="0.25">
      <c r="P105">
        <v>99</v>
      </c>
      <c r="Q105">
        <v>110</v>
      </c>
      <c r="R105">
        <f t="shared" si="1"/>
        <v>0</v>
      </c>
    </row>
    <row r="106" spans="16:18" x14ac:dyDescent="0.25">
      <c r="P106">
        <v>100</v>
      </c>
      <c r="Q106">
        <v>2010</v>
      </c>
      <c r="R106">
        <f t="shared" si="1"/>
        <v>0</v>
      </c>
    </row>
  </sheetData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Spinner 1">
              <controlPr defaultSize="0" autoPict="0">
                <anchor moveWithCells="1" sizeWithCells="1">
                  <from>
                    <xdr:col>1</xdr:col>
                    <xdr:colOff>487680</xdr:colOff>
                    <xdr:row>13</xdr:row>
                    <xdr:rowOff>129540</xdr:rowOff>
                  </from>
                  <to>
                    <xdr:col>1</xdr:col>
                    <xdr:colOff>1036320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Spinner 2">
              <controlPr defaultSize="0" autoPict="0">
                <anchor moveWithCells="1" sizeWithCells="1">
                  <from>
                    <xdr:col>4</xdr:col>
                    <xdr:colOff>38100</xdr:colOff>
                    <xdr:row>13</xdr:row>
                    <xdr:rowOff>45720</xdr:rowOff>
                  </from>
                  <to>
                    <xdr:col>5</xdr:col>
                    <xdr:colOff>198120</xdr:colOff>
                    <xdr:row>15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G24"/>
  <sheetViews>
    <sheetView workbookViewId="0">
      <selection activeCell="H19" sqref="H19"/>
    </sheetView>
  </sheetViews>
  <sheetFormatPr defaultRowHeight="13.8" x14ac:dyDescent="0.25"/>
  <cols>
    <col min="2" max="2" width="16.44140625" customWidth="1"/>
  </cols>
  <sheetData>
    <row r="1" spans="2:7" ht="15.6" x14ac:dyDescent="0.25">
      <c r="C1" s="2"/>
    </row>
    <row r="3" spans="2:7" x14ac:dyDescent="0.25">
      <c r="B3" s="45"/>
      <c r="C3" s="45"/>
      <c r="D3" s="45"/>
      <c r="E3" s="45"/>
    </row>
    <row r="4" spans="2:7" ht="14.4" x14ac:dyDescent="0.25">
      <c r="C4" s="46" t="s">
        <v>75</v>
      </c>
      <c r="D4" s="46" t="s">
        <v>76</v>
      </c>
      <c r="E4" s="46" t="s">
        <v>77</v>
      </c>
    </row>
    <row r="5" spans="2:7" ht="14.4" x14ac:dyDescent="0.25">
      <c r="B5" s="46" t="s">
        <v>78</v>
      </c>
      <c r="C5" s="47">
        <v>25</v>
      </c>
      <c r="D5" s="47">
        <v>28</v>
      </c>
      <c r="E5" s="47">
        <v>16</v>
      </c>
    </row>
    <row r="6" spans="2:7" ht="14.4" x14ac:dyDescent="0.25">
      <c r="B6" s="46" t="s">
        <v>79</v>
      </c>
      <c r="C6" s="47">
        <v>24</v>
      </c>
      <c r="D6" s="47">
        <v>18</v>
      </c>
      <c r="E6" s="47">
        <v>15</v>
      </c>
    </row>
    <row r="7" spans="2:7" x14ac:dyDescent="0.25">
      <c r="B7" s="45"/>
      <c r="C7" s="45"/>
      <c r="D7" s="45"/>
      <c r="E7" s="45"/>
    </row>
    <row r="12" spans="2:7" x14ac:dyDescent="0.25">
      <c r="C12" t="s">
        <v>96</v>
      </c>
      <c r="D12" t="s">
        <v>97</v>
      </c>
      <c r="E12" t="s">
        <v>98</v>
      </c>
    </row>
    <row r="13" spans="2:7" x14ac:dyDescent="0.25">
      <c r="B13">
        <v>1</v>
      </c>
      <c r="C13" s="48">
        <v>55</v>
      </c>
      <c r="D13" s="48">
        <v>0</v>
      </c>
      <c r="E13" s="48">
        <v>25</v>
      </c>
      <c r="F13">
        <f>SUM(C13:E13)</f>
        <v>80</v>
      </c>
      <c r="G13">
        <v>90</v>
      </c>
    </row>
    <row r="14" spans="2:7" x14ac:dyDescent="0.25">
      <c r="B14">
        <v>2</v>
      </c>
      <c r="C14" s="48">
        <v>0</v>
      </c>
      <c r="D14" s="48">
        <v>75</v>
      </c>
      <c r="E14" s="48">
        <v>25</v>
      </c>
      <c r="F14">
        <f>SUM(C14:E14)</f>
        <v>100</v>
      </c>
      <c r="G14">
        <v>100</v>
      </c>
    </row>
    <row r="15" spans="2:7" x14ac:dyDescent="0.25">
      <c r="C15">
        <f>SUM(C13:C14)</f>
        <v>55</v>
      </c>
      <c r="D15">
        <f t="shared" ref="D15:E15" si="0">SUM(D13:D14)</f>
        <v>75</v>
      </c>
      <c r="E15">
        <f t="shared" si="0"/>
        <v>50</v>
      </c>
    </row>
    <row r="16" spans="2:7" x14ac:dyDescent="0.25">
      <c r="C16">
        <v>55</v>
      </c>
      <c r="D16">
        <v>75</v>
      </c>
      <c r="E16">
        <v>50</v>
      </c>
    </row>
    <row r="17" spans="2:3" x14ac:dyDescent="0.25">
      <c r="B17" t="s">
        <v>95</v>
      </c>
      <c r="C17">
        <f>SUM(C13*C5,D13*D5,E13*E5,C14*C6,D14*D6,E14*E6)</f>
        <v>3500</v>
      </c>
    </row>
    <row r="19" spans="2:3" x14ac:dyDescent="0.25">
      <c r="C19">
        <f>MIN($C$17)</f>
        <v>3500</v>
      </c>
    </row>
    <row r="20" spans="2:3" x14ac:dyDescent="0.25">
      <c r="C20">
        <f>COUNT($C$13:$E$14)</f>
        <v>6</v>
      </c>
    </row>
    <row r="21" spans="2:3" x14ac:dyDescent="0.25">
      <c r="C21" t="b">
        <f t="array" ref="C21">$C$15:$E$15=$C$16:$E$16</f>
        <v>1</v>
      </c>
    </row>
    <row r="22" spans="2:3" x14ac:dyDescent="0.25">
      <c r="C22" t="b">
        <f t="array" ref="C22">$F$13:$F$14&lt;=$G$13:$G$14</f>
        <v>1</v>
      </c>
    </row>
    <row r="23" spans="2:3" x14ac:dyDescent="0.25">
      <c r="C23">
        <f>{32767,32767,0.000001,0.01,FALSE,FALSE,TRUE,1,1,1,0.0001,TRUE}</f>
        <v>32767</v>
      </c>
    </row>
    <row r="24" spans="2:3" x14ac:dyDescent="0.25">
      <c r="C24">
        <f>{0,0,1,100,0,FALSE,TRUE,0.075,0,0,FALSE,30}</f>
        <v>0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R36"/>
  <sheetViews>
    <sheetView zoomScaleNormal="100" workbookViewId="0">
      <selection activeCell="C18" sqref="C18"/>
    </sheetView>
  </sheetViews>
  <sheetFormatPr defaultRowHeight="13.8" x14ac:dyDescent="0.25"/>
  <cols>
    <col min="1" max="1" width="12.77734375" customWidth="1"/>
    <col min="2" max="2" width="14.5546875" customWidth="1"/>
    <col min="3" max="3" width="10.5546875" bestFit="1" customWidth="1"/>
    <col min="5" max="5" width="9.5546875" bestFit="1" customWidth="1"/>
  </cols>
  <sheetData>
    <row r="1" spans="1:18" ht="15.6" x14ac:dyDescent="0.25">
      <c r="C1" s="2"/>
    </row>
    <row r="2" spans="1:18" ht="14.4" x14ac:dyDescent="0.25">
      <c r="A2" s="9"/>
      <c r="B2" s="10"/>
      <c r="C2" s="10"/>
      <c r="D2" s="10"/>
      <c r="E2" s="9"/>
      <c r="F2" s="9"/>
      <c r="G2" s="9"/>
      <c r="H2" s="9"/>
      <c r="I2" s="9"/>
      <c r="J2" s="9"/>
      <c r="K2" s="9"/>
      <c r="L2" s="9"/>
      <c r="M2" s="9"/>
      <c r="N2" s="11"/>
      <c r="O2" s="11"/>
      <c r="P2" s="11"/>
      <c r="Q2" s="9"/>
      <c r="R2" s="9"/>
    </row>
    <row r="3" spans="1:18" ht="14.4" x14ac:dyDescent="0.25">
      <c r="A3" s="10" t="s">
        <v>10</v>
      </c>
      <c r="B3" s="10" t="s">
        <v>11</v>
      </c>
      <c r="C3" s="10" t="s">
        <v>12</v>
      </c>
      <c r="D3" s="10" t="s">
        <v>13</v>
      </c>
      <c r="E3" s="10" t="s">
        <v>14</v>
      </c>
      <c r="F3" s="9" t="s">
        <v>15</v>
      </c>
      <c r="G3" s="9"/>
      <c r="H3" s="9"/>
      <c r="I3" s="9"/>
      <c r="J3" s="9"/>
      <c r="K3" s="9"/>
      <c r="L3" s="9"/>
      <c r="M3" s="12"/>
      <c r="N3" s="9"/>
      <c r="O3" s="9"/>
      <c r="P3" s="9"/>
      <c r="Q3" s="9"/>
      <c r="R3" s="9"/>
    </row>
    <row r="4" spans="1:18" ht="14.4" x14ac:dyDescent="0.25">
      <c r="A4" s="9" t="s">
        <v>16</v>
      </c>
      <c r="B4" s="13">
        <v>650</v>
      </c>
      <c r="C4" s="13"/>
      <c r="D4" s="13">
        <v>115</v>
      </c>
      <c r="E4" s="14">
        <f>NPV(B9,G22:P22)-B4</f>
        <v>232.70567141217259</v>
      </c>
      <c r="F4" s="15">
        <f>IRR(F22:P22)</f>
        <v>0.12745571956223589</v>
      </c>
      <c r="G4" s="9" t="s">
        <v>99</v>
      </c>
      <c r="H4" s="9"/>
      <c r="I4" s="9"/>
      <c r="J4" s="9"/>
      <c r="K4" s="9"/>
      <c r="L4" s="9"/>
      <c r="M4" s="12"/>
      <c r="N4" s="9"/>
      <c r="O4" s="9"/>
      <c r="P4" s="9"/>
      <c r="Q4" s="9"/>
      <c r="R4" s="9"/>
    </row>
    <row r="5" spans="1:18" ht="14.4" x14ac:dyDescent="0.25">
      <c r="A5" s="9" t="s">
        <v>17</v>
      </c>
      <c r="B5" s="13">
        <v>450</v>
      </c>
      <c r="C5" s="13"/>
      <c r="D5" s="13">
        <v>85</v>
      </c>
      <c r="E5" s="14">
        <f>NPV(B9,G23:P23)-B5</f>
        <v>200.73516433142947</v>
      </c>
      <c r="F5" s="15">
        <f>IRR(F23:P23)</f>
        <v>0.14302828103550036</v>
      </c>
      <c r="G5" s="9" t="s">
        <v>100</v>
      </c>
      <c r="H5" s="9"/>
      <c r="I5" s="9"/>
      <c r="J5" s="9"/>
      <c r="K5" s="9"/>
      <c r="L5" s="9"/>
      <c r="M5" s="12"/>
      <c r="N5" s="9"/>
      <c r="O5" s="9"/>
      <c r="P5" s="9"/>
      <c r="Q5" s="9"/>
      <c r="R5" s="9"/>
    </row>
    <row r="6" spans="1:18" ht="14.4" x14ac:dyDescent="0.25">
      <c r="A6" s="9" t="s">
        <v>18</v>
      </c>
      <c r="B6" s="13">
        <v>280</v>
      </c>
      <c r="C6" s="13">
        <v>40</v>
      </c>
      <c r="D6" s="13">
        <v>90</v>
      </c>
      <c r="E6" s="14">
        <f>NPV(B9,G24:P24)-B6</f>
        <v>88.004352570734738</v>
      </c>
      <c r="F6" s="15">
        <f>IRR(F24:P24)</f>
        <v>0.12218688087111551</v>
      </c>
      <c r="G6" s="9" t="s">
        <v>101</v>
      </c>
      <c r="H6" s="9"/>
      <c r="I6" s="9"/>
      <c r="J6" s="9"/>
      <c r="K6" s="9"/>
      <c r="L6" s="9"/>
      <c r="M6" s="12"/>
      <c r="N6" s="9"/>
      <c r="O6" s="9"/>
      <c r="P6" s="9"/>
      <c r="Q6" s="9"/>
      <c r="R6" s="9"/>
    </row>
    <row r="7" spans="1:18" ht="14.4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2"/>
      <c r="N7" s="9"/>
      <c r="O7" s="9"/>
      <c r="P7" s="9"/>
      <c r="Q7" s="9"/>
      <c r="R7" s="9"/>
    </row>
    <row r="8" spans="1:18" ht="14.4" x14ac:dyDescent="0.25">
      <c r="A8" s="9" t="s">
        <v>19</v>
      </c>
      <c r="B8" s="16">
        <v>0.1</v>
      </c>
      <c r="C8" s="9">
        <v>6</v>
      </c>
      <c r="D8" s="12">
        <f>$B$9</f>
        <v>0.06</v>
      </c>
      <c r="E8" s="12">
        <f>E4</f>
        <v>232.70567141217259</v>
      </c>
      <c r="F8" s="9"/>
      <c r="G8" s="9"/>
      <c r="H8" s="9"/>
      <c r="I8" s="9"/>
      <c r="J8" s="9"/>
      <c r="K8" s="9"/>
      <c r="L8" s="9"/>
      <c r="M8" s="12"/>
      <c r="N8" s="9"/>
      <c r="O8" s="9"/>
      <c r="P8" s="9"/>
      <c r="Q8" s="9"/>
      <c r="R8" s="9"/>
    </row>
    <row r="9" spans="1:18" ht="14.4" x14ac:dyDescent="0.25">
      <c r="A9" s="9" t="s">
        <v>20</v>
      </c>
      <c r="B9" s="16">
        <f>C8*0.01</f>
        <v>0.06</v>
      </c>
      <c r="C9" s="57" t="str">
        <f>"当前贴现率"&amp;B9</f>
        <v>当前贴现率0.06</v>
      </c>
      <c r="D9" s="12">
        <f t="shared" ref="D9:D10" si="0">$B$9</f>
        <v>0.06</v>
      </c>
      <c r="E9" s="11">
        <f>E5</f>
        <v>200.73516433142947</v>
      </c>
      <c r="F9" s="9"/>
      <c r="G9" s="9"/>
      <c r="H9" s="9"/>
      <c r="I9" s="9"/>
      <c r="J9" s="9"/>
      <c r="K9" s="9"/>
      <c r="L9" s="9"/>
      <c r="M9" s="12"/>
      <c r="N9" s="9"/>
      <c r="O9" s="9"/>
      <c r="P9" s="9"/>
      <c r="Q9" s="9"/>
      <c r="R9" s="9"/>
    </row>
    <row r="10" spans="1:18" ht="14.4" x14ac:dyDescent="0.25">
      <c r="A10" s="9" t="s">
        <v>21</v>
      </c>
      <c r="B10" s="13">
        <v>8</v>
      </c>
      <c r="C10" s="9"/>
      <c r="D10" s="12">
        <f t="shared" si="0"/>
        <v>0.06</v>
      </c>
      <c r="E10" s="11">
        <f>E6</f>
        <v>88.004352570734738</v>
      </c>
      <c r="F10" s="9"/>
      <c r="G10" s="9"/>
      <c r="H10" s="9"/>
      <c r="I10" s="9"/>
      <c r="J10" s="9"/>
      <c r="K10" s="9"/>
      <c r="L10" s="9"/>
      <c r="M10" s="12"/>
      <c r="N10" s="9"/>
      <c r="O10" s="9"/>
      <c r="P10" s="9"/>
      <c r="Q10" s="9"/>
      <c r="R10" s="9"/>
    </row>
    <row r="11" spans="1:18" ht="14.4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2"/>
      <c r="N11" s="9"/>
      <c r="O11" s="9"/>
      <c r="P11" s="9"/>
      <c r="Q11" s="9"/>
      <c r="R11" s="9"/>
    </row>
    <row r="12" spans="1:18" ht="14.4" x14ac:dyDescent="0.25">
      <c r="A12" s="9" t="s">
        <v>22</v>
      </c>
      <c r="B12" s="17" t="str">
        <f>IF(C12&lt;=0,"无方案可投",F12)</f>
        <v>方案A有利</v>
      </c>
      <c r="C12" s="11">
        <f>MAX(E4:E6)</f>
        <v>232.70567141217259</v>
      </c>
      <c r="D12" s="9"/>
      <c r="E12" s="9"/>
      <c r="F12" s="9" t="str">
        <f>"方案"&amp;INDEX(G4:G6,MATCH(C12,E4:E6,0))&amp;"有利"</f>
        <v>方案A有利</v>
      </c>
      <c r="G12" s="9"/>
      <c r="H12" s="12"/>
      <c r="I12" s="12"/>
      <c r="J12" s="12"/>
      <c r="K12" s="12"/>
      <c r="L12" s="9"/>
      <c r="M12" s="12"/>
      <c r="N12" s="9"/>
      <c r="O12" s="9"/>
      <c r="P12" s="9"/>
      <c r="Q12" s="9"/>
      <c r="R12" s="9"/>
    </row>
    <row r="13" spans="1:18" ht="14.4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2"/>
      <c r="N13" s="9"/>
      <c r="O13" s="9"/>
      <c r="P13" s="9"/>
      <c r="Q13" s="9"/>
      <c r="R13" s="9"/>
    </row>
    <row r="14" spans="1:18" ht="14.4" x14ac:dyDescent="0.25">
      <c r="A14" s="9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2"/>
      <c r="N14" s="9"/>
      <c r="O14" s="9"/>
      <c r="P14" s="9"/>
      <c r="Q14" s="9"/>
      <c r="R14" s="9"/>
    </row>
    <row r="15" spans="1:18" ht="14.4" x14ac:dyDescent="0.25">
      <c r="A15" s="9" t="s">
        <v>24</v>
      </c>
      <c r="B15" s="59">
        <f>IRR(F22:P22-F23:P23)</f>
        <v>9.1061290323956712E-2</v>
      </c>
      <c r="C15" s="61">
        <f>B15</f>
        <v>9.1061290323956712E-2</v>
      </c>
      <c r="D15" s="9"/>
      <c r="E15" s="9"/>
      <c r="F15" s="9"/>
      <c r="G15" s="9"/>
      <c r="H15" s="9"/>
      <c r="I15" s="9"/>
      <c r="J15" s="9"/>
      <c r="K15" s="9"/>
      <c r="L15" s="9"/>
      <c r="M15" s="12"/>
      <c r="N15" s="9"/>
      <c r="O15" s="9"/>
      <c r="P15" s="9"/>
      <c r="Q15" s="9"/>
      <c r="R15" s="9"/>
    </row>
    <row r="16" spans="1:18" ht="14.4" x14ac:dyDescent="0.25">
      <c r="A16" s="9" t="s">
        <v>25</v>
      </c>
      <c r="B16" s="18">
        <f>J29</f>
        <v>9.1095117248114088E-2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12"/>
      <c r="N16" s="9"/>
      <c r="O16" s="9"/>
      <c r="P16" s="9"/>
      <c r="Q16" s="9"/>
      <c r="R16" s="9"/>
    </row>
    <row r="17" spans="1:18" ht="14.4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2"/>
      <c r="N17" s="9"/>
      <c r="O17" s="9"/>
      <c r="P17" s="9"/>
      <c r="Q17" s="9"/>
      <c r="R17" s="9"/>
    </row>
    <row r="18" spans="1:18" ht="14.4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2"/>
      <c r="N18" s="9"/>
      <c r="O18" s="9"/>
      <c r="P18" s="9"/>
      <c r="Q18" s="9"/>
      <c r="R18" s="9"/>
    </row>
    <row r="19" spans="1:18" ht="14.4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ht="14.4" x14ac:dyDescent="0.25">
      <c r="A20" s="9"/>
      <c r="B20" s="11">
        <f>E4</f>
        <v>232.70567141217259</v>
      </c>
      <c r="C20" s="11">
        <f>E5</f>
        <v>200.73516433142947</v>
      </c>
      <c r="D20" s="11">
        <f>E6</f>
        <v>88.004352570734738</v>
      </c>
      <c r="E20" s="9"/>
      <c r="F20" s="9"/>
      <c r="G20" s="9"/>
      <c r="H20" s="9"/>
      <c r="I20" s="9"/>
      <c r="J20" s="9"/>
      <c r="K20" s="9"/>
      <c r="L20" s="9"/>
      <c r="M20" s="12"/>
      <c r="N20" s="9"/>
      <c r="O20" s="9"/>
      <c r="P20" s="9"/>
      <c r="Q20" s="9"/>
      <c r="R20" s="9"/>
    </row>
    <row r="21" spans="1:18" ht="14.4" x14ac:dyDescent="0.25">
      <c r="A21" s="57">
        <v>0.05</v>
      </c>
      <c r="B21" s="9">
        <f t="dataTable" ref="B21:D36" dt2D="0" dtr="0" r1="B9"/>
        <v>277.90387833640239</v>
      </c>
      <c r="C21" s="9">
        <v>233.97356539004306</v>
      </c>
      <c r="D21" s="9">
        <v>106.08674645924054</v>
      </c>
      <c r="E21" s="9">
        <f>B21-C21</f>
        <v>43.930312946359322</v>
      </c>
      <c r="F21" s="9">
        <v>0</v>
      </c>
      <c r="G21" s="9">
        <v>1</v>
      </c>
      <c r="H21" s="9">
        <v>2</v>
      </c>
      <c r="I21" s="9">
        <v>3</v>
      </c>
      <c r="J21" s="9">
        <v>4</v>
      </c>
      <c r="K21" s="9">
        <v>5</v>
      </c>
      <c r="L21" s="9">
        <v>6</v>
      </c>
      <c r="M21" s="9">
        <v>7</v>
      </c>
      <c r="N21" s="9">
        <v>8</v>
      </c>
      <c r="O21" s="9">
        <v>9</v>
      </c>
      <c r="P21" s="9">
        <v>10</v>
      </c>
      <c r="Q21" s="9"/>
      <c r="R21" s="9"/>
    </row>
    <row r="22" spans="1:18" ht="14.4" x14ac:dyDescent="0.25">
      <c r="A22" s="57">
        <v>0.06</v>
      </c>
      <c r="B22" s="9">
        <v>232.70567141217259</v>
      </c>
      <c r="C22" s="9">
        <v>200.73516433142947</v>
      </c>
      <c r="D22" s="9">
        <v>88.004352570734738</v>
      </c>
      <c r="E22" s="9">
        <f t="shared" ref="E22:E36" si="1">B22-C22</f>
        <v>31.970507080743118</v>
      </c>
      <c r="F22" s="9">
        <v>-650</v>
      </c>
      <c r="G22" s="9">
        <v>115</v>
      </c>
      <c r="H22" s="9">
        <v>115</v>
      </c>
      <c r="I22" s="9">
        <v>115</v>
      </c>
      <c r="J22" s="9">
        <v>115</v>
      </c>
      <c r="K22" s="9">
        <v>115</v>
      </c>
      <c r="L22" s="9">
        <v>115</v>
      </c>
      <c r="M22" s="9">
        <v>115</v>
      </c>
      <c r="N22" s="9">
        <v>115</v>
      </c>
      <c r="O22" s="9">
        <v>115</v>
      </c>
      <c r="P22" s="9">
        <f>115+B4*B8</f>
        <v>180</v>
      </c>
      <c r="Q22" s="9"/>
      <c r="R22" s="9"/>
    </row>
    <row r="23" spans="1:18" ht="14.4" x14ac:dyDescent="0.25">
      <c r="A23" s="57">
        <v>7.0000000000000007E-2</v>
      </c>
      <c r="B23" s="9">
        <v>190.75458119600569</v>
      </c>
      <c r="C23" s="9">
        <v>169.88014912533333</v>
      </c>
      <c r="D23" s="9">
        <v>71.17907704662997</v>
      </c>
      <c r="E23" s="9">
        <f t="shared" si="1"/>
        <v>20.874432070672356</v>
      </c>
      <c r="F23" s="9">
        <v>-450</v>
      </c>
      <c r="G23" s="9">
        <v>85</v>
      </c>
      <c r="H23" s="9">
        <v>85</v>
      </c>
      <c r="I23" s="9">
        <v>85</v>
      </c>
      <c r="J23" s="9">
        <v>85</v>
      </c>
      <c r="K23" s="9">
        <v>85</v>
      </c>
      <c r="L23" s="9">
        <v>85</v>
      </c>
      <c r="M23" s="9">
        <v>85</v>
      </c>
      <c r="N23" s="9">
        <v>85</v>
      </c>
      <c r="O23" s="9">
        <v>85</v>
      </c>
      <c r="P23" s="9">
        <f>85+B5*B8</f>
        <v>130</v>
      </c>
      <c r="Q23" s="9"/>
      <c r="R23" s="9"/>
    </row>
    <row r="24" spans="1:18" ht="14.4" x14ac:dyDescent="0.25">
      <c r="A24" s="57">
        <v>0.08</v>
      </c>
      <c r="B24" s="9">
        <v>151.7669376037702</v>
      </c>
      <c r="C24" s="9">
        <v>141.20062587383325</v>
      </c>
      <c r="D24" s="9">
        <v>55.504069947072082</v>
      </c>
      <c r="E24" s="9">
        <f t="shared" si="1"/>
        <v>10.566311729936956</v>
      </c>
      <c r="F24" s="9">
        <v>-280</v>
      </c>
      <c r="G24" s="9">
        <v>50</v>
      </c>
      <c r="H24" s="9">
        <v>50</v>
      </c>
      <c r="I24" s="9">
        <v>50</v>
      </c>
      <c r="J24" s="9">
        <v>50</v>
      </c>
      <c r="K24" s="9">
        <v>50</v>
      </c>
      <c r="L24" s="9">
        <v>50</v>
      </c>
      <c r="M24" s="9">
        <v>50</v>
      </c>
      <c r="N24" s="9">
        <v>50</v>
      </c>
      <c r="O24" s="9">
        <v>50</v>
      </c>
      <c r="P24" s="9">
        <v>50</v>
      </c>
      <c r="Q24" s="9"/>
      <c r="R24" s="9"/>
    </row>
    <row r="25" spans="1:18" ht="14.4" x14ac:dyDescent="0.25">
      <c r="A25" s="57">
        <v>0.09</v>
      </c>
      <c r="B25" s="9">
        <v>115.48733808150564</v>
      </c>
      <c r="C25" s="9">
        <v>114.50939090882162</v>
      </c>
      <c r="D25" s="9">
        <v>40.882885057950375</v>
      </c>
      <c r="E25" s="9">
        <f t="shared" si="1"/>
        <v>0.97794717268402565</v>
      </c>
      <c r="F25" s="9"/>
      <c r="G25" s="9"/>
      <c r="H25" s="9"/>
      <c r="I25" s="9"/>
      <c r="J25" s="9"/>
      <c r="K25" s="9"/>
      <c r="L25" s="9"/>
      <c r="M25" s="9"/>
      <c r="N25" s="19"/>
      <c r="O25" s="9"/>
      <c r="P25" s="9"/>
      <c r="Q25" s="9"/>
      <c r="R25" s="9"/>
    </row>
    <row r="26" spans="1:18" ht="14.4" x14ac:dyDescent="0.25">
      <c r="A26" s="57">
        <v>0.1</v>
      </c>
      <c r="B26">
        <v>81.685530968957664</v>
      </c>
      <c r="C26">
        <v>89.637652009226713</v>
      </c>
      <c r="D26">
        <v>27.228355285233988</v>
      </c>
      <c r="E26" s="9">
        <f t="shared" si="1"/>
        <v>-7.9521210402690485</v>
      </c>
    </row>
    <row r="27" spans="1:18" ht="14.4" x14ac:dyDescent="0.25">
      <c r="A27" s="57">
        <v>0.11</v>
      </c>
      <c r="B27">
        <v>50.153672401578888</v>
      </c>
      <c r="C27">
        <v>66.433022491853535</v>
      </c>
      <c r="D27">
        <v>14.461600557060308</v>
      </c>
      <c r="E27" s="9">
        <f t="shared" si="1"/>
        <v>-16.279350090274647</v>
      </c>
    </row>
    <row r="28" spans="1:18" ht="14.4" x14ac:dyDescent="0.25">
      <c r="A28" s="57">
        <v>0.12</v>
      </c>
      <c r="B28">
        <v>20.703908645644447</v>
      </c>
      <c r="C28">
        <v>44.757753061504616</v>
      </c>
      <c r="D28">
        <v>2.5111514205431149</v>
      </c>
      <c r="E28" s="9">
        <f t="shared" si="1"/>
        <v>-24.053844415860169</v>
      </c>
      <c r="J28" s="53">
        <f>A25</f>
        <v>0.09</v>
      </c>
      <c r="K28">
        <f>E25</f>
        <v>0.97794717268402565</v>
      </c>
    </row>
    <row r="29" spans="1:18" ht="14.4" x14ac:dyDescent="0.25">
      <c r="A29" s="57">
        <v>0.13</v>
      </c>
      <c r="B29">
        <v>-6.8337576372199464</v>
      </c>
      <c r="C29">
        <v>24.48717112167094</v>
      </c>
      <c r="D29">
        <v>-8.6878262023557227</v>
      </c>
      <c r="E29" s="9">
        <f t="shared" si="1"/>
        <v>-31.320928758890886</v>
      </c>
      <c r="J29">
        <f>J28-((K28-0)/(K28-K30))*(J28-J30)</f>
        <v>9.1095117248114088E-2</v>
      </c>
      <c r="K29">
        <v>0</v>
      </c>
    </row>
    <row r="30" spans="1:18" ht="14.4" x14ac:dyDescent="0.25">
      <c r="A30" s="57">
        <v>0.14000000000000001</v>
      </c>
      <c r="B30">
        <v>-32.613353057510039</v>
      </c>
      <c r="C30">
        <v>5.5083013633045539</v>
      </c>
      <c r="D30">
        <v>-19.194217685321064</v>
      </c>
      <c r="E30" s="9">
        <f t="shared" si="1"/>
        <v>-38.121654420814593</v>
      </c>
      <c r="J30" s="53">
        <f>A26</f>
        <v>0.1</v>
      </c>
      <c r="K30">
        <f>E26</f>
        <v>-7.9521210402690485</v>
      </c>
    </row>
    <row r="31" spans="1:18" ht="14.4" x14ac:dyDescent="0.25">
      <c r="A31" s="57">
        <v>0.15</v>
      </c>
      <c r="B31">
        <v>-56.774602128842275</v>
      </c>
      <c r="C31">
        <v>-12.281355026906397</v>
      </c>
      <c r="D31">
        <v>-29.061568707288473</v>
      </c>
      <c r="E31" s="9">
        <f t="shared" si="1"/>
        <v>-44.493247101935879</v>
      </c>
    </row>
    <row r="32" spans="1:18" ht="14.4" x14ac:dyDescent="0.25">
      <c r="A32" s="57">
        <v>0.16</v>
      </c>
      <c r="B32">
        <v>-79.444405753348292</v>
      </c>
      <c r="C32">
        <v>-28.974902176008527</v>
      </c>
      <c r="D32">
        <v>-38.338626077126349</v>
      </c>
      <c r="E32" s="9">
        <f t="shared" si="1"/>
        <v>-50.469503577339765</v>
      </c>
    </row>
    <row r="33" spans="1:10" ht="14.4" x14ac:dyDescent="0.25">
      <c r="A33" s="57">
        <v>0.17</v>
      </c>
      <c r="B33">
        <v>-100.73815289710205</v>
      </c>
      <c r="C33">
        <v>-44.657009394813372</v>
      </c>
      <c r="D33">
        <v>-47.069818613324742</v>
      </c>
      <c r="E33" s="9">
        <f t="shared" si="1"/>
        <v>-56.081143502288683</v>
      </c>
      <c r="I33" s="60"/>
      <c r="J33" s="60"/>
    </row>
    <row r="34" spans="1:10" ht="14.4" x14ac:dyDescent="0.25">
      <c r="A34" s="57">
        <v>0.18</v>
      </c>
      <c r="B34">
        <v>-120.76088573430809</v>
      </c>
      <c r="C34">
        <v>-59.404763920312632</v>
      </c>
      <c r="D34">
        <v>-55.295685253779311</v>
      </c>
      <c r="E34" s="9">
        <f t="shared" si="1"/>
        <v>-61.356121813995458</v>
      </c>
    </row>
    <row r="35" spans="1:10" ht="14.4" x14ac:dyDescent="0.25">
      <c r="A35" s="57">
        <v>0.19</v>
      </c>
      <c r="B35">
        <v>-139.60833590659485</v>
      </c>
      <c r="C35">
        <v>-73.288429420937007</v>
      </c>
      <c r="D35">
        <v>-63.053256652018973</v>
      </c>
      <c r="E35" s="9">
        <f t="shared" si="1"/>
        <v>-66.319906485657839</v>
      </c>
    </row>
    <row r="36" spans="1:10" ht="14.4" x14ac:dyDescent="0.25">
      <c r="A36" s="57">
        <v>0.2</v>
      </c>
      <c r="B36">
        <v>-157.36784727382133</v>
      </c>
      <c r="C36">
        <v>-86.372121498141382</v>
      </c>
      <c r="D36">
        <v>-70.37639572246141</v>
      </c>
      <c r="E36" s="9">
        <f t="shared" si="1"/>
        <v>-70.995725775679944</v>
      </c>
    </row>
  </sheetData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Spinner 1">
              <controlPr defaultSize="0" autoPict="0">
                <anchor moveWithCells="1" sizeWithCells="1">
                  <from>
                    <xdr:col>8</xdr:col>
                    <xdr:colOff>236220</xdr:colOff>
                    <xdr:row>4</xdr:row>
                    <xdr:rowOff>15240</xdr:rowOff>
                  </from>
                  <to>
                    <xdr:col>9</xdr:col>
                    <xdr:colOff>137160</xdr:colOff>
                    <xdr:row>5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DO30"/>
  <sheetViews>
    <sheetView topLeftCell="B4" workbookViewId="0">
      <selection activeCell="T26" sqref="T26"/>
    </sheetView>
  </sheetViews>
  <sheetFormatPr defaultRowHeight="13.8" x14ac:dyDescent="0.25"/>
  <cols>
    <col min="1" max="1" width="4.44140625" customWidth="1"/>
    <col min="22" max="117" width="0" hidden="1" customWidth="1"/>
  </cols>
  <sheetData>
    <row r="1" spans="2:119" ht="15.6" x14ac:dyDescent="0.25">
      <c r="C1" s="2"/>
    </row>
    <row r="2" spans="2:119" ht="30.6" x14ac:dyDescent="0.45">
      <c r="B2" s="3" t="s">
        <v>2</v>
      </c>
      <c r="C2" s="4"/>
    </row>
    <row r="3" spans="2:119" ht="15.6" x14ac:dyDescent="0.25">
      <c r="B3" s="4"/>
      <c r="C3" s="4"/>
    </row>
    <row r="4" spans="2:119" ht="15.6" x14ac:dyDescent="0.25">
      <c r="B4" s="5" t="s">
        <v>3</v>
      </c>
      <c r="C4" s="6">
        <v>2.9</v>
      </c>
    </row>
    <row r="5" spans="2:119" ht="15.6" x14ac:dyDescent="0.25">
      <c r="B5" s="5" t="s">
        <v>4</v>
      </c>
      <c r="C5" s="6">
        <v>2.8</v>
      </c>
    </row>
    <row r="6" spans="2:119" ht="15.6" x14ac:dyDescent="0.25">
      <c r="B6" s="5" t="s">
        <v>5</v>
      </c>
      <c r="C6" s="7">
        <v>230</v>
      </c>
      <c r="R6">
        <f ca="1">C19</f>
        <v>25.200000000000045</v>
      </c>
      <c r="S6">
        <v>1</v>
      </c>
      <c r="T6">
        <v>2</v>
      </c>
      <c r="U6">
        <v>3</v>
      </c>
      <c r="V6">
        <v>4</v>
      </c>
      <c r="W6">
        <v>5</v>
      </c>
      <c r="X6">
        <v>6</v>
      </c>
      <c r="Y6">
        <v>7</v>
      </c>
      <c r="Z6">
        <v>8</v>
      </c>
      <c r="AA6">
        <v>9</v>
      </c>
      <c r="AB6">
        <v>10</v>
      </c>
      <c r="AC6">
        <v>11</v>
      </c>
      <c r="AD6">
        <v>12</v>
      </c>
      <c r="AE6">
        <v>13</v>
      </c>
      <c r="AF6">
        <v>14</v>
      </c>
      <c r="AG6">
        <v>15</v>
      </c>
      <c r="AH6">
        <v>16</v>
      </c>
      <c r="AI6">
        <v>17</v>
      </c>
      <c r="AJ6">
        <v>18</v>
      </c>
      <c r="AK6">
        <v>19</v>
      </c>
      <c r="AL6">
        <v>20</v>
      </c>
      <c r="AM6">
        <v>21</v>
      </c>
      <c r="AN6">
        <v>22</v>
      </c>
      <c r="AO6">
        <v>23</v>
      </c>
      <c r="AP6">
        <v>24</v>
      </c>
      <c r="AQ6">
        <v>25</v>
      </c>
      <c r="AR6">
        <v>26</v>
      </c>
      <c r="AS6">
        <v>27</v>
      </c>
      <c r="AT6">
        <v>28</v>
      </c>
      <c r="AU6">
        <v>29</v>
      </c>
      <c r="AV6">
        <v>30</v>
      </c>
      <c r="AW6">
        <v>31</v>
      </c>
      <c r="AX6">
        <v>32</v>
      </c>
      <c r="AY6">
        <v>33</v>
      </c>
      <c r="AZ6">
        <v>34</v>
      </c>
      <c r="BA6">
        <v>35</v>
      </c>
      <c r="BB6">
        <v>36</v>
      </c>
      <c r="BC6">
        <v>37</v>
      </c>
      <c r="BD6">
        <v>38</v>
      </c>
      <c r="BE6">
        <v>39</v>
      </c>
      <c r="BF6">
        <v>40</v>
      </c>
      <c r="BG6">
        <v>41</v>
      </c>
      <c r="BH6">
        <v>42</v>
      </c>
      <c r="BI6">
        <v>43</v>
      </c>
      <c r="BJ6">
        <v>44</v>
      </c>
      <c r="BK6">
        <v>45</v>
      </c>
      <c r="BL6">
        <v>46</v>
      </c>
      <c r="BM6">
        <v>47</v>
      </c>
      <c r="BN6">
        <v>48</v>
      </c>
      <c r="BO6">
        <v>49</v>
      </c>
      <c r="BP6">
        <v>50</v>
      </c>
      <c r="BQ6">
        <v>51</v>
      </c>
      <c r="BR6">
        <v>52</v>
      </c>
      <c r="BS6">
        <v>53</v>
      </c>
      <c r="BT6">
        <v>54</v>
      </c>
      <c r="BU6">
        <v>55</v>
      </c>
      <c r="BV6">
        <v>56</v>
      </c>
      <c r="BW6">
        <v>57</v>
      </c>
      <c r="BX6">
        <v>58</v>
      </c>
      <c r="BY6">
        <v>59</v>
      </c>
      <c r="BZ6">
        <v>60</v>
      </c>
      <c r="CA6">
        <v>61</v>
      </c>
      <c r="CB6">
        <v>62</v>
      </c>
      <c r="CC6">
        <v>63</v>
      </c>
      <c r="CD6">
        <v>64</v>
      </c>
      <c r="CE6">
        <v>65</v>
      </c>
      <c r="CF6">
        <v>66</v>
      </c>
      <c r="CG6">
        <v>67</v>
      </c>
      <c r="CH6">
        <v>68</v>
      </c>
      <c r="CI6">
        <v>69</v>
      </c>
      <c r="CJ6">
        <v>70</v>
      </c>
      <c r="CK6">
        <v>71</v>
      </c>
      <c r="CL6">
        <v>72</v>
      </c>
      <c r="CM6">
        <v>73</v>
      </c>
      <c r="CN6">
        <v>74</v>
      </c>
      <c r="CO6">
        <v>75</v>
      </c>
      <c r="CP6">
        <v>76</v>
      </c>
      <c r="CQ6">
        <v>77</v>
      </c>
      <c r="CR6">
        <v>78</v>
      </c>
      <c r="CS6">
        <v>79</v>
      </c>
      <c r="CT6">
        <v>80</v>
      </c>
      <c r="CU6">
        <v>81</v>
      </c>
      <c r="CV6">
        <v>82</v>
      </c>
      <c r="CW6">
        <v>83</v>
      </c>
      <c r="CX6">
        <v>84</v>
      </c>
      <c r="CY6">
        <v>85</v>
      </c>
      <c r="CZ6">
        <v>86</v>
      </c>
      <c r="DA6">
        <v>87</v>
      </c>
      <c r="DB6">
        <v>88</v>
      </c>
      <c r="DC6">
        <v>89</v>
      </c>
      <c r="DD6">
        <v>90</v>
      </c>
      <c r="DE6">
        <v>91</v>
      </c>
      <c r="DF6">
        <v>92</v>
      </c>
      <c r="DG6">
        <v>93</v>
      </c>
      <c r="DH6">
        <v>94</v>
      </c>
      <c r="DI6">
        <v>95</v>
      </c>
      <c r="DJ6">
        <v>96</v>
      </c>
      <c r="DK6">
        <v>97</v>
      </c>
      <c r="DL6">
        <v>98</v>
      </c>
      <c r="DM6">
        <v>99</v>
      </c>
      <c r="DN6">
        <v>100</v>
      </c>
    </row>
    <row r="7" spans="2:119" ht="15.6" x14ac:dyDescent="0.25">
      <c r="B7" s="5" t="s">
        <v>6</v>
      </c>
      <c r="C7" s="6">
        <v>3.5</v>
      </c>
      <c r="R7">
        <v>120</v>
      </c>
      <c r="S7">
        <f t="dataTable" ref="S7:DN22" dt2D="1" dtr="1" r1="Q2" r2="C14" ca="1"/>
        <v>72</v>
      </c>
      <c r="T7">
        <v>72</v>
      </c>
      <c r="U7">
        <v>72</v>
      </c>
      <c r="V7">
        <v>72</v>
      </c>
      <c r="W7">
        <v>72</v>
      </c>
      <c r="X7">
        <v>72</v>
      </c>
      <c r="Y7">
        <v>72</v>
      </c>
      <c r="Z7">
        <v>72</v>
      </c>
      <c r="AA7">
        <v>72</v>
      </c>
      <c r="AB7">
        <v>72</v>
      </c>
      <c r="AC7">
        <v>72</v>
      </c>
      <c r="AD7">
        <v>72</v>
      </c>
      <c r="AE7">
        <v>72</v>
      </c>
      <c r="AF7">
        <v>72</v>
      </c>
      <c r="AG7">
        <v>72</v>
      </c>
      <c r="AH7">
        <v>72</v>
      </c>
      <c r="AI7">
        <v>72</v>
      </c>
      <c r="AJ7">
        <v>72</v>
      </c>
      <c r="AK7">
        <v>72</v>
      </c>
      <c r="AL7">
        <v>72</v>
      </c>
      <c r="AM7">
        <v>72</v>
      </c>
      <c r="AN7">
        <v>72</v>
      </c>
      <c r="AO7">
        <v>72</v>
      </c>
      <c r="AP7">
        <v>72</v>
      </c>
      <c r="AQ7">
        <v>72</v>
      </c>
      <c r="AR7">
        <v>72</v>
      </c>
      <c r="AS7">
        <v>72</v>
      </c>
      <c r="AT7">
        <v>72</v>
      </c>
      <c r="AU7">
        <v>72</v>
      </c>
      <c r="AV7">
        <v>72</v>
      </c>
      <c r="AW7">
        <v>72</v>
      </c>
      <c r="AX7">
        <v>72</v>
      </c>
      <c r="AY7">
        <v>72</v>
      </c>
      <c r="AZ7">
        <v>72</v>
      </c>
      <c r="BA7">
        <v>72</v>
      </c>
      <c r="BB7">
        <v>72</v>
      </c>
      <c r="BC7">
        <v>72</v>
      </c>
      <c r="BD7">
        <v>72</v>
      </c>
      <c r="BE7">
        <v>72</v>
      </c>
      <c r="BF7">
        <v>72</v>
      </c>
      <c r="BG7">
        <v>72</v>
      </c>
      <c r="BH7">
        <v>72</v>
      </c>
      <c r="BI7">
        <v>72</v>
      </c>
      <c r="BJ7">
        <v>72</v>
      </c>
      <c r="BK7">
        <v>72</v>
      </c>
      <c r="BL7">
        <v>72</v>
      </c>
      <c r="BM7">
        <v>72</v>
      </c>
      <c r="BN7">
        <v>72</v>
      </c>
      <c r="BO7">
        <v>72</v>
      </c>
      <c r="BP7">
        <v>72</v>
      </c>
      <c r="BQ7">
        <v>72</v>
      </c>
      <c r="BR7">
        <v>72</v>
      </c>
      <c r="BS7">
        <v>72</v>
      </c>
      <c r="BT7">
        <v>72</v>
      </c>
      <c r="BU7">
        <v>72</v>
      </c>
      <c r="BV7">
        <v>72</v>
      </c>
      <c r="BW7">
        <v>72</v>
      </c>
      <c r="BX7">
        <v>72</v>
      </c>
      <c r="BY7">
        <v>72</v>
      </c>
      <c r="BZ7">
        <v>72</v>
      </c>
      <c r="CA7">
        <v>72</v>
      </c>
      <c r="CB7">
        <v>72</v>
      </c>
      <c r="CC7">
        <v>72</v>
      </c>
      <c r="CD7">
        <v>72</v>
      </c>
      <c r="CE7">
        <v>72</v>
      </c>
      <c r="CF7">
        <v>72</v>
      </c>
      <c r="CG7">
        <v>72</v>
      </c>
      <c r="CH7">
        <v>72</v>
      </c>
      <c r="CI7">
        <v>72</v>
      </c>
      <c r="CJ7">
        <v>72</v>
      </c>
      <c r="CK7">
        <v>72</v>
      </c>
      <c r="CL7">
        <v>72</v>
      </c>
      <c r="CM7">
        <v>72</v>
      </c>
      <c r="CN7">
        <v>72</v>
      </c>
      <c r="CO7">
        <v>72</v>
      </c>
      <c r="CP7">
        <v>72</v>
      </c>
      <c r="CQ7">
        <v>72</v>
      </c>
      <c r="CR7">
        <v>72</v>
      </c>
      <c r="CS7">
        <v>72</v>
      </c>
      <c r="CT7">
        <v>72</v>
      </c>
      <c r="CU7">
        <v>72</v>
      </c>
      <c r="CV7">
        <v>72</v>
      </c>
      <c r="CW7">
        <v>72</v>
      </c>
      <c r="CX7">
        <v>72</v>
      </c>
      <c r="CY7">
        <v>72</v>
      </c>
      <c r="CZ7">
        <v>72</v>
      </c>
      <c r="DA7">
        <v>72</v>
      </c>
      <c r="DB7">
        <v>72</v>
      </c>
      <c r="DC7">
        <v>72</v>
      </c>
      <c r="DD7">
        <v>72</v>
      </c>
      <c r="DE7">
        <v>72</v>
      </c>
      <c r="DF7">
        <v>72</v>
      </c>
      <c r="DG7">
        <v>72</v>
      </c>
      <c r="DH7">
        <v>72</v>
      </c>
      <c r="DI7">
        <v>72</v>
      </c>
      <c r="DJ7">
        <v>72</v>
      </c>
      <c r="DK7">
        <v>72</v>
      </c>
      <c r="DL7">
        <v>72</v>
      </c>
      <c r="DM7">
        <v>72</v>
      </c>
      <c r="DN7">
        <v>72</v>
      </c>
      <c r="DO7">
        <f>AVERAGEA(S7:DN7)</f>
        <v>72</v>
      </c>
    </row>
    <row r="8" spans="2:119" ht="15.6" x14ac:dyDescent="0.25">
      <c r="B8" s="5" t="s">
        <v>7</v>
      </c>
      <c r="C8" s="8">
        <v>0.6</v>
      </c>
      <c r="R8">
        <v>130</v>
      </c>
      <c r="S8">
        <v>78</v>
      </c>
      <c r="T8">
        <v>78</v>
      </c>
      <c r="U8">
        <v>78</v>
      </c>
      <c r="V8">
        <v>78</v>
      </c>
      <c r="W8">
        <v>78</v>
      </c>
      <c r="X8">
        <v>78</v>
      </c>
      <c r="Y8">
        <v>78</v>
      </c>
      <c r="Z8">
        <v>65.399999999999977</v>
      </c>
      <c r="AA8">
        <v>78</v>
      </c>
      <c r="AB8">
        <v>78</v>
      </c>
      <c r="AC8">
        <v>78</v>
      </c>
      <c r="AD8">
        <v>78</v>
      </c>
      <c r="AE8">
        <v>78</v>
      </c>
      <c r="AF8">
        <v>78</v>
      </c>
      <c r="AG8">
        <v>78</v>
      </c>
      <c r="AH8">
        <v>78</v>
      </c>
      <c r="AI8">
        <v>78</v>
      </c>
      <c r="AJ8">
        <v>78</v>
      </c>
      <c r="AK8">
        <v>78</v>
      </c>
      <c r="AL8">
        <v>78</v>
      </c>
      <c r="AM8">
        <v>78</v>
      </c>
      <c r="AN8">
        <v>78</v>
      </c>
      <c r="AO8">
        <v>78</v>
      </c>
      <c r="AP8">
        <v>78</v>
      </c>
      <c r="AQ8">
        <v>78</v>
      </c>
      <c r="AR8">
        <v>78</v>
      </c>
      <c r="AS8">
        <v>64</v>
      </c>
      <c r="AT8">
        <v>69.600000000000023</v>
      </c>
      <c r="AU8">
        <v>78</v>
      </c>
      <c r="AV8">
        <v>71</v>
      </c>
      <c r="AW8">
        <v>78</v>
      </c>
      <c r="AX8">
        <v>78</v>
      </c>
      <c r="AY8">
        <v>78</v>
      </c>
      <c r="AZ8">
        <v>78</v>
      </c>
      <c r="BA8">
        <v>78</v>
      </c>
      <c r="BB8">
        <v>78</v>
      </c>
      <c r="BC8">
        <v>78</v>
      </c>
      <c r="BD8">
        <v>78</v>
      </c>
      <c r="BE8">
        <v>78</v>
      </c>
      <c r="BF8">
        <v>78</v>
      </c>
      <c r="BG8">
        <v>78</v>
      </c>
      <c r="BH8">
        <v>78</v>
      </c>
      <c r="BI8">
        <v>78</v>
      </c>
      <c r="BJ8">
        <v>78</v>
      </c>
      <c r="BK8">
        <v>78</v>
      </c>
      <c r="BL8">
        <v>78</v>
      </c>
      <c r="BM8">
        <v>78</v>
      </c>
      <c r="BN8">
        <v>78</v>
      </c>
      <c r="BO8">
        <v>78</v>
      </c>
      <c r="BP8">
        <v>78</v>
      </c>
      <c r="BQ8">
        <v>78</v>
      </c>
      <c r="BR8">
        <v>78</v>
      </c>
      <c r="BS8">
        <v>78</v>
      </c>
      <c r="BT8">
        <v>78</v>
      </c>
      <c r="BU8">
        <v>78</v>
      </c>
      <c r="BV8">
        <v>78</v>
      </c>
      <c r="BW8">
        <v>78</v>
      </c>
      <c r="BX8">
        <v>78</v>
      </c>
      <c r="BY8">
        <v>78</v>
      </c>
      <c r="BZ8">
        <v>78</v>
      </c>
      <c r="CA8">
        <v>78</v>
      </c>
      <c r="CB8">
        <v>78</v>
      </c>
      <c r="CC8">
        <v>78</v>
      </c>
      <c r="CD8">
        <v>78</v>
      </c>
      <c r="CE8">
        <v>78</v>
      </c>
      <c r="CF8">
        <v>78</v>
      </c>
      <c r="CG8">
        <v>78</v>
      </c>
      <c r="CH8">
        <v>78</v>
      </c>
      <c r="CI8">
        <v>78</v>
      </c>
      <c r="CJ8">
        <v>78</v>
      </c>
      <c r="CK8">
        <v>78</v>
      </c>
      <c r="CL8">
        <v>78</v>
      </c>
      <c r="CM8">
        <v>78</v>
      </c>
      <c r="CN8">
        <v>78</v>
      </c>
      <c r="CO8">
        <v>78</v>
      </c>
      <c r="CP8">
        <v>78</v>
      </c>
      <c r="CQ8">
        <v>78</v>
      </c>
      <c r="CR8">
        <v>78</v>
      </c>
      <c r="CS8">
        <v>78</v>
      </c>
      <c r="CT8">
        <v>78</v>
      </c>
      <c r="CU8">
        <v>78</v>
      </c>
      <c r="CV8">
        <v>78</v>
      </c>
      <c r="CW8">
        <v>64</v>
      </c>
      <c r="CX8">
        <v>78</v>
      </c>
      <c r="CY8">
        <v>78</v>
      </c>
      <c r="CZ8">
        <v>64</v>
      </c>
      <c r="DA8">
        <v>78</v>
      </c>
      <c r="DB8">
        <v>78</v>
      </c>
      <c r="DC8">
        <v>78</v>
      </c>
      <c r="DD8">
        <v>78</v>
      </c>
      <c r="DE8">
        <v>78</v>
      </c>
      <c r="DF8">
        <v>78</v>
      </c>
      <c r="DG8">
        <v>78</v>
      </c>
      <c r="DH8">
        <v>78</v>
      </c>
      <c r="DI8">
        <v>78</v>
      </c>
      <c r="DJ8">
        <v>78</v>
      </c>
      <c r="DK8">
        <v>78</v>
      </c>
      <c r="DL8">
        <v>78</v>
      </c>
      <c r="DM8">
        <v>78</v>
      </c>
      <c r="DN8">
        <v>78</v>
      </c>
      <c r="DO8">
        <f t="shared" ref="DO8:DO22" si="0">AVERAGEA(S8:DN8)</f>
        <v>77.3</v>
      </c>
    </row>
    <row r="9" spans="2:119" ht="15.6" x14ac:dyDescent="0.25">
      <c r="B9" s="5" t="s">
        <v>8</v>
      </c>
      <c r="C9" s="7">
        <v>120</v>
      </c>
      <c r="R9">
        <v>140</v>
      </c>
      <c r="S9">
        <v>64.399999999999977</v>
      </c>
      <c r="T9">
        <v>84</v>
      </c>
      <c r="U9">
        <v>60.199999999999989</v>
      </c>
      <c r="V9">
        <v>84</v>
      </c>
      <c r="W9">
        <v>84</v>
      </c>
      <c r="X9">
        <v>84</v>
      </c>
      <c r="Y9">
        <v>84</v>
      </c>
      <c r="Z9">
        <v>84</v>
      </c>
      <c r="AA9">
        <v>84</v>
      </c>
      <c r="AB9">
        <v>57.399999999999977</v>
      </c>
      <c r="AC9">
        <v>57.399999999999977</v>
      </c>
      <c r="AD9">
        <v>64.399999999999977</v>
      </c>
      <c r="AE9">
        <v>68.600000000000023</v>
      </c>
      <c r="AF9">
        <v>84</v>
      </c>
      <c r="AG9">
        <v>84</v>
      </c>
      <c r="AH9">
        <v>75.600000000000023</v>
      </c>
      <c r="AI9">
        <v>84</v>
      </c>
      <c r="AJ9">
        <v>84</v>
      </c>
      <c r="AK9">
        <v>84</v>
      </c>
      <c r="AL9">
        <v>84</v>
      </c>
      <c r="AM9">
        <v>84</v>
      </c>
      <c r="AN9">
        <v>84</v>
      </c>
      <c r="AO9">
        <v>84</v>
      </c>
      <c r="AP9">
        <v>84</v>
      </c>
      <c r="AQ9">
        <v>84</v>
      </c>
      <c r="AR9">
        <v>84</v>
      </c>
      <c r="AS9">
        <v>84</v>
      </c>
      <c r="AT9">
        <v>84</v>
      </c>
      <c r="AU9">
        <v>56</v>
      </c>
      <c r="AV9">
        <v>56</v>
      </c>
      <c r="AW9">
        <v>84</v>
      </c>
      <c r="AX9">
        <v>84</v>
      </c>
      <c r="AY9">
        <v>84</v>
      </c>
      <c r="AZ9">
        <v>84</v>
      </c>
      <c r="BA9">
        <v>84</v>
      </c>
      <c r="BB9">
        <v>84</v>
      </c>
      <c r="BC9">
        <v>84</v>
      </c>
      <c r="BD9">
        <v>84</v>
      </c>
      <c r="BE9">
        <v>84</v>
      </c>
      <c r="BF9">
        <v>84</v>
      </c>
      <c r="BG9">
        <v>64.399999999999977</v>
      </c>
      <c r="BH9">
        <v>84</v>
      </c>
      <c r="BI9">
        <v>58.800000000000011</v>
      </c>
      <c r="BJ9">
        <v>84</v>
      </c>
      <c r="BK9">
        <v>84</v>
      </c>
      <c r="BL9">
        <v>84</v>
      </c>
      <c r="BM9">
        <v>84</v>
      </c>
      <c r="BN9">
        <v>84</v>
      </c>
      <c r="BO9">
        <v>81.199999999999989</v>
      </c>
      <c r="BP9">
        <v>84</v>
      </c>
      <c r="BQ9">
        <v>84</v>
      </c>
      <c r="BR9">
        <v>84</v>
      </c>
      <c r="BS9">
        <v>56</v>
      </c>
      <c r="BT9">
        <v>84</v>
      </c>
      <c r="BU9">
        <v>84</v>
      </c>
      <c r="BV9">
        <v>84</v>
      </c>
      <c r="BW9">
        <v>84</v>
      </c>
      <c r="BX9">
        <v>84</v>
      </c>
      <c r="BY9">
        <v>84</v>
      </c>
      <c r="BZ9">
        <v>84</v>
      </c>
      <c r="CA9">
        <v>84</v>
      </c>
      <c r="CB9">
        <v>58.800000000000011</v>
      </c>
      <c r="CC9">
        <v>84</v>
      </c>
      <c r="CD9">
        <v>84</v>
      </c>
      <c r="CE9">
        <v>84</v>
      </c>
      <c r="CF9">
        <v>84</v>
      </c>
      <c r="CG9">
        <v>84</v>
      </c>
      <c r="CH9">
        <v>75.600000000000023</v>
      </c>
      <c r="CI9">
        <v>84</v>
      </c>
      <c r="CJ9">
        <v>84</v>
      </c>
      <c r="CK9">
        <v>84</v>
      </c>
      <c r="CL9">
        <v>84</v>
      </c>
      <c r="CM9">
        <v>70</v>
      </c>
      <c r="CN9">
        <v>84</v>
      </c>
      <c r="CO9">
        <v>84</v>
      </c>
      <c r="CP9">
        <v>84</v>
      </c>
      <c r="CQ9">
        <v>84</v>
      </c>
      <c r="CR9">
        <v>84</v>
      </c>
      <c r="CS9">
        <v>84</v>
      </c>
      <c r="CT9">
        <v>84</v>
      </c>
      <c r="CU9">
        <v>84</v>
      </c>
      <c r="CV9">
        <v>84</v>
      </c>
      <c r="CW9">
        <v>84</v>
      </c>
      <c r="CX9">
        <v>81.199999999999989</v>
      </c>
      <c r="CY9">
        <v>84</v>
      </c>
      <c r="CZ9">
        <v>84</v>
      </c>
      <c r="DA9">
        <v>84</v>
      </c>
      <c r="DB9">
        <v>84</v>
      </c>
      <c r="DC9">
        <v>84</v>
      </c>
      <c r="DD9">
        <v>84</v>
      </c>
      <c r="DE9">
        <v>84</v>
      </c>
      <c r="DF9">
        <v>84</v>
      </c>
      <c r="DG9">
        <v>84</v>
      </c>
      <c r="DH9">
        <v>84</v>
      </c>
      <c r="DI9">
        <v>84</v>
      </c>
      <c r="DJ9">
        <v>84</v>
      </c>
      <c r="DK9">
        <v>84</v>
      </c>
      <c r="DL9">
        <v>84</v>
      </c>
      <c r="DM9">
        <v>84</v>
      </c>
      <c r="DN9">
        <v>84</v>
      </c>
      <c r="DO9">
        <f t="shared" si="0"/>
        <v>80.78</v>
      </c>
    </row>
    <row r="10" spans="2:119" ht="15.6" x14ac:dyDescent="0.25">
      <c r="B10" s="5" t="s">
        <v>9</v>
      </c>
      <c r="C10" s="7">
        <v>270</v>
      </c>
      <c r="R10">
        <v>150</v>
      </c>
      <c r="S10">
        <v>74.600000000000023</v>
      </c>
      <c r="T10">
        <v>90</v>
      </c>
      <c r="U10">
        <v>90</v>
      </c>
      <c r="V10">
        <v>90</v>
      </c>
      <c r="W10">
        <v>88.600000000000023</v>
      </c>
      <c r="X10">
        <v>90</v>
      </c>
      <c r="Y10">
        <v>90</v>
      </c>
      <c r="Z10">
        <v>90</v>
      </c>
      <c r="AA10">
        <v>57.800000000000011</v>
      </c>
      <c r="AB10">
        <v>48</v>
      </c>
      <c r="AC10">
        <v>90</v>
      </c>
      <c r="AD10">
        <v>90</v>
      </c>
      <c r="AE10">
        <v>90</v>
      </c>
      <c r="AF10">
        <v>90</v>
      </c>
      <c r="AG10">
        <v>90</v>
      </c>
      <c r="AH10">
        <v>90</v>
      </c>
      <c r="AI10">
        <v>90</v>
      </c>
      <c r="AJ10">
        <v>90</v>
      </c>
      <c r="AK10">
        <v>90</v>
      </c>
      <c r="AL10">
        <v>90</v>
      </c>
      <c r="AM10">
        <v>90</v>
      </c>
      <c r="AN10">
        <v>90</v>
      </c>
      <c r="AO10">
        <v>90</v>
      </c>
      <c r="AP10">
        <v>90</v>
      </c>
      <c r="AQ10">
        <v>90</v>
      </c>
      <c r="AR10">
        <v>90</v>
      </c>
      <c r="AS10">
        <v>55</v>
      </c>
      <c r="AT10">
        <v>90</v>
      </c>
      <c r="AU10">
        <v>83</v>
      </c>
      <c r="AV10">
        <v>90</v>
      </c>
      <c r="AW10">
        <v>90</v>
      </c>
      <c r="AX10">
        <v>90</v>
      </c>
      <c r="AY10">
        <v>90</v>
      </c>
      <c r="AZ10">
        <v>90</v>
      </c>
      <c r="BA10">
        <v>90</v>
      </c>
      <c r="BB10">
        <v>90</v>
      </c>
      <c r="BC10">
        <v>90</v>
      </c>
      <c r="BD10">
        <v>90</v>
      </c>
      <c r="BE10">
        <v>90</v>
      </c>
      <c r="BF10">
        <v>90</v>
      </c>
      <c r="BG10">
        <v>90</v>
      </c>
      <c r="BH10">
        <v>90</v>
      </c>
      <c r="BI10">
        <v>90</v>
      </c>
      <c r="BJ10">
        <v>90</v>
      </c>
      <c r="BK10">
        <v>90</v>
      </c>
      <c r="BL10">
        <v>90</v>
      </c>
      <c r="BM10">
        <v>90</v>
      </c>
      <c r="BN10">
        <v>90</v>
      </c>
      <c r="BO10">
        <v>90</v>
      </c>
      <c r="BP10">
        <v>70.399999999999977</v>
      </c>
      <c r="BQ10">
        <v>90</v>
      </c>
      <c r="BR10">
        <v>90</v>
      </c>
      <c r="BS10">
        <v>67.600000000000023</v>
      </c>
      <c r="BT10">
        <v>90</v>
      </c>
      <c r="BU10">
        <v>90</v>
      </c>
      <c r="BV10">
        <v>53.600000000000023</v>
      </c>
      <c r="BW10">
        <v>53.600000000000023</v>
      </c>
      <c r="BX10">
        <v>90</v>
      </c>
      <c r="BY10">
        <v>90</v>
      </c>
      <c r="BZ10">
        <v>90</v>
      </c>
      <c r="CA10">
        <v>90</v>
      </c>
      <c r="CB10">
        <v>76</v>
      </c>
      <c r="CC10">
        <v>90</v>
      </c>
      <c r="CD10">
        <v>90</v>
      </c>
      <c r="CE10">
        <v>90</v>
      </c>
      <c r="CF10">
        <v>90</v>
      </c>
      <c r="CG10">
        <v>81.600000000000023</v>
      </c>
      <c r="CH10">
        <v>90</v>
      </c>
      <c r="CI10">
        <v>90</v>
      </c>
      <c r="CJ10">
        <v>81.600000000000023</v>
      </c>
      <c r="CK10">
        <v>90</v>
      </c>
      <c r="CL10">
        <v>90</v>
      </c>
      <c r="CM10">
        <v>90</v>
      </c>
      <c r="CN10">
        <v>90</v>
      </c>
      <c r="CO10">
        <v>52.199999999999989</v>
      </c>
      <c r="CP10">
        <v>90</v>
      </c>
      <c r="CQ10">
        <v>90</v>
      </c>
      <c r="CR10">
        <v>90</v>
      </c>
      <c r="CS10">
        <v>90</v>
      </c>
      <c r="CT10">
        <v>77.399999999999977</v>
      </c>
      <c r="CU10">
        <v>90</v>
      </c>
      <c r="CV10">
        <v>90</v>
      </c>
      <c r="CW10">
        <v>90</v>
      </c>
      <c r="CX10">
        <v>90</v>
      </c>
      <c r="CY10">
        <v>90</v>
      </c>
      <c r="CZ10">
        <v>90</v>
      </c>
      <c r="DA10">
        <v>55</v>
      </c>
      <c r="DB10">
        <v>90</v>
      </c>
      <c r="DC10">
        <v>90</v>
      </c>
      <c r="DD10">
        <v>90</v>
      </c>
      <c r="DE10">
        <v>90</v>
      </c>
      <c r="DF10">
        <v>90</v>
      </c>
      <c r="DG10">
        <v>90</v>
      </c>
      <c r="DH10">
        <v>90</v>
      </c>
      <c r="DI10">
        <v>90</v>
      </c>
      <c r="DJ10">
        <v>90</v>
      </c>
      <c r="DK10">
        <v>90</v>
      </c>
      <c r="DL10">
        <v>90</v>
      </c>
      <c r="DM10">
        <v>90</v>
      </c>
      <c r="DN10">
        <v>90</v>
      </c>
      <c r="DO10">
        <f t="shared" si="0"/>
        <v>86.36</v>
      </c>
    </row>
    <row r="11" spans="2:119" x14ac:dyDescent="0.25">
      <c r="R11">
        <v>160</v>
      </c>
      <c r="S11">
        <v>96</v>
      </c>
      <c r="T11">
        <v>96</v>
      </c>
      <c r="U11">
        <v>89</v>
      </c>
      <c r="V11">
        <v>93.200000000000045</v>
      </c>
      <c r="W11">
        <v>69.399999999999977</v>
      </c>
      <c r="X11">
        <v>96</v>
      </c>
      <c r="Y11">
        <v>96</v>
      </c>
      <c r="Z11">
        <v>96</v>
      </c>
      <c r="AA11">
        <v>87.600000000000023</v>
      </c>
      <c r="AB11">
        <v>96</v>
      </c>
      <c r="AC11">
        <v>96</v>
      </c>
      <c r="AD11">
        <v>96</v>
      </c>
      <c r="AE11">
        <v>96</v>
      </c>
      <c r="AF11">
        <v>63.799999999999955</v>
      </c>
      <c r="AG11">
        <v>87.600000000000023</v>
      </c>
      <c r="AH11">
        <v>93.200000000000045</v>
      </c>
      <c r="AI11">
        <v>55.399999999999977</v>
      </c>
      <c r="AJ11">
        <v>96</v>
      </c>
      <c r="AK11">
        <v>96</v>
      </c>
      <c r="AL11">
        <v>96</v>
      </c>
      <c r="AM11">
        <v>96</v>
      </c>
      <c r="AN11">
        <v>96</v>
      </c>
      <c r="AO11">
        <v>96</v>
      </c>
      <c r="AP11">
        <v>96</v>
      </c>
      <c r="AQ11">
        <v>96</v>
      </c>
      <c r="AR11">
        <v>96</v>
      </c>
      <c r="AS11">
        <v>96</v>
      </c>
      <c r="AT11">
        <v>52.600000000000023</v>
      </c>
      <c r="AU11">
        <v>96</v>
      </c>
      <c r="AV11">
        <v>96</v>
      </c>
      <c r="AW11">
        <v>96</v>
      </c>
      <c r="AX11">
        <v>52.600000000000023</v>
      </c>
      <c r="AY11">
        <v>96</v>
      </c>
      <c r="AZ11">
        <v>96</v>
      </c>
      <c r="BA11">
        <v>82</v>
      </c>
      <c r="BB11">
        <v>94.600000000000023</v>
      </c>
      <c r="BC11">
        <v>86.200000000000045</v>
      </c>
      <c r="BD11">
        <v>87.600000000000023</v>
      </c>
      <c r="BE11">
        <v>96</v>
      </c>
      <c r="BF11">
        <v>96</v>
      </c>
      <c r="BG11">
        <v>96</v>
      </c>
      <c r="BH11">
        <v>96</v>
      </c>
      <c r="BI11">
        <v>96</v>
      </c>
      <c r="BJ11">
        <v>96</v>
      </c>
      <c r="BK11">
        <v>96</v>
      </c>
      <c r="BL11">
        <v>96</v>
      </c>
      <c r="BM11">
        <v>68</v>
      </c>
      <c r="BN11">
        <v>96</v>
      </c>
      <c r="BO11">
        <v>96</v>
      </c>
      <c r="BP11">
        <v>96</v>
      </c>
      <c r="BQ11">
        <v>76.399999999999977</v>
      </c>
      <c r="BR11">
        <v>96</v>
      </c>
      <c r="BS11">
        <v>73.600000000000023</v>
      </c>
      <c r="BT11">
        <v>96</v>
      </c>
      <c r="BU11">
        <v>96</v>
      </c>
      <c r="BV11">
        <v>51.200000000000045</v>
      </c>
      <c r="BW11">
        <v>96</v>
      </c>
      <c r="BX11">
        <v>96</v>
      </c>
      <c r="BY11">
        <v>96</v>
      </c>
      <c r="BZ11">
        <v>96</v>
      </c>
      <c r="CA11">
        <v>65.200000000000045</v>
      </c>
      <c r="CB11">
        <v>96</v>
      </c>
      <c r="CC11">
        <v>96</v>
      </c>
      <c r="CD11">
        <v>96</v>
      </c>
      <c r="CE11">
        <v>44.199999999999989</v>
      </c>
      <c r="CF11">
        <v>72.200000000000045</v>
      </c>
      <c r="CG11">
        <v>73.600000000000023</v>
      </c>
      <c r="CH11">
        <v>96</v>
      </c>
      <c r="CI11">
        <v>96</v>
      </c>
      <c r="CJ11">
        <v>96</v>
      </c>
      <c r="CK11">
        <v>96</v>
      </c>
      <c r="CL11">
        <v>96</v>
      </c>
      <c r="CM11">
        <v>96</v>
      </c>
      <c r="CN11">
        <v>70.799999999999955</v>
      </c>
      <c r="CO11">
        <v>96</v>
      </c>
      <c r="CP11">
        <v>96</v>
      </c>
      <c r="CQ11">
        <v>96</v>
      </c>
      <c r="CR11">
        <v>96</v>
      </c>
      <c r="CS11">
        <v>79.200000000000045</v>
      </c>
      <c r="CT11">
        <v>96</v>
      </c>
      <c r="CU11">
        <v>96</v>
      </c>
      <c r="CV11">
        <v>96</v>
      </c>
      <c r="CW11">
        <v>96</v>
      </c>
      <c r="CX11">
        <v>96</v>
      </c>
      <c r="CY11">
        <v>96</v>
      </c>
      <c r="CZ11">
        <v>96</v>
      </c>
      <c r="DA11">
        <v>96</v>
      </c>
      <c r="DB11">
        <v>96</v>
      </c>
      <c r="DC11">
        <v>96</v>
      </c>
      <c r="DD11">
        <v>96</v>
      </c>
      <c r="DE11">
        <v>96</v>
      </c>
      <c r="DF11">
        <v>76.399999999999977</v>
      </c>
      <c r="DG11">
        <v>59.600000000000023</v>
      </c>
      <c r="DH11">
        <v>96</v>
      </c>
      <c r="DI11">
        <v>96</v>
      </c>
      <c r="DJ11">
        <v>96</v>
      </c>
      <c r="DK11">
        <v>94.600000000000023</v>
      </c>
      <c r="DL11">
        <v>96</v>
      </c>
      <c r="DM11">
        <v>96</v>
      </c>
      <c r="DN11">
        <v>96</v>
      </c>
      <c r="DO11">
        <f t="shared" si="0"/>
        <v>90.077999999999989</v>
      </c>
    </row>
    <row r="12" spans="2:119" x14ac:dyDescent="0.25">
      <c r="R12">
        <v>170</v>
      </c>
      <c r="S12">
        <v>102</v>
      </c>
      <c r="T12">
        <v>96.399999999999977</v>
      </c>
      <c r="U12">
        <v>102</v>
      </c>
      <c r="V12">
        <v>102</v>
      </c>
      <c r="W12">
        <v>99.200000000000045</v>
      </c>
      <c r="X12">
        <v>32</v>
      </c>
      <c r="Y12">
        <v>102</v>
      </c>
      <c r="Z12">
        <v>89.399999999999977</v>
      </c>
      <c r="AA12">
        <v>102</v>
      </c>
      <c r="AB12">
        <v>102</v>
      </c>
      <c r="AC12">
        <v>86.600000000000023</v>
      </c>
      <c r="AD12">
        <v>93.600000000000023</v>
      </c>
      <c r="AE12">
        <v>102</v>
      </c>
      <c r="AF12">
        <v>65.600000000000023</v>
      </c>
      <c r="AG12">
        <v>79.600000000000023</v>
      </c>
      <c r="AH12">
        <v>102</v>
      </c>
      <c r="AI12">
        <v>69.799999999999955</v>
      </c>
      <c r="AJ12">
        <v>68.399999999999977</v>
      </c>
      <c r="AK12">
        <v>102</v>
      </c>
      <c r="AL12">
        <v>50.200000000000045</v>
      </c>
      <c r="AM12">
        <v>102</v>
      </c>
      <c r="AN12">
        <v>65.600000000000023</v>
      </c>
      <c r="AO12">
        <v>54.399999999999977</v>
      </c>
      <c r="AP12">
        <v>102</v>
      </c>
      <c r="AQ12">
        <v>102</v>
      </c>
      <c r="AR12">
        <v>88</v>
      </c>
      <c r="AS12">
        <v>34.799999999999955</v>
      </c>
      <c r="AT12">
        <v>102</v>
      </c>
      <c r="AU12">
        <v>102</v>
      </c>
      <c r="AV12">
        <v>102</v>
      </c>
      <c r="AW12">
        <v>102</v>
      </c>
      <c r="AX12">
        <v>102</v>
      </c>
      <c r="AY12">
        <v>50.200000000000045</v>
      </c>
      <c r="AZ12">
        <v>39</v>
      </c>
      <c r="BA12">
        <v>102</v>
      </c>
      <c r="BB12">
        <v>46</v>
      </c>
      <c r="BC12">
        <v>43.200000000000045</v>
      </c>
      <c r="BD12">
        <v>102</v>
      </c>
      <c r="BE12">
        <v>102</v>
      </c>
      <c r="BF12">
        <v>82.399999999999977</v>
      </c>
      <c r="BG12">
        <v>102</v>
      </c>
      <c r="BH12">
        <v>102</v>
      </c>
      <c r="BI12">
        <v>102</v>
      </c>
      <c r="BJ12">
        <v>102</v>
      </c>
      <c r="BK12">
        <v>102</v>
      </c>
      <c r="BL12">
        <v>102</v>
      </c>
      <c r="BM12">
        <v>102</v>
      </c>
      <c r="BN12">
        <v>102</v>
      </c>
      <c r="BO12">
        <v>74</v>
      </c>
      <c r="BP12">
        <v>102</v>
      </c>
      <c r="BQ12">
        <v>55.799999999999955</v>
      </c>
      <c r="BR12">
        <v>102</v>
      </c>
      <c r="BS12">
        <v>64.200000000000045</v>
      </c>
      <c r="BT12">
        <v>65.600000000000023</v>
      </c>
      <c r="BU12">
        <v>102</v>
      </c>
      <c r="BV12">
        <v>102</v>
      </c>
      <c r="BW12">
        <v>102</v>
      </c>
      <c r="BX12">
        <v>102</v>
      </c>
      <c r="BY12">
        <v>102</v>
      </c>
      <c r="BZ12">
        <v>90.799999999999955</v>
      </c>
      <c r="CA12">
        <v>102</v>
      </c>
      <c r="CB12">
        <v>68.399999999999977</v>
      </c>
      <c r="CC12">
        <v>34.799999999999955</v>
      </c>
      <c r="CD12">
        <v>102</v>
      </c>
      <c r="CE12">
        <v>95</v>
      </c>
      <c r="CF12">
        <v>102</v>
      </c>
      <c r="CG12">
        <v>102</v>
      </c>
      <c r="CH12">
        <v>102</v>
      </c>
      <c r="CI12">
        <v>102</v>
      </c>
      <c r="CJ12">
        <v>95</v>
      </c>
      <c r="CK12">
        <v>102</v>
      </c>
      <c r="CL12">
        <v>65.600000000000023</v>
      </c>
      <c r="CM12">
        <v>102</v>
      </c>
      <c r="CN12">
        <v>102</v>
      </c>
      <c r="CO12">
        <v>102</v>
      </c>
      <c r="CP12">
        <v>102</v>
      </c>
      <c r="CQ12">
        <v>44.600000000000023</v>
      </c>
      <c r="CR12">
        <v>102</v>
      </c>
      <c r="CS12">
        <v>102</v>
      </c>
      <c r="CT12">
        <v>102</v>
      </c>
      <c r="CU12">
        <v>78.200000000000045</v>
      </c>
      <c r="CV12">
        <v>102</v>
      </c>
      <c r="CW12">
        <v>47.399999999999977</v>
      </c>
      <c r="CX12">
        <v>102</v>
      </c>
      <c r="CY12">
        <v>92.200000000000045</v>
      </c>
      <c r="CZ12">
        <v>102</v>
      </c>
      <c r="DA12">
        <v>47.399999999999977</v>
      </c>
      <c r="DB12">
        <v>102</v>
      </c>
      <c r="DC12">
        <v>102</v>
      </c>
      <c r="DD12">
        <v>102</v>
      </c>
      <c r="DE12">
        <v>60</v>
      </c>
      <c r="DF12">
        <v>102</v>
      </c>
      <c r="DG12">
        <v>102</v>
      </c>
      <c r="DH12">
        <v>58.600000000000023</v>
      </c>
      <c r="DI12">
        <v>102</v>
      </c>
      <c r="DJ12">
        <v>43.200000000000045</v>
      </c>
      <c r="DK12">
        <v>102</v>
      </c>
      <c r="DL12">
        <v>102</v>
      </c>
      <c r="DM12">
        <v>82.399999999999977</v>
      </c>
      <c r="DN12">
        <v>102</v>
      </c>
      <c r="DO12">
        <f t="shared" si="0"/>
        <v>88.195999999999998</v>
      </c>
    </row>
    <row r="13" spans="2:119" ht="15.6" x14ac:dyDescent="0.25">
      <c r="B13" s="58" t="s">
        <v>102</v>
      </c>
      <c r="C13">
        <f ca="1">INT(C9+(C10-C9)*RAND())</f>
        <v>133</v>
      </c>
      <c r="R13">
        <v>180</v>
      </c>
      <c r="S13">
        <v>92.600000000000023</v>
      </c>
      <c r="T13">
        <v>108</v>
      </c>
      <c r="U13">
        <v>108</v>
      </c>
      <c r="V13">
        <v>108</v>
      </c>
      <c r="W13">
        <v>108</v>
      </c>
      <c r="X13">
        <v>32.399999999999977</v>
      </c>
      <c r="Y13">
        <v>46.399999999999977</v>
      </c>
      <c r="Z13">
        <v>108</v>
      </c>
      <c r="AA13">
        <v>108</v>
      </c>
      <c r="AB13">
        <v>108</v>
      </c>
      <c r="AC13">
        <v>108</v>
      </c>
      <c r="AD13">
        <v>29.600000000000023</v>
      </c>
      <c r="AE13">
        <v>108</v>
      </c>
      <c r="AF13">
        <v>73</v>
      </c>
      <c r="AG13">
        <v>108</v>
      </c>
      <c r="AH13">
        <v>108</v>
      </c>
      <c r="AI13">
        <v>108</v>
      </c>
      <c r="AJ13">
        <v>108</v>
      </c>
      <c r="AK13">
        <v>96.799999999999955</v>
      </c>
      <c r="AL13">
        <v>108</v>
      </c>
      <c r="AM13">
        <v>108</v>
      </c>
      <c r="AN13">
        <v>108</v>
      </c>
      <c r="AO13">
        <v>108</v>
      </c>
      <c r="AP13">
        <v>108</v>
      </c>
      <c r="AQ13">
        <v>108</v>
      </c>
      <c r="AR13">
        <v>108</v>
      </c>
      <c r="AS13">
        <v>73</v>
      </c>
      <c r="AT13">
        <v>64.600000000000023</v>
      </c>
      <c r="AU13">
        <v>46.399999999999977</v>
      </c>
      <c r="AV13">
        <v>108</v>
      </c>
      <c r="AW13">
        <v>24</v>
      </c>
      <c r="AX13">
        <v>108</v>
      </c>
      <c r="AY13">
        <v>75.799999999999955</v>
      </c>
      <c r="AZ13">
        <v>96.799999999999955</v>
      </c>
      <c r="BA13">
        <v>108</v>
      </c>
      <c r="BB13">
        <v>85.600000000000023</v>
      </c>
      <c r="BC13">
        <v>108</v>
      </c>
      <c r="BD13">
        <v>108</v>
      </c>
      <c r="BE13">
        <v>74.399999999999977</v>
      </c>
      <c r="BF13">
        <v>99.600000000000023</v>
      </c>
      <c r="BG13">
        <v>108</v>
      </c>
      <c r="BH13">
        <v>108</v>
      </c>
      <c r="BI13">
        <v>108</v>
      </c>
      <c r="BJ13">
        <v>108</v>
      </c>
      <c r="BK13">
        <v>108</v>
      </c>
      <c r="BL13">
        <v>24</v>
      </c>
      <c r="BM13">
        <v>108</v>
      </c>
      <c r="BN13">
        <v>108</v>
      </c>
      <c r="BO13">
        <v>63.200000000000045</v>
      </c>
      <c r="BP13">
        <v>108</v>
      </c>
      <c r="BQ13">
        <v>108</v>
      </c>
      <c r="BR13">
        <v>108</v>
      </c>
      <c r="BS13">
        <v>108</v>
      </c>
      <c r="BT13">
        <v>108</v>
      </c>
      <c r="BU13">
        <v>108</v>
      </c>
      <c r="BV13">
        <v>108</v>
      </c>
      <c r="BW13">
        <v>75.799999999999955</v>
      </c>
      <c r="BX13">
        <v>108</v>
      </c>
      <c r="BY13">
        <v>108</v>
      </c>
      <c r="BZ13">
        <v>108</v>
      </c>
      <c r="CA13">
        <v>108</v>
      </c>
      <c r="CB13">
        <v>28.200000000000045</v>
      </c>
      <c r="CC13">
        <v>108</v>
      </c>
      <c r="CD13">
        <v>108</v>
      </c>
      <c r="CE13">
        <v>108</v>
      </c>
      <c r="CF13">
        <v>108</v>
      </c>
      <c r="CG13">
        <v>60.399999999999977</v>
      </c>
      <c r="CH13">
        <v>47.799999999999955</v>
      </c>
      <c r="CI13">
        <v>108</v>
      </c>
      <c r="CJ13">
        <v>108</v>
      </c>
      <c r="CK13">
        <v>108</v>
      </c>
      <c r="CL13">
        <v>108</v>
      </c>
      <c r="CM13">
        <v>38</v>
      </c>
      <c r="CN13">
        <v>28.200000000000045</v>
      </c>
      <c r="CO13">
        <v>70.200000000000045</v>
      </c>
      <c r="CP13">
        <v>108</v>
      </c>
      <c r="CQ13">
        <v>75.799999999999955</v>
      </c>
      <c r="CR13">
        <v>108</v>
      </c>
      <c r="CS13">
        <v>108</v>
      </c>
      <c r="CT13">
        <v>108</v>
      </c>
      <c r="CU13">
        <v>108</v>
      </c>
      <c r="CV13">
        <v>108</v>
      </c>
      <c r="CW13">
        <v>59</v>
      </c>
      <c r="CX13">
        <v>108</v>
      </c>
      <c r="CY13">
        <v>108</v>
      </c>
      <c r="CZ13">
        <v>108</v>
      </c>
      <c r="DA13">
        <v>40.799999999999955</v>
      </c>
      <c r="DB13">
        <v>87</v>
      </c>
      <c r="DC13">
        <v>108</v>
      </c>
      <c r="DD13">
        <v>108</v>
      </c>
      <c r="DE13">
        <v>108</v>
      </c>
      <c r="DF13">
        <v>108</v>
      </c>
      <c r="DG13">
        <v>92.600000000000023</v>
      </c>
      <c r="DH13">
        <v>101</v>
      </c>
      <c r="DI13">
        <v>105.20000000000005</v>
      </c>
      <c r="DJ13">
        <v>108</v>
      </c>
      <c r="DK13">
        <v>108</v>
      </c>
      <c r="DL13">
        <v>108</v>
      </c>
      <c r="DM13">
        <v>108</v>
      </c>
      <c r="DN13">
        <v>108</v>
      </c>
      <c r="DO13">
        <f t="shared" si="0"/>
        <v>94.602000000000004</v>
      </c>
    </row>
    <row r="14" spans="2:119" ht="15.6" x14ac:dyDescent="0.25">
      <c r="B14" s="58" t="s">
        <v>103</v>
      </c>
      <c r="C14">
        <v>230</v>
      </c>
      <c r="R14">
        <v>190</v>
      </c>
      <c r="S14">
        <v>114</v>
      </c>
      <c r="T14">
        <v>88.799999999999955</v>
      </c>
      <c r="U14">
        <v>114</v>
      </c>
      <c r="V14">
        <v>87.399999999999977</v>
      </c>
      <c r="W14">
        <v>87.399999999999977</v>
      </c>
      <c r="X14">
        <v>114</v>
      </c>
      <c r="Y14">
        <v>114</v>
      </c>
      <c r="Z14">
        <v>74.799999999999955</v>
      </c>
      <c r="AA14">
        <v>83.200000000000045</v>
      </c>
      <c r="AB14">
        <v>114</v>
      </c>
      <c r="AC14">
        <v>114</v>
      </c>
      <c r="AD14">
        <v>76.200000000000045</v>
      </c>
      <c r="AE14">
        <v>53.799999999999955</v>
      </c>
      <c r="AF14">
        <v>114</v>
      </c>
      <c r="AG14">
        <v>35.600000000000023</v>
      </c>
      <c r="AH14">
        <v>114</v>
      </c>
      <c r="AI14">
        <v>114</v>
      </c>
      <c r="AJ14">
        <v>67.799999999999955</v>
      </c>
      <c r="AK14">
        <v>102.79999999999995</v>
      </c>
      <c r="AL14">
        <v>114</v>
      </c>
      <c r="AM14">
        <v>114</v>
      </c>
      <c r="AN14">
        <v>24.399999999999977</v>
      </c>
      <c r="AO14">
        <v>114</v>
      </c>
      <c r="AP14">
        <v>114</v>
      </c>
      <c r="AQ14">
        <v>101.39999999999998</v>
      </c>
      <c r="AR14">
        <v>66.399999999999977</v>
      </c>
      <c r="AS14">
        <v>114</v>
      </c>
      <c r="AT14">
        <v>114</v>
      </c>
      <c r="AU14">
        <v>114</v>
      </c>
      <c r="AV14">
        <v>114</v>
      </c>
      <c r="AW14">
        <v>30</v>
      </c>
      <c r="AX14">
        <v>38.399999999999977</v>
      </c>
      <c r="AY14">
        <v>63.600000000000023</v>
      </c>
      <c r="AZ14">
        <v>34.200000000000045</v>
      </c>
      <c r="BA14">
        <v>105.60000000000002</v>
      </c>
      <c r="BB14">
        <v>114</v>
      </c>
      <c r="BC14">
        <v>32.799999999999955</v>
      </c>
      <c r="BD14">
        <v>38.399999999999977</v>
      </c>
      <c r="BE14">
        <v>114</v>
      </c>
      <c r="BF14">
        <v>114</v>
      </c>
      <c r="BG14">
        <v>81.799999999999955</v>
      </c>
      <c r="BH14">
        <v>18.799999999999955</v>
      </c>
      <c r="BI14">
        <v>91.600000000000023</v>
      </c>
      <c r="BJ14">
        <v>109.79999999999995</v>
      </c>
      <c r="BK14">
        <v>114</v>
      </c>
      <c r="BL14">
        <v>51</v>
      </c>
      <c r="BM14">
        <v>41.200000000000045</v>
      </c>
      <c r="BN14">
        <v>90.200000000000045</v>
      </c>
      <c r="BO14">
        <v>114</v>
      </c>
      <c r="BP14">
        <v>114</v>
      </c>
      <c r="BQ14">
        <v>114</v>
      </c>
      <c r="BR14">
        <v>114</v>
      </c>
      <c r="BS14">
        <v>21.600000000000023</v>
      </c>
      <c r="BT14">
        <v>114</v>
      </c>
      <c r="BU14">
        <v>18.799999999999955</v>
      </c>
      <c r="BV14">
        <v>114</v>
      </c>
      <c r="BW14">
        <v>114</v>
      </c>
      <c r="BX14">
        <v>91.600000000000023</v>
      </c>
      <c r="BY14">
        <v>108.39999999999998</v>
      </c>
      <c r="BZ14">
        <v>52.399999999999977</v>
      </c>
      <c r="CA14">
        <v>98.600000000000023</v>
      </c>
      <c r="CB14">
        <v>114</v>
      </c>
      <c r="CC14">
        <v>17.399999999999977</v>
      </c>
      <c r="CD14">
        <v>114</v>
      </c>
      <c r="CE14">
        <v>114</v>
      </c>
      <c r="CF14">
        <v>27.200000000000045</v>
      </c>
      <c r="CG14">
        <v>114</v>
      </c>
      <c r="CH14">
        <v>114</v>
      </c>
      <c r="CI14">
        <v>100</v>
      </c>
      <c r="CJ14">
        <v>114</v>
      </c>
      <c r="CK14">
        <v>53.799999999999955</v>
      </c>
      <c r="CL14">
        <v>114</v>
      </c>
      <c r="CM14">
        <v>39.799999999999955</v>
      </c>
      <c r="CN14">
        <v>114</v>
      </c>
      <c r="CO14">
        <v>114</v>
      </c>
      <c r="CP14">
        <v>114</v>
      </c>
      <c r="CQ14">
        <v>87.399999999999977</v>
      </c>
      <c r="CR14">
        <v>108.39999999999998</v>
      </c>
      <c r="CS14">
        <v>114</v>
      </c>
      <c r="CT14">
        <v>70.600000000000023</v>
      </c>
      <c r="CU14">
        <v>114</v>
      </c>
      <c r="CV14">
        <v>114</v>
      </c>
      <c r="CW14">
        <v>63.600000000000023</v>
      </c>
      <c r="CX14">
        <v>114</v>
      </c>
      <c r="CY14">
        <v>114</v>
      </c>
      <c r="CZ14">
        <v>114</v>
      </c>
      <c r="DA14">
        <v>107</v>
      </c>
      <c r="DB14">
        <v>114</v>
      </c>
      <c r="DC14">
        <v>114</v>
      </c>
      <c r="DD14">
        <v>83.200000000000045</v>
      </c>
      <c r="DE14">
        <v>114</v>
      </c>
      <c r="DF14">
        <v>35.600000000000023</v>
      </c>
      <c r="DG14">
        <v>114</v>
      </c>
      <c r="DH14">
        <v>91.600000000000023</v>
      </c>
      <c r="DI14">
        <v>83.200000000000045</v>
      </c>
      <c r="DJ14">
        <v>114</v>
      </c>
      <c r="DK14">
        <v>23</v>
      </c>
      <c r="DL14">
        <v>114</v>
      </c>
      <c r="DM14">
        <v>102.79999999999995</v>
      </c>
      <c r="DN14">
        <v>114</v>
      </c>
      <c r="DO14">
        <f t="shared" si="0"/>
        <v>90.774000000000001</v>
      </c>
    </row>
    <row r="15" spans="2:119" ht="15.6" x14ac:dyDescent="0.25">
      <c r="B15" s="58" t="s">
        <v>104</v>
      </c>
      <c r="C15">
        <f>IF(C14&gt;=230,C5,C4)</f>
        <v>2.8</v>
      </c>
      <c r="R15">
        <v>200</v>
      </c>
      <c r="S15">
        <v>120</v>
      </c>
      <c r="T15">
        <v>44.399999999999977</v>
      </c>
      <c r="U15">
        <v>110.20000000000005</v>
      </c>
      <c r="V15">
        <v>120</v>
      </c>
      <c r="W15">
        <v>23.399999999999977</v>
      </c>
      <c r="X15">
        <v>36</v>
      </c>
      <c r="Y15">
        <v>120</v>
      </c>
      <c r="Z15">
        <v>120</v>
      </c>
      <c r="AA15">
        <v>93.399999999999977</v>
      </c>
      <c r="AB15">
        <v>94.799999999999955</v>
      </c>
      <c r="AC15">
        <v>113</v>
      </c>
      <c r="AD15">
        <v>103.20000000000005</v>
      </c>
      <c r="AE15">
        <v>120</v>
      </c>
      <c r="AF15">
        <v>58.399999999999977</v>
      </c>
      <c r="AG15">
        <v>108.79999999999995</v>
      </c>
      <c r="AH15">
        <v>120</v>
      </c>
      <c r="AI15">
        <v>13.600000000000023</v>
      </c>
      <c r="AJ15">
        <v>120</v>
      </c>
      <c r="AK15">
        <v>41.600000000000023</v>
      </c>
      <c r="AL15">
        <v>45.799999999999955</v>
      </c>
      <c r="AM15">
        <v>24.799999999999955</v>
      </c>
      <c r="AN15">
        <v>120</v>
      </c>
      <c r="AO15">
        <v>120</v>
      </c>
      <c r="AP15">
        <v>120</v>
      </c>
      <c r="AQ15">
        <v>15</v>
      </c>
      <c r="AR15">
        <v>120</v>
      </c>
      <c r="AS15">
        <v>48.600000000000023</v>
      </c>
      <c r="AT15">
        <v>120</v>
      </c>
      <c r="AU15">
        <v>120</v>
      </c>
      <c r="AV15">
        <v>17.799999999999955</v>
      </c>
      <c r="AW15">
        <v>120</v>
      </c>
      <c r="AX15">
        <v>100.39999999999998</v>
      </c>
      <c r="AY15">
        <v>120</v>
      </c>
      <c r="AZ15">
        <v>120</v>
      </c>
      <c r="BA15">
        <v>120</v>
      </c>
      <c r="BB15">
        <v>120</v>
      </c>
      <c r="BC15">
        <v>80.799999999999955</v>
      </c>
      <c r="BD15">
        <v>120</v>
      </c>
      <c r="BE15">
        <v>65.399999999999977</v>
      </c>
      <c r="BF15">
        <v>120</v>
      </c>
      <c r="BG15">
        <v>54.200000000000045</v>
      </c>
      <c r="BH15">
        <v>75.200000000000045</v>
      </c>
      <c r="BI15">
        <v>61.200000000000045</v>
      </c>
      <c r="BJ15">
        <v>120</v>
      </c>
      <c r="BK15">
        <v>120</v>
      </c>
      <c r="BL15">
        <v>120</v>
      </c>
      <c r="BM15">
        <v>90.600000000000023</v>
      </c>
      <c r="BN15">
        <v>120</v>
      </c>
      <c r="BO15">
        <v>10.799999999999955</v>
      </c>
      <c r="BP15">
        <v>73.799999999999955</v>
      </c>
      <c r="BQ15">
        <v>120</v>
      </c>
      <c r="BR15">
        <v>76.600000000000023</v>
      </c>
      <c r="BS15">
        <v>29</v>
      </c>
      <c r="BT15">
        <v>120</v>
      </c>
      <c r="BU15">
        <v>120</v>
      </c>
      <c r="BV15">
        <v>16.399999999999977</v>
      </c>
      <c r="BW15">
        <v>120</v>
      </c>
      <c r="BX15">
        <v>76.600000000000023</v>
      </c>
      <c r="BY15">
        <v>120</v>
      </c>
      <c r="BZ15">
        <v>66.799999999999955</v>
      </c>
      <c r="CA15">
        <v>66.799999999999955</v>
      </c>
      <c r="CB15">
        <v>120</v>
      </c>
      <c r="CC15">
        <v>99</v>
      </c>
      <c r="CD15">
        <v>113</v>
      </c>
      <c r="CE15">
        <v>24.799999999999955</v>
      </c>
      <c r="CF15">
        <v>31.799999999999955</v>
      </c>
      <c r="CG15">
        <v>120</v>
      </c>
      <c r="CH15">
        <v>120</v>
      </c>
      <c r="CI15">
        <v>120</v>
      </c>
      <c r="CJ15">
        <v>45.799999999999955</v>
      </c>
      <c r="CK15">
        <v>47.200000000000045</v>
      </c>
      <c r="CL15">
        <v>83.600000000000023</v>
      </c>
      <c r="CM15">
        <v>120</v>
      </c>
      <c r="CN15">
        <v>120</v>
      </c>
      <c r="CO15">
        <v>33.200000000000045</v>
      </c>
      <c r="CP15">
        <v>120</v>
      </c>
      <c r="CQ15">
        <v>17.799999999999955</v>
      </c>
      <c r="CR15">
        <v>73.799999999999955</v>
      </c>
      <c r="CS15">
        <v>120</v>
      </c>
      <c r="CT15">
        <v>120</v>
      </c>
      <c r="CU15">
        <v>45.799999999999955</v>
      </c>
      <c r="CV15">
        <v>120</v>
      </c>
      <c r="CW15">
        <v>120</v>
      </c>
      <c r="CX15">
        <v>120</v>
      </c>
      <c r="CY15">
        <v>120</v>
      </c>
      <c r="CZ15">
        <v>97.600000000000023</v>
      </c>
      <c r="DA15">
        <v>120</v>
      </c>
      <c r="DB15">
        <v>120</v>
      </c>
      <c r="DC15">
        <v>120</v>
      </c>
      <c r="DD15">
        <v>20.600000000000023</v>
      </c>
      <c r="DE15">
        <v>51.399999999999977</v>
      </c>
      <c r="DF15">
        <v>120</v>
      </c>
      <c r="DG15">
        <v>120</v>
      </c>
      <c r="DH15">
        <v>94.799999999999955</v>
      </c>
      <c r="DI15">
        <v>12.200000000000045</v>
      </c>
      <c r="DJ15">
        <v>120</v>
      </c>
      <c r="DK15">
        <v>120</v>
      </c>
      <c r="DL15">
        <v>51.399999999999977</v>
      </c>
      <c r="DM15">
        <v>120</v>
      </c>
      <c r="DN15">
        <v>120</v>
      </c>
      <c r="DO15">
        <f t="shared" si="0"/>
        <v>90.012000000000029</v>
      </c>
    </row>
    <row r="16" spans="2:119" ht="15.6" x14ac:dyDescent="0.25">
      <c r="B16" s="58" t="s">
        <v>105</v>
      </c>
      <c r="C16">
        <f ca="1">IF(C14&gt;C13,C14-C13,0)</f>
        <v>97</v>
      </c>
      <c r="R16">
        <v>210</v>
      </c>
      <c r="S16">
        <v>126</v>
      </c>
      <c r="T16">
        <v>123.20000000000005</v>
      </c>
      <c r="U16">
        <v>117.60000000000002</v>
      </c>
      <c r="V16">
        <v>78.399999999999977</v>
      </c>
      <c r="W16">
        <v>124.60000000000002</v>
      </c>
      <c r="X16">
        <v>93.799999999999955</v>
      </c>
      <c r="Y16">
        <v>8.3999999999999773</v>
      </c>
      <c r="Z16">
        <v>117.60000000000002</v>
      </c>
      <c r="AA16">
        <v>98</v>
      </c>
      <c r="AB16">
        <v>126</v>
      </c>
      <c r="AC16">
        <v>0</v>
      </c>
      <c r="AD16">
        <v>14</v>
      </c>
      <c r="AE16">
        <v>16.799999999999955</v>
      </c>
      <c r="AF16">
        <v>102.20000000000005</v>
      </c>
      <c r="AG16">
        <v>120.39999999999998</v>
      </c>
      <c r="AH16">
        <v>12.600000000000023</v>
      </c>
      <c r="AI16">
        <v>35</v>
      </c>
      <c r="AJ16">
        <v>126</v>
      </c>
      <c r="AK16">
        <v>126</v>
      </c>
      <c r="AL16">
        <v>60.200000000000045</v>
      </c>
      <c r="AM16">
        <v>103.60000000000002</v>
      </c>
      <c r="AN16">
        <v>14</v>
      </c>
      <c r="AO16">
        <v>26.600000000000023</v>
      </c>
      <c r="AP16">
        <v>14</v>
      </c>
      <c r="AQ16">
        <v>75.600000000000023</v>
      </c>
      <c r="AR16">
        <v>126</v>
      </c>
      <c r="AS16">
        <v>0</v>
      </c>
      <c r="AT16">
        <v>126</v>
      </c>
      <c r="AU16">
        <v>49</v>
      </c>
      <c r="AV16">
        <v>96.600000000000023</v>
      </c>
      <c r="AW16">
        <v>8.3999999999999773</v>
      </c>
      <c r="AX16">
        <v>105</v>
      </c>
      <c r="AY16">
        <v>126</v>
      </c>
      <c r="AZ16">
        <v>2.7999999999999545</v>
      </c>
      <c r="BA16">
        <v>126</v>
      </c>
      <c r="BB16">
        <v>82.600000000000023</v>
      </c>
      <c r="BC16">
        <v>120.39999999999998</v>
      </c>
      <c r="BD16">
        <v>29.399999999999977</v>
      </c>
      <c r="BE16">
        <v>126</v>
      </c>
      <c r="BF16">
        <v>67.200000000000045</v>
      </c>
      <c r="BG16">
        <v>126</v>
      </c>
      <c r="BH16">
        <v>4.2000000000000455</v>
      </c>
      <c r="BI16">
        <v>11.200000000000045</v>
      </c>
      <c r="BJ16">
        <v>16.799999999999955</v>
      </c>
      <c r="BK16">
        <v>126</v>
      </c>
      <c r="BL16">
        <v>120.39999999999998</v>
      </c>
      <c r="BM16">
        <v>126</v>
      </c>
      <c r="BN16">
        <v>126</v>
      </c>
      <c r="BO16">
        <v>126</v>
      </c>
      <c r="BP16">
        <v>126</v>
      </c>
      <c r="BQ16">
        <v>126</v>
      </c>
      <c r="BR16">
        <v>126</v>
      </c>
      <c r="BS16">
        <v>126</v>
      </c>
      <c r="BT16">
        <v>113.39999999999998</v>
      </c>
      <c r="BU16">
        <v>126</v>
      </c>
      <c r="BV16">
        <v>112</v>
      </c>
      <c r="BW16">
        <v>126</v>
      </c>
      <c r="BX16">
        <v>61.600000000000023</v>
      </c>
      <c r="BY16">
        <v>100.79999999999995</v>
      </c>
      <c r="BZ16">
        <v>126</v>
      </c>
      <c r="CA16">
        <v>75.600000000000023</v>
      </c>
      <c r="CB16">
        <v>126</v>
      </c>
      <c r="CC16">
        <v>120.39999999999998</v>
      </c>
      <c r="CD16">
        <v>30.799999999999955</v>
      </c>
      <c r="CE16">
        <v>14</v>
      </c>
      <c r="CF16">
        <v>28</v>
      </c>
      <c r="CG16">
        <v>126</v>
      </c>
      <c r="CH16">
        <v>79.799999999999955</v>
      </c>
      <c r="CI16">
        <v>126</v>
      </c>
      <c r="CJ16">
        <v>126</v>
      </c>
      <c r="CK16">
        <v>126</v>
      </c>
      <c r="CL16">
        <v>126</v>
      </c>
      <c r="CM16">
        <v>22.399999999999977</v>
      </c>
      <c r="CN16">
        <v>82.600000000000023</v>
      </c>
      <c r="CO16">
        <v>126</v>
      </c>
      <c r="CP16">
        <v>126</v>
      </c>
      <c r="CQ16">
        <v>26.600000000000023</v>
      </c>
      <c r="CR16">
        <v>126</v>
      </c>
      <c r="CS16">
        <v>126</v>
      </c>
      <c r="CT16">
        <v>126</v>
      </c>
      <c r="CU16">
        <v>11.200000000000045</v>
      </c>
      <c r="CV16">
        <v>39.200000000000045</v>
      </c>
      <c r="CW16">
        <v>126</v>
      </c>
      <c r="CX16">
        <v>126</v>
      </c>
      <c r="CY16">
        <v>53.200000000000045</v>
      </c>
      <c r="CZ16">
        <v>0</v>
      </c>
      <c r="DA16">
        <v>47.600000000000023</v>
      </c>
      <c r="DB16">
        <v>74.200000000000045</v>
      </c>
      <c r="DC16">
        <v>126</v>
      </c>
      <c r="DD16">
        <v>44.799999999999955</v>
      </c>
      <c r="DE16">
        <v>126</v>
      </c>
      <c r="DF16">
        <v>123.20000000000005</v>
      </c>
      <c r="DG16">
        <v>126</v>
      </c>
      <c r="DH16">
        <v>126</v>
      </c>
      <c r="DI16">
        <v>126</v>
      </c>
      <c r="DJ16">
        <v>50.399999999999977</v>
      </c>
      <c r="DK16">
        <v>126</v>
      </c>
      <c r="DL16">
        <v>12.600000000000023</v>
      </c>
      <c r="DM16">
        <v>126</v>
      </c>
      <c r="DN16">
        <v>113.39999999999998</v>
      </c>
      <c r="DO16">
        <f t="shared" si="0"/>
        <v>86.744</v>
      </c>
    </row>
    <row r="17" spans="2:119" ht="15.6" x14ac:dyDescent="0.25">
      <c r="B17" s="58" t="s">
        <v>106</v>
      </c>
      <c r="C17">
        <f ca="1">IF(C16=0,C14*C7,C13*C7+(C8*C7)*C16)</f>
        <v>669.2</v>
      </c>
      <c r="R17">
        <v>220</v>
      </c>
      <c r="S17">
        <v>104</v>
      </c>
      <c r="T17">
        <v>18.600000000000023</v>
      </c>
      <c r="U17">
        <v>84.399999999999977</v>
      </c>
      <c r="V17">
        <v>132</v>
      </c>
      <c r="W17">
        <v>57.799999999999955</v>
      </c>
      <c r="X17">
        <v>76</v>
      </c>
      <c r="Y17">
        <v>132</v>
      </c>
      <c r="Z17">
        <v>64.799999999999955</v>
      </c>
      <c r="AA17">
        <v>132</v>
      </c>
      <c r="AB17">
        <v>32.600000000000023</v>
      </c>
      <c r="AC17">
        <v>73.200000000000045</v>
      </c>
      <c r="AD17">
        <v>105.39999999999998</v>
      </c>
      <c r="AE17">
        <v>14.399999999999977</v>
      </c>
      <c r="AF17">
        <v>-2.3999999999999773</v>
      </c>
      <c r="AG17">
        <v>132</v>
      </c>
      <c r="AH17">
        <v>132</v>
      </c>
      <c r="AI17">
        <v>132</v>
      </c>
      <c r="AJ17">
        <v>132</v>
      </c>
      <c r="AK17">
        <v>132</v>
      </c>
      <c r="AL17">
        <v>31.200000000000045</v>
      </c>
      <c r="AM17">
        <v>132</v>
      </c>
      <c r="AN17">
        <v>17.200000000000045</v>
      </c>
      <c r="AO17">
        <v>39.600000000000023</v>
      </c>
      <c r="AP17">
        <v>132</v>
      </c>
      <c r="AQ17">
        <v>109.60000000000002</v>
      </c>
      <c r="AR17">
        <v>70.399999999999977</v>
      </c>
      <c r="AS17">
        <v>132</v>
      </c>
      <c r="AT17">
        <v>28.399999999999977</v>
      </c>
      <c r="AU17">
        <v>94.200000000000045</v>
      </c>
      <c r="AV17">
        <v>132</v>
      </c>
      <c r="AW17">
        <v>132</v>
      </c>
      <c r="AX17">
        <v>18.600000000000023</v>
      </c>
      <c r="AY17">
        <v>14.399999999999977</v>
      </c>
      <c r="AZ17">
        <v>6</v>
      </c>
      <c r="BA17">
        <v>92.799999999999955</v>
      </c>
      <c r="BB17">
        <v>74.600000000000023</v>
      </c>
      <c r="BC17">
        <v>45.200000000000045</v>
      </c>
      <c r="BD17">
        <v>28.399999999999977</v>
      </c>
      <c r="BE17">
        <v>132</v>
      </c>
      <c r="BF17">
        <v>132</v>
      </c>
      <c r="BG17">
        <v>3.2000000000000455</v>
      </c>
      <c r="BH17">
        <v>31.200000000000045</v>
      </c>
      <c r="BI17">
        <v>32.600000000000023</v>
      </c>
      <c r="BJ17">
        <v>132</v>
      </c>
      <c r="BK17">
        <v>-6.6000000000000227</v>
      </c>
      <c r="BL17">
        <v>132</v>
      </c>
      <c r="BM17">
        <v>132</v>
      </c>
      <c r="BN17">
        <v>94.200000000000045</v>
      </c>
      <c r="BO17">
        <v>78.799999999999955</v>
      </c>
      <c r="BP17">
        <v>132</v>
      </c>
      <c r="BQ17">
        <v>132</v>
      </c>
      <c r="BR17">
        <v>111</v>
      </c>
      <c r="BS17">
        <v>-2.3999999999999773</v>
      </c>
      <c r="BT17">
        <v>53.600000000000023</v>
      </c>
      <c r="BU17">
        <v>42.399999999999977</v>
      </c>
      <c r="BV17">
        <v>132</v>
      </c>
      <c r="BW17">
        <v>132</v>
      </c>
      <c r="BX17">
        <v>27</v>
      </c>
      <c r="BY17">
        <v>95.600000000000023</v>
      </c>
      <c r="BZ17">
        <v>91.399999999999977</v>
      </c>
      <c r="CA17">
        <v>132</v>
      </c>
      <c r="CB17">
        <v>17.200000000000045</v>
      </c>
      <c r="CC17">
        <v>132</v>
      </c>
      <c r="CD17">
        <v>132</v>
      </c>
      <c r="CE17">
        <v>0.39999999999997726</v>
      </c>
      <c r="CF17">
        <v>132</v>
      </c>
      <c r="CG17">
        <v>6</v>
      </c>
      <c r="CH17">
        <v>28.399999999999977</v>
      </c>
      <c r="CI17">
        <v>7.3999999999999773</v>
      </c>
      <c r="CJ17">
        <v>132</v>
      </c>
      <c r="CK17">
        <v>132</v>
      </c>
      <c r="CL17">
        <v>70.399999999999977</v>
      </c>
      <c r="CM17">
        <v>132</v>
      </c>
      <c r="CN17">
        <v>120.79999999999995</v>
      </c>
      <c r="CO17">
        <v>69</v>
      </c>
      <c r="CP17">
        <v>45.200000000000045</v>
      </c>
      <c r="CQ17">
        <v>1.7999999999999545</v>
      </c>
      <c r="CR17">
        <v>132</v>
      </c>
      <c r="CS17">
        <v>132</v>
      </c>
      <c r="CT17">
        <v>132</v>
      </c>
      <c r="CU17">
        <v>97</v>
      </c>
      <c r="CV17">
        <v>132</v>
      </c>
      <c r="CW17">
        <v>109.60000000000002</v>
      </c>
      <c r="CX17">
        <v>22.799999999999955</v>
      </c>
      <c r="CY17">
        <v>132</v>
      </c>
      <c r="CZ17">
        <v>132</v>
      </c>
      <c r="DA17">
        <v>132</v>
      </c>
      <c r="DB17">
        <v>35.399999999999977</v>
      </c>
      <c r="DC17">
        <v>87.200000000000045</v>
      </c>
      <c r="DD17">
        <v>-2.3999999999999773</v>
      </c>
      <c r="DE17">
        <v>132</v>
      </c>
      <c r="DF17">
        <v>132</v>
      </c>
      <c r="DG17">
        <v>132</v>
      </c>
      <c r="DH17">
        <v>39.600000000000023</v>
      </c>
      <c r="DI17">
        <v>127.79999999999995</v>
      </c>
      <c r="DJ17">
        <v>132</v>
      </c>
      <c r="DK17">
        <v>106.79999999999995</v>
      </c>
      <c r="DL17">
        <v>132</v>
      </c>
      <c r="DM17">
        <v>56.399999999999977</v>
      </c>
      <c r="DN17">
        <v>-1</v>
      </c>
      <c r="DO17">
        <f t="shared" si="0"/>
        <v>84.091999999999985</v>
      </c>
    </row>
    <row r="18" spans="2:119" ht="15.6" x14ac:dyDescent="0.25">
      <c r="B18" s="58" t="s">
        <v>107</v>
      </c>
      <c r="C18">
        <f>C15*C14</f>
        <v>644</v>
      </c>
      <c r="R18">
        <v>230</v>
      </c>
      <c r="S18">
        <v>78.399999999999977</v>
      </c>
      <c r="T18">
        <v>161</v>
      </c>
      <c r="U18">
        <v>135.79999999999995</v>
      </c>
      <c r="V18">
        <v>161</v>
      </c>
      <c r="W18">
        <v>131.60000000000002</v>
      </c>
      <c r="X18">
        <v>60.200000000000045</v>
      </c>
      <c r="Y18">
        <v>113.39999999999998</v>
      </c>
      <c r="Z18">
        <v>68.600000000000023</v>
      </c>
      <c r="AA18">
        <v>130.20000000000005</v>
      </c>
      <c r="AB18">
        <v>84</v>
      </c>
      <c r="AC18">
        <v>16.799999999999955</v>
      </c>
      <c r="AD18">
        <v>85.399999999999977</v>
      </c>
      <c r="AE18">
        <v>161</v>
      </c>
      <c r="AF18">
        <v>7</v>
      </c>
      <c r="AG18">
        <v>77</v>
      </c>
      <c r="AH18">
        <v>144.20000000000005</v>
      </c>
      <c r="AI18">
        <v>161</v>
      </c>
      <c r="AJ18">
        <v>30.799999999999955</v>
      </c>
      <c r="AK18">
        <v>128.79999999999995</v>
      </c>
      <c r="AL18">
        <v>134.39999999999998</v>
      </c>
      <c r="AM18">
        <v>44.799999999999955</v>
      </c>
      <c r="AN18">
        <v>9.7999999999999545</v>
      </c>
      <c r="AO18">
        <v>60.200000000000045</v>
      </c>
      <c r="AP18">
        <v>19.600000000000023</v>
      </c>
      <c r="AQ18">
        <v>161</v>
      </c>
      <c r="AR18">
        <v>121.79999999999995</v>
      </c>
      <c r="AS18">
        <v>141.39999999999998</v>
      </c>
      <c r="AT18">
        <v>57.399999999999977</v>
      </c>
      <c r="AU18">
        <v>50.399999999999977</v>
      </c>
      <c r="AV18">
        <v>58.799999999999955</v>
      </c>
      <c r="AW18">
        <v>155.39999999999998</v>
      </c>
      <c r="AX18">
        <v>161</v>
      </c>
      <c r="AY18">
        <v>49</v>
      </c>
      <c r="AZ18">
        <v>161</v>
      </c>
      <c r="BA18">
        <v>140</v>
      </c>
      <c r="BB18">
        <v>161</v>
      </c>
      <c r="BC18">
        <v>149.79999999999995</v>
      </c>
      <c r="BD18">
        <v>123.20000000000005</v>
      </c>
      <c r="BE18">
        <v>36.399999999999977</v>
      </c>
      <c r="BF18">
        <v>106.39999999999998</v>
      </c>
      <c r="BG18">
        <v>161</v>
      </c>
      <c r="BH18">
        <v>134.39999999999998</v>
      </c>
      <c r="BI18">
        <v>161</v>
      </c>
      <c r="BJ18">
        <v>156.79999999999995</v>
      </c>
      <c r="BK18">
        <v>161</v>
      </c>
      <c r="BL18">
        <v>42</v>
      </c>
      <c r="BM18">
        <v>123.20000000000005</v>
      </c>
      <c r="BN18">
        <v>161</v>
      </c>
      <c r="BO18">
        <v>74.200000000000045</v>
      </c>
      <c r="BP18">
        <v>161</v>
      </c>
      <c r="BQ18">
        <v>33.600000000000023</v>
      </c>
      <c r="BR18">
        <v>26.600000000000023</v>
      </c>
      <c r="BS18">
        <v>43.399999999999977</v>
      </c>
      <c r="BT18">
        <v>81.200000000000045</v>
      </c>
      <c r="BU18">
        <v>84</v>
      </c>
      <c r="BV18">
        <v>37.799999999999955</v>
      </c>
      <c r="BW18">
        <v>33.600000000000023</v>
      </c>
      <c r="BX18">
        <v>161</v>
      </c>
      <c r="BY18">
        <v>36.399999999999977</v>
      </c>
      <c r="BZ18">
        <v>161</v>
      </c>
      <c r="CA18">
        <v>82.600000000000023</v>
      </c>
      <c r="CB18">
        <v>96.600000000000023</v>
      </c>
      <c r="CC18">
        <v>161</v>
      </c>
      <c r="CD18">
        <v>161</v>
      </c>
      <c r="CE18">
        <v>161</v>
      </c>
      <c r="CF18">
        <v>161</v>
      </c>
      <c r="CG18">
        <v>141.39999999999998</v>
      </c>
      <c r="CH18">
        <v>18.200000000000045</v>
      </c>
      <c r="CI18">
        <v>161</v>
      </c>
      <c r="CJ18">
        <v>39.200000000000045</v>
      </c>
      <c r="CK18">
        <v>142.79999999999995</v>
      </c>
      <c r="CL18">
        <v>40.600000000000023</v>
      </c>
      <c r="CM18">
        <v>100.79999999999995</v>
      </c>
      <c r="CN18">
        <v>161</v>
      </c>
      <c r="CO18">
        <v>154</v>
      </c>
      <c r="CP18">
        <v>145.60000000000002</v>
      </c>
      <c r="CQ18">
        <v>120.39999999999998</v>
      </c>
      <c r="CR18">
        <v>145.60000000000002</v>
      </c>
      <c r="CS18">
        <v>135.79999999999995</v>
      </c>
      <c r="CT18">
        <v>117.60000000000002</v>
      </c>
      <c r="CU18">
        <v>100.79999999999995</v>
      </c>
      <c r="CV18">
        <v>85.399999999999977</v>
      </c>
      <c r="CW18">
        <v>15.399999999999977</v>
      </c>
      <c r="CX18">
        <v>99.399999999999977</v>
      </c>
      <c r="CY18">
        <v>57.399999999999977</v>
      </c>
      <c r="CZ18">
        <v>151.20000000000005</v>
      </c>
      <c r="DA18">
        <v>138.60000000000002</v>
      </c>
      <c r="DB18">
        <v>37.799999999999955</v>
      </c>
      <c r="DC18">
        <v>35</v>
      </c>
      <c r="DD18">
        <v>88.200000000000045</v>
      </c>
      <c r="DE18">
        <v>75.600000000000023</v>
      </c>
      <c r="DF18">
        <v>138.60000000000002</v>
      </c>
      <c r="DG18">
        <v>107.79999999999995</v>
      </c>
      <c r="DH18">
        <v>50.399999999999977</v>
      </c>
      <c r="DI18">
        <v>30.799999999999955</v>
      </c>
      <c r="DJ18">
        <v>161</v>
      </c>
      <c r="DK18">
        <v>126</v>
      </c>
      <c r="DL18">
        <v>147</v>
      </c>
      <c r="DM18">
        <v>161</v>
      </c>
      <c r="DN18">
        <v>161</v>
      </c>
      <c r="DO18">
        <f t="shared" si="0"/>
        <v>104.88799999999998</v>
      </c>
    </row>
    <row r="19" spans="2:119" ht="15.6" x14ac:dyDescent="0.25">
      <c r="B19" s="58" t="s">
        <v>108</v>
      </c>
      <c r="C19">
        <f ca="1">C17-C18</f>
        <v>25.200000000000045</v>
      </c>
      <c r="R19">
        <v>240</v>
      </c>
      <c r="S19">
        <v>168</v>
      </c>
      <c r="T19">
        <v>23.799999999999955</v>
      </c>
      <c r="U19">
        <v>158.20000000000005</v>
      </c>
      <c r="V19">
        <v>168</v>
      </c>
      <c r="W19">
        <v>152.60000000000002</v>
      </c>
      <c r="X19">
        <v>56</v>
      </c>
      <c r="Y19">
        <v>100.79999999999995</v>
      </c>
      <c r="Z19">
        <v>168</v>
      </c>
      <c r="AA19">
        <v>168</v>
      </c>
      <c r="AB19">
        <v>168</v>
      </c>
      <c r="AC19">
        <v>96.600000000000023</v>
      </c>
      <c r="AD19">
        <v>168</v>
      </c>
      <c r="AE19">
        <v>78.399999999999977</v>
      </c>
      <c r="AF19">
        <v>71.399999999999977</v>
      </c>
      <c r="AG19">
        <v>15.399999999999977</v>
      </c>
      <c r="AH19">
        <v>81.200000000000045</v>
      </c>
      <c r="AI19">
        <v>85.399999999999977</v>
      </c>
      <c r="AJ19">
        <v>168</v>
      </c>
      <c r="AK19">
        <v>79.799999999999955</v>
      </c>
      <c r="AL19">
        <v>109.20000000000005</v>
      </c>
      <c r="AM19">
        <v>135.79999999999995</v>
      </c>
      <c r="AN19">
        <v>168</v>
      </c>
      <c r="AO19">
        <v>168</v>
      </c>
      <c r="AP19">
        <v>149.79999999999995</v>
      </c>
      <c r="AQ19">
        <v>25.200000000000045</v>
      </c>
      <c r="AR19">
        <v>151.20000000000005</v>
      </c>
      <c r="AS19">
        <v>98</v>
      </c>
      <c r="AT19">
        <v>168</v>
      </c>
      <c r="AU19">
        <v>168</v>
      </c>
      <c r="AV19">
        <v>63</v>
      </c>
      <c r="AW19">
        <v>67.200000000000045</v>
      </c>
      <c r="AX19">
        <v>36.399999999999977</v>
      </c>
      <c r="AY19">
        <v>12.600000000000023</v>
      </c>
      <c r="AZ19">
        <v>60.200000000000045</v>
      </c>
      <c r="BA19">
        <v>168</v>
      </c>
      <c r="BB19">
        <v>7</v>
      </c>
      <c r="BC19">
        <v>7</v>
      </c>
      <c r="BD19">
        <v>21</v>
      </c>
      <c r="BE19">
        <v>168</v>
      </c>
      <c r="BF19">
        <v>113.39999999999998</v>
      </c>
      <c r="BG19">
        <v>107.79999999999995</v>
      </c>
      <c r="BH19">
        <v>168</v>
      </c>
      <c r="BI19">
        <v>168</v>
      </c>
      <c r="BJ19">
        <v>161</v>
      </c>
      <c r="BK19">
        <v>103.60000000000002</v>
      </c>
      <c r="BL19">
        <v>36.399999999999977</v>
      </c>
      <c r="BM19">
        <v>131.60000000000002</v>
      </c>
      <c r="BN19">
        <v>49</v>
      </c>
      <c r="BO19">
        <v>43.399999999999977</v>
      </c>
      <c r="BP19">
        <v>72.799999999999955</v>
      </c>
      <c r="BQ19">
        <v>9.7999999999999545</v>
      </c>
      <c r="BR19">
        <v>19.600000000000023</v>
      </c>
      <c r="BS19">
        <v>11.200000000000045</v>
      </c>
      <c r="BT19">
        <v>25.200000000000045</v>
      </c>
      <c r="BU19">
        <v>168</v>
      </c>
      <c r="BV19">
        <v>168</v>
      </c>
      <c r="BW19">
        <v>2.7999999999999545</v>
      </c>
      <c r="BX19">
        <v>1.3999999999999773</v>
      </c>
      <c r="BY19">
        <v>70</v>
      </c>
      <c r="BZ19">
        <v>57.399999999999977</v>
      </c>
      <c r="CA19">
        <v>168</v>
      </c>
      <c r="CB19">
        <v>159.60000000000002</v>
      </c>
      <c r="CC19">
        <v>168</v>
      </c>
      <c r="CD19">
        <v>134.39999999999998</v>
      </c>
      <c r="CE19">
        <v>19.600000000000023</v>
      </c>
      <c r="CF19">
        <v>8.3999999999999773</v>
      </c>
      <c r="CG19">
        <v>11.200000000000045</v>
      </c>
      <c r="CH19">
        <v>116.20000000000005</v>
      </c>
      <c r="CI19">
        <v>68.600000000000023</v>
      </c>
      <c r="CJ19">
        <v>43.399999999999977</v>
      </c>
      <c r="CK19">
        <v>8.3999999999999773</v>
      </c>
      <c r="CL19">
        <v>131.60000000000002</v>
      </c>
      <c r="CM19">
        <v>112</v>
      </c>
      <c r="CN19">
        <v>166.60000000000002</v>
      </c>
      <c r="CO19">
        <v>168</v>
      </c>
      <c r="CP19">
        <v>2.7999999999999545</v>
      </c>
      <c r="CQ19">
        <v>70</v>
      </c>
      <c r="CR19">
        <v>168</v>
      </c>
      <c r="CS19">
        <v>42</v>
      </c>
      <c r="CT19">
        <v>162.39999999999998</v>
      </c>
      <c r="CU19">
        <v>89.600000000000023</v>
      </c>
      <c r="CV19">
        <v>78.399999999999977</v>
      </c>
      <c r="CW19">
        <v>102.20000000000005</v>
      </c>
      <c r="CX19">
        <v>21</v>
      </c>
      <c r="CY19">
        <v>15.399999999999977</v>
      </c>
      <c r="CZ19">
        <v>63</v>
      </c>
      <c r="DA19">
        <v>79.799999999999955</v>
      </c>
      <c r="DB19">
        <v>103.60000000000002</v>
      </c>
      <c r="DC19">
        <v>51.799999999999955</v>
      </c>
      <c r="DD19">
        <v>15.399999999999977</v>
      </c>
      <c r="DE19">
        <v>121.79999999999995</v>
      </c>
      <c r="DF19">
        <v>137.20000000000005</v>
      </c>
      <c r="DG19">
        <v>47.600000000000023</v>
      </c>
      <c r="DH19">
        <v>57.399999999999977</v>
      </c>
      <c r="DI19">
        <v>154</v>
      </c>
      <c r="DJ19">
        <v>107.79999999999995</v>
      </c>
      <c r="DK19">
        <v>141.39999999999998</v>
      </c>
      <c r="DL19">
        <v>138.60000000000002</v>
      </c>
      <c r="DM19">
        <v>168</v>
      </c>
      <c r="DN19">
        <v>130.20000000000005</v>
      </c>
      <c r="DO19">
        <f t="shared" si="0"/>
        <v>95.689999999999984</v>
      </c>
    </row>
    <row r="20" spans="2:119" x14ac:dyDescent="0.25">
      <c r="R20">
        <v>250</v>
      </c>
      <c r="S20">
        <v>19.600000000000023</v>
      </c>
      <c r="T20">
        <v>96.600000000000023</v>
      </c>
      <c r="U20">
        <v>144.20000000000005</v>
      </c>
      <c r="V20">
        <v>105</v>
      </c>
      <c r="W20">
        <v>126</v>
      </c>
      <c r="X20">
        <v>133</v>
      </c>
      <c r="Y20">
        <v>102.20000000000005</v>
      </c>
      <c r="Z20">
        <v>5.6000000000000227</v>
      </c>
      <c r="AA20">
        <v>78.399999999999977</v>
      </c>
      <c r="AB20">
        <v>163.79999999999995</v>
      </c>
      <c r="AC20">
        <v>109.20000000000005</v>
      </c>
      <c r="AD20">
        <v>114.79999999999995</v>
      </c>
      <c r="AE20">
        <v>15.399999999999977</v>
      </c>
      <c r="AF20">
        <v>156.79999999999995</v>
      </c>
      <c r="AG20">
        <v>175</v>
      </c>
      <c r="AH20">
        <v>175</v>
      </c>
      <c r="AI20">
        <v>49</v>
      </c>
      <c r="AJ20">
        <v>49</v>
      </c>
      <c r="AK20">
        <v>151.20000000000005</v>
      </c>
      <c r="AL20">
        <v>30.799999999999955</v>
      </c>
      <c r="AM20">
        <v>126</v>
      </c>
      <c r="AN20">
        <v>53.200000000000045</v>
      </c>
      <c r="AO20">
        <v>12.600000000000023</v>
      </c>
      <c r="AP20">
        <v>30.799999999999955</v>
      </c>
      <c r="AQ20">
        <v>56</v>
      </c>
      <c r="AR20">
        <v>33.600000000000023</v>
      </c>
      <c r="AS20">
        <v>110.60000000000002</v>
      </c>
      <c r="AT20">
        <v>9.7999999999999545</v>
      </c>
      <c r="AU20">
        <v>138.60000000000002</v>
      </c>
      <c r="AV20">
        <v>173.60000000000002</v>
      </c>
      <c r="AW20">
        <v>175</v>
      </c>
      <c r="AX20">
        <v>36.399999999999977</v>
      </c>
      <c r="AY20">
        <v>63</v>
      </c>
      <c r="AZ20">
        <v>117.60000000000002</v>
      </c>
      <c r="BA20">
        <v>107.79999999999995</v>
      </c>
      <c r="BB20">
        <v>12.600000000000023</v>
      </c>
      <c r="BC20">
        <v>0</v>
      </c>
      <c r="BD20">
        <v>30.799999999999955</v>
      </c>
      <c r="BE20">
        <v>148.39999999999998</v>
      </c>
      <c r="BF20">
        <v>37.799999999999955</v>
      </c>
      <c r="BG20">
        <v>140</v>
      </c>
      <c r="BH20">
        <v>130.20000000000005</v>
      </c>
      <c r="BI20">
        <v>175</v>
      </c>
      <c r="BJ20">
        <v>109.20000000000005</v>
      </c>
      <c r="BK20">
        <v>81.200000000000045</v>
      </c>
      <c r="BL20">
        <v>156.79999999999995</v>
      </c>
      <c r="BM20">
        <v>-2.7999999999999545</v>
      </c>
      <c r="BN20">
        <v>175</v>
      </c>
      <c r="BO20">
        <v>138.60000000000002</v>
      </c>
      <c r="BP20">
        <v>78.399999999999977</v>
      </c>
      <c r="BQ20">
        <v>16.799999999999955</v>
      </c>
      <c r="BR20">
        <v>60.200000000000045</v>
      </c>
      <c r="BS20">
        <v>19.600000000000023</v>
      </c>
      <c r="BT20">
        <v>89.600000000000023</v>
      </c>
      <c r="BU20">
        <v>175</v>
      </c>
      <c r="BV20">
        <v>156.79999999999995</v>
      </c>
      <c r="BW20">
        <v>12.600000000000023</v>
      </c>
      <c r="BX20">
        <v>42</v>
      </c>
      <c r="BY20">
        <v>-2.7999999999999545</v>
      </c>
      <c r="BZ20">
        <v>63</v>
      </c>
      <c r="CA20">
        <v>86.799999999999955</v>
      </c>
      <c r="CB20">
        <v>135.79999999999995</v>
      </c>
      <c r="CC20">
        <v>32.200000000000045</v>
      </c>
      <c r="CD20">
        <v>96.600000000000023</v>
      </c>
      <c r="CE20">
        <v>126</v>
      </c>
      <c r="CF20">
        <v>39.200000000000045</v>
      </c>
      <c r="CG20">
        <v>145.60000000000002</v>
      </c>
      <c r="CH20">
        <v>30.799999999999955</v>
      </c>
      <c r="CI20">
        <v>8.3999999999999773</v>
      </c>
      <c r="CJ20">
        <v>19.600000000000023</v>
      </c>
      <c r="CK20">
        <v>116.20000000000005</v>
      </c>
      <c r="CL20">
        <v>11.200000000000045</v>
      </c>
      <c r="CM20">
        <v>37.799999999999955</v>
      </c>
      <c r="CN20">
        <v>151.20000000000005</v>
      </c>
      <c r="CO20">
        <v>175</v>
      </c>
      <c r="CP20">
        <v>148.39999999999998</v>
      </c>
      <c r="CQ20">
        <v>140</v>
      </c>
      <c r="CR20">
        <v>95.200000000000045</v>
      </c>
      <c r="CS20">
        <v>106.39999999999998</v>
      </c>
      <c r="CT20">
        <v>16.799999999999955</v>
      </c>
      <c r="CU20">
        <v>-5.5999999999999091</v>
      </c>
      <c r="CV20">
        <v>40.600000000000023</v>
      </c>
      <c r="CW20">
        <v>91</v>
      </c>
      <c r="CX20">
        <v>100.79999999999995</v>
      </c>
      <c r="CY20">
        <v>32.200000000000045</v>
      </c>
      <c r="CZ20">
        <v>71.399999999999977</v>
      </c>
      <c r="DA20">
        <v>170.79999999999995</v>
      </c>
      <c r="DB20">
        <v>95.200000000000045</v>
      </c>
      <c r="DC20">
        <v>172.20000000000005</v>
      </c>
      <c r="DD20">
        <v>175</v>
      </c>
      <c r="DE20">
        <v>29.399999999999977</v>
      </c>
      <c r="DF20">
        <v>58.799999999999955</v>
      </c>
      <c r="DG20">
        <v>54.600000000000023</v>
      </c>
      <c r="DH20">
        <v>155.39999999999998</v>
      </c>
      <c r="DI20">
        <v>117.60000000000002</v>
      </c>
      <c r="DJ20">
        <v>130.20000000000005</v>
      </c>
      <c r="DK20">
        <v>1.4000000000000909</v>
      </c>
      <c r="DL20">
        <v>106.39999999999998</v>
      </c>
      <c r="DM20">
        <v>134.39999999999998</v>
      </c>
      <c r="DN20">
        <v>175</v>
      </c>
      <c r="DO20">
        <f t="shared" si="0"/>
        <v>89.151999999999987</v>
      </c>
    </row>
    <row r="21" spans="2:119" x14ac:dyDescent="0.25">
      <c r="R21">
        <v>260</v>
      </c>
      <c r="S21">
        <v>182</v>
      </c>
      <c r="T21">
        <v>124.60000000000002</v>
      </c>
      <c r="U21">
        <v>134.39999999999998</v>
      </c>
      <c r="V21">
        <v>152.60000000000002</v>
      </c>
      <c r="W21">
        <v>-14</v>
      </c>
      <c r="X21">
        <v>103.60000000000002</v>
      </c>
      <c r="Y21">
        <v>182</v>
      </c>
      <c r="Z21">
        <v>18.200000000000045</v>
      </c>
      <c r="AA21">
        <v>89.600000000000023</v>
      </c>
      <c r="AB21">
        <v>182</v>
      </c>
      <c r="AC21">
        <v>19.600000000000023</v>
      </c>
      <c r="AD21">
        <v>85.399999999999977</v>
      </c>
      <c r="AE21">
        <v>-14</v>
      </c>
      <c r="AF21">
        <v>-12.599999999999909</v>
      </c>
      <c r="AG21">
        <v>117.60000000000002</v>
      </c>
      <c r="AH21">
        <v>11.200000000000045</v>
      </c>
      <c r="AI21">
        <v>51.799999999999955</v>
      </c>
      <c r="AJ21">
        <v>113.39999999999998</v>
      </c>
      <c r="AK21">
        <v>151.20000000000005</v>
      </c>
      <c r="AL21">
        <v>39.200000000000045</v>
      </c>
      <c r="AM21">
        <v>182</v>
      </c>
      <c r="AN21">
        <v>77</v>
      </c>
      <c r="AO21">
        <v>182</v>
      </c>
      <c r="AP21">
        <v>131.60000000000002</v>
      </c>
      <c r="AQ21">
        <v>168</v>
      </c>
      <c r="AR21">
        <v>70</v>
      </c>
      <c r="AS21">
        <v>4.2000000000000455</v>
      </c>
      <c r="AT21">
        <v>2.7999999999999545</v>
      </c>
      <c r="AU21">
        <v>147</v>
      </c>
      <c r="AV21">
        <v>182</v>
      </c>
      <c r="AW21">
        <v>30.799999999999955</v>
      </c>
      <c r="AX21">
        <v>151.20000000000005</v>
      </c>
      <c r="AY21">
        <v>176.39999999999998</v>
      </c>
      <c r="AZ21">
        <v>182</v>
      </c>
      <c r="BA21">
        <v>128.79999999999995</v>
      </c>
      <c r="BB21">
        <v>121.79999999999995</v>
      </c>
      <c r="BC21">
        <v>88.200000000000045</v>
      </c>
      <c r="BD21">
        <v>91</v>
      </c>
      <c r="BE21">
        <v>162.39999999999998</v>
      </c>
      <c r="BF21">
        <v>175</v>
      </c>
      <c r="BG21">
        <v>102.20000000000005</v>
      </c>
      <c r="BH21">
        <v>60.200000000000045</v>
      </c>
      <c r="BI21">
        <v>107.79999999999995</v>
      </c>
      <c r="BJ21">
        <v>-1.3999999999999773</v>
      </c>
      <c r="BK21">
        <v>145.60000000000002</v>
      </c>
      <c r="BL21">
        <v>107.79999999999995</v>
      </c>
      <c r="BM21">
        <v>39.200000000000045</v>
      </c>
      <c r="BN21">
        <v>131.60000000000002</v>
      </c>
      <c r="BO21">
        <v>84</v>
      </c>
      <c r="BP21">
        <v>127.39999999999998</v>
      </c>
      <c r="BQ21">
        <v>23.799999999999955</v>
      </c>
      <c r="BR21">
        <v>25.200000000000045</v>
      </c>
      <c r="BS21">
        <v>142.79999999999995</v>
      </c>
      <c r="BT21">
        <v>107.79999999999995</v>
      </c>
      <c r="BU21">
        <v>29.399999999999977</v>
      </c>
      <c r="BV21">
        <v>78.399999999999977</v>
      </c>
      <c r="BW21">
        <v>133</v>
      </c>
      <c r="BX21">
        <v>0</v>
      </c>
      <c r="BY21">
        <v>12.600000000000023</v>
      </c>
      <c r="BZ21">
        <v>154</v>
      </c>
      <c r="CA21">
        <v>168</v>
      </c>
      <c r="CB21">
        <v>151.20000000000005</v>
      </c>
      <c r="CC21">
        <v>9.7999999999999545</v>
      </c>
      <c r="CD21">
        <v>56</v>
      </c>
      <c r="CE21">
        <v>4.2000000000000455</v>
      </c>
      <c r="CF21">
        <v>22.399999999999977</v>
      </c>
      <c r="CG21">
        <v>169.39999999999998</v>
      </c>
      <c r="CH21">
        <v>54.600000000000023</v>
      </c>
      <c r="CI21">
        <v>67.200000000000045</v>
      </c>
      <c r="CJ21">
        <v>158.20000000000005</v>
      </c>
      <c r="CK21">
        <v>114.79999999999995</v>
      </c>
      <c r="CL21">
        <v>47.600000000000023</v>
      </c>
      <c r="CM21">
        <v>135.79999999999995</v>
      </c>
      <c r="CN21">
        <v>77</v>
      </c>
      <c r="CO21">
        <v>-14</v>
      </c>
      <c r="CP21">
        <v>22.399999999999977</v>
      </c>
      <c r="CQ21">
        <v>58.799999999999955</v>
      </c>
      <c r="CR21">
        <v>126</v>
      </c>
      <c r="CS21">
        <v>159.60000000000002</v>
      </c>
      <c r="CT21">
        <v>71.399999999999977</v>
      </c>
      <c r="CU21">
        <v>95.200000000000045</v>
      </c>
      <c r="CV21">
        <v>100.79999999999995</v>
      </c>
      <c r="CW21">
        <v>-11.200000000000045</v>
      </c>
      <c r="CX21">
        <v>74.200000000000045</v>
      </c>
      <c r="CY21">
        <v>50.399999999999977</v>
      </c>
      <c r="CZ21">
        <v>165.20000000000005</v>
      </c>
      <c r="DA21">
        <v>96.600000000000023</v>
      </c>
      <c r="DB21">
        <v>9.7999999999999545</v>
      </c>
      <c r="DC21">
        <v>68.600000000000023</v>
      </c>
      <c r="DD21">
        <v>155.39999999999998</v>
      </c>
      <c r="DE21">
        <v>182</v>
      </c>
      <c r="DF21">
        <v>142.79999999999995</v>
      </c>
      <c r="DG21">
        <v>42</v>
      </c>
      <c r="DH21">
        <v>180.60000000000002</v>
      </c>
      <c r="DI21">
        <v>2.7999999999999545</v>
      </c>
      <c r="DJ21">
        <v>75.600000000000023</v>
      </c>
      <c r="DK21">
        <v>18.200000000000045</v>
      </c>
      <c r="DL21">
        <v>102.20000000000005</v>
      </c>
      <c r="DM21">
        <v>8.4000000000000909</v>
      </c>
      <c r="DN21">
        <v>165.20000000000005</v>
      </c>
      <c r="DO21">
        <f t="shared" si="0"/>
        <v>91.686000000000021</v>
      </c>
    </row>
    <row r="22" spans="2:119" x14ac:dyDescent="0.25">
      <c r="R22">
        <v>270</v>
      </c>
      <c r="S22">
        <v>154</v>
      </c>
      <c r="T22">
        <v>184.79999999999995</v>
      </c>
      <c r="U22">
        <v>0</v>
      </c>
      <c r="V22">
        <v>64.399999999999977</v>
      </c>
      <c r="W22">
        <v>135.79999999999995</v>
      </c>
      <c r="X22">
        <v>78.399999999999977</v>
      </c>
      <c r="Y22">
        <v>128.79999999999995</v>
      </c>
      <c r="Z22">
        <v>86.799999999999955</v>
      </c>
      <c r="AA22">
        <v>86.799999999999955</v>
      </c>
      <c r="AB22">
        <v>75.600000000000023</v>
      </c>
      <c r="AC22">
        <v>64.399999999999977</v>
      </c>
      <c r="AD22">
        <v>53.200000000000045</v>
      </c>
      <c r="AE22">
        <v>103.60000000000002</v>
      </c>
      <c r="AF22">
        <v>-16.799999999999955</v>
      </c>
      <c r="AG22">
        <v>148.39999999999998</v>
      </c>
      <c r="AH22">
        <v>11.200000000000045</v>
      </c>
      <c r="AI22">
        <v>152.60000000000002</v>
      </c>
      <c r="AJ22">
        <v>22.399999999999977</v>
      </c>
      <c r="AK22">
        <v>147</v>
      </c>
      <c r="AL22">
        <v>68.600000000000023</v>
      </c>
      <c r="AM22">
        <v>100.79999999999995</v>
      </c>
      <c r="AN22">
        <v>138.60000000000002</v>
      </c>
      <c r="AO22">
        <v>187.60000000000002</v>
      </c>
      <c r="AP22">
        <v>2.7999999999999545</v>
      </c>
      <c r="AQ22">
        <v>110.60000000000002</v>
      </c>
      <c r="AR22">
        <v>-1.3999999999999773</v>
      </c>
      <c r="AS22">
        <v>134.39999999999998</v>
      </c>
      <c r="AT22">
        <v>99.399999999999977</v>
      </c>
      <c r="AU22">
        <v>93.799999999999955</v>
      </c>
      <c r="AV22">
        <v>23.799999999999955</v>
      </c>
      <c r="AW22">
        <v>9.7999999999999545</v>
      </c>
      <c r="AX22">
        <v>155.39999999999998</v>
      </c>
      <c r="AY22">
        <v>168</v>
      </c>
      <c r="AZ22">
        <v>168</v>
      </c>
      <c r="BA22">
        <v>14</v>
      </c>
      <c r="BB22">
        <v>75.600000000000023</v>
      </c>
      <c r="BC22">
        <v>112</v>
      </c>
      <c r="BD22">
        <v>40.600000000000023</v>
      </c>
      <c r="BE22">
        <v>16.799999999999955</v>
      </c>
      <c r="BF22">
        <v>12.600000000000023</v>
      </c>
      <c r="BG22">
        <v>78.399999999999977</v>
      </c>
      <c r="BH22">
        <v>112</v>
      </c>
      <c r="BI22">
        <v>113.39999999999998</v>
      </c>
      <c r="BJ22">
        <v>22.399999999999977</v>
      </c>
      <c r="BK22">
        <v>71.399999999999977</v>
      </c>
      <c r="BL22">
        <v>-19.599999999999909</v>
      </c>
      <c r="BM22">
        <v>19.600000000000023</v>
      </c>
      <c r="BN22">
        <v>-21</v>
      </c>
      <c r="BO22">
        <v>110.60000000000002</v>
      </c>
      <c r="BP22">
        <v>93.799999999999955</v>
      </c>
      <c r="BQ22">
        <v>142.79999999999995</v>
      </c>
      <c r="BR22">
        <v>177.79999999999995</v>
      </c>
      <c r="BS22">
        <v>86.799999999999955</v>
      </c>
      <c r="BT22">
        <v>-15.399999999999977</v>
      </c>
      <c r="BU22">
        <v>114.79999999999995</v>
      </c>
      <c r="BV22">
        <v>-1.3999999999999773</v>
      </c>
      <c r="BW22">
        <v>127.39999999999998</v>
      </c>
      <c r="BX22">
        <v>18.200000000000045</v>
      </c>
      <c r="BY22">
        <v>112</v>
      </c>
      <c r="BZ22">
        <v>120.39999999999998</v>
      </c>
      <c r="CA22">
        <v>170.79999999999995</v>
      </c>
      <c r="CB22">
        <v>152.60000000000002</v>
      </c>
      <c r="CC22">
        <v>152.60000000000002</v>
      </c>
      <c r="CD22">
        <v>33.600000000000023</v>
      </c>
      <c r="CE22">
        <v>21</v>
      </c>
      <c r="CF22">
        <v>-11.200000000000045</v>
      </c>
      <c r="CG22">
        <v>98</v>
      </c>
      <c r="CH22">
        <v>68.600000000000023</v>
      </c>
      <c r="CI22">
        <v>187.60000000000002</v>
      </c>
      <c r="CJ22">
        <v>155.39999999999998</v>
      </c>
      <c r="CK22">
        <v>2.7999999999999545</v>
      </c>
      <c r="CL22">
        <v>166.60000000000002</v>
      </c>
      <c r="CM22">
        <v>-21</v>
      </c>
      <c r="CN22">
        <v>128.79999999999995</v>
      </c>
      <c r="CO22">
        <v>64.399999999999977</v>
      </c>
      <c r="CP22">
        <v>133</v>
      </c>
      <c r="CQ22">
        <v>26.600000000000023</v>
      </c>
      <c r="CR22">
        <v>8.4000000000000909</v>
      </c>
      <c r="CS22">
        <v>-18.200000000000045</v>
      </c>
      <c r="CT22">
        <v>28</v>
      </c>
      <c r="CU22">
        <v>46.200000000000045</v>
      </c>
      <c r="CV22">
        <v>30.799999999999955</v>
      </c>
      <c r="CW22">
        <v>39.200000000000045</v>
      </c>
      <c r="CX22">
        <v>-14</v>
      </c>
      <c r="CY22">
        <v>135.79999999999995</v>
      </c>
      <c r="CZ22">
        <v>112</v>
      </c>
      <c r="DA22">
        <v>35</v>
      </c>
      <c r="DB22">
        <v>23.799999999999955</v>
      </c>
      <c r="DC22">
        <v>184.79999999999995</v>
      </c>
      <c r="DD22">
        <v>0</v>
      </c>
      <c r="DE22">
        <v>21</v>
      </c>
      <c r="DF22">
        <v>176.39999999999998</v>
      </c>
      <c r="DG22">
        <v>-7</v>
      </c>
      <c r="DH22">
        <v>179.20000000000005</v>
      </c>
      <c r="DI22">
        <v>42</v>
      </c>
      <c r="DJ22">
        <v>35</v>
      </c>
      <c r="DK22">
        <v>50.399999999999977</v>
      </c>
      <c r="DL22">
        <v>-1.3999999999999773</v>
      </c>
      <c r="DM22">
        <v>145.60000000000002</v>
      </c>
      <c r="DN22">
        <v>99.399999999999977</v>
      </c>
      <c r="DO22">
        <f t="shared" si="0"/>
        <v>77.602000000000046</v>
      </c>
    </row>
    <row r="25" spans="2:119" x14ac:dyDescent="0.25">
      <c r="R25">
        <f>MAX(DO7:DO22)</f>
        <v>104.88799999999998</v>
      </c>
    </row>
    <row r="26" spans="2:119" x14ac:dyDescent="0.25">
      <c r="R26">
        <f>INDEX(R7:R22,MATCH(R25,DO7:DO22,0))</f>
        <v>230</v>
      </c>
    </row>
    <row r="28" spans="2:119" x14ac:dyDescent="0.25">
      <c r="R28">
        <f>$R$26</f>
        <v>230</v>
      </c>
      <c r="S28">
        <v>0</v>
      </c>
    </row>
    <row r="29" spans="2:119" x14ac:dyDescent="0.25">
      <c r="R29">
        <f t="shared" ref="R29:R30" si="1">$R$26</f>
        <v>230</v>
      </c>
      <c r="S29">
        <f>R25</f>
        <v>104.88799999999998</v>
      </c>
    </row>
    <row r="30" spans="2:119" x14ac:dyDescent="0.25">
      <c r="R30">
        <f t="shared" si="1"/>
        <v>230</v>
      </c>
      <c r="S30">
        <v>120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第1题</vt:lpstr>
      <vt:lpstr>第2题</vt:lpstr>
      <vt:lpstr>第3题</vt:lpstr>
      <vt:lpstr>第4题</vt:lpstr>
      <vt:lpstr>第5题</vt:lpstr>
      <vt:lpstr>第6题</vt:lpstr>
      <vt:lpstr>第7题</vt:lpstr>
      <vt:lpstr>第8题</vt:lpstr>
      <vt:lpstr>第2题!查询来自_abcsales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樊望轩</cp:lastModifiedBy>
  <dcterms:created xsi:type="dcterms:W3CDTF">2022-06-05T13:08:16Z</dcterms:created>
  <dcterms:modified xsi:type="dcterms:W3CDTF">2022-12-22T08:09:39Z</dcterms:modified>
</cp:coreProperties>
</file>