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ga\Python_AI\Machine_Learning\Machung\linear_regresi\"/>
    </mc:Choice>
  </mc:AlternateContent>
  <xr:revisionPtr revIDLastSave="0" documentId="8_{55D90194-2164-4B51-B4FB-6778EDEE97E7}" xr6:coauthVersionLast="47" xr6:coauthVersionMax="47" xr10:uidLastSave="{00000000-0000-0000-0000-000000000000}"/>
  <bookViews>
    <workbookView xWindow="-110" yWindow="-110" windowWidth="19420" windowHeight="10420" activeTab="1" xr2:uid="{D60E2486-D3AE-4442-A642-AB66E5318879}"/>
  </bookViews>
  <sheets>
    <sheet name="data iris" sheetId="1" r:id="rId1"/>
    <sheet name="Sheet1" sheetId="2" r:id="rId2"/>
  </sheets>
  <definedNames>
    <definedName name="_xlchart.v1.0" hidden="1">Sheet1!$A$3:$A$152</definedName>
    <definedName name="_xlchart.v1.1" hidden="1">Sheet1!$B$3:$B$152</definedName>
  </definedNames>
  <calcPr calcId="0"/>
</workbook>
</file>

<file path=xl/calcChain.xml><?xml version="1.0" encoding="utf-8"?>
<calcChain xmlns="http://schemas.openxmlformats.org/spreadsheetml/2006/main">
  <c r="I3" i="2" l="1"/>
  <c r="K15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B165" i="2"/>
  <c r="B164" i="2"/>
  <c r="B163" i="2"/>
  <c r="B162" i="2"/>
  <c r="B156" i="2"/>
  <c r="A156" i="2"/>
  <c r="B154" i="2"/>
  <c r="A15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3" i="2"/>
  <c r="G154" i="2" s="1"/>
  <c r="B158" i="2" s="1"/>
  <c r="E4" i="2"/>
  <c r="E154" i="2" s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F3" i="2"/>
  <c r="F154" i="2" s="1"/>
  <c r="E3" i="2"/>
  <c r="B159" i="2" l="1"/>
  <c r="B160" i="2" s="1"/>
</calcChain>
</file>

<file path=xl/sharedStrings.xml><?xml version="1.0" encoding="utf-8"?>
<sst xmlns="http://schemas.openxmlformats.org/spreadsheetml/2006/main" count="178" uniqueCount="28">
  <si>
    <t>sepal_length</t>
  </si>
  <si>
    <t>sepal_width</t>
  </si>
  <si>
    <t>petal_length</t>
  </si>
  <si>
    <t>petal_width</t>
  </si>
  <si>
    <t>class</t>
  </si>
  <si>
    <t>Iris-setosa</t>
  </si>
  <si>
    <t>Iris-versicolor</t>
  </si>
  <si>
    <t>Iris-virginica</t>
  </si>
  <si>
    <t>x</t>
  </si>
  <si>
    <t>y</t>
  </si>
  <si>
    <t>x2</t>
  </si>
  <si>
    <t>y2</t>
  </si>
  <si>
    <t>xy</t>
  </si>
  <si>
    <t>jumlah x</t>
  </si>
  <si>
    <t>jumlah y</t>
  </si>
  <si>
    <t>jumlah x2</t>
  </si>
  <si>
    <t>jumlah y2</t>
  </si>
  <si>
    <t>jumlah xy</t>
  </si>
  <si>
    <t>r</t>
  </si>
  <si>
    <t>sxy</t>
  </si>
  <si>
    <t>S2x</t>
  </si>
  <si>
    <t>b</t>
  </si>
  <si>
    <t>a</t>
  </si>
  <si>
    <t>y = a + bX</t>
  </si>
  <si>
    <t>y = -7.09 + 1.86 X</t>
  </si>
  <si>
    <t>y'</t>
  </si>
  <si>
    <t>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</si>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</sst>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Sheet1!$A$3:$A$152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Sheet1!$B$3:$B$152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E-4530-97A4-F68CB0B1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7544"/>
        <c:axId val="477427904"/>
      </c:scatterChart>
      <c:valAx>
        <c:axId val="4774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7904"/>
        <c:crosses val="autoZero"/>
        <c:crossBetween val="midCat"/>
      </c:valAx>
      <c:valAx>
        <c:axId val="477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551047</xdr:colOff>
      <xdr:row>156</xdr:row>
      <xdr:rowOff>107508</xdr:rowOff>
    </xdr:from>
    <xdr:to>
      <xdr:col>15</xdr:col>
      <xdr:colOff>246247</xdr:colOff>
      <xdr:row>171</xdr:row>
      <xdr:rowOff>88457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A9A0-C981-08C7-572E-CF80AE49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0DE5-C1F6-4597-B5A6-251121160BA3}">
  <dimension ref="A1:E151"/>
  <sheetViews>
    <sheetView workbookViewId="0">
      <selection activeCell="C1" activeCellId="1" sqref="A1:A1048576 C1:C1048576"/>
    </sheetView>
  </sheetViews>
  <sheetFormatPr defaultRowHeight="14.5" x14ac:dyDescent="0.35"/>
  <cols>
    <col min="1" max="1" width="11.36328125" bestFit="1" customWidth="1"/>
    <col min="2" max="2" width="10.90625" bestFit="1" customWidth="1"/>
    <col min="3" max="3" width="11.1796875" bestFit="1" customWidth="1"/>
    <col min="4" max="4" width="10.7265625" bestFit="1" customWidth="1"/>
    <col min="5" max="5" width="12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1B46-C957-4A80-9004-781730267205}">
  <dimension ref="A1:K165"/>
  <sheetViews>
    <sheetView tabSelected="1" topLeftCell="A145" zoomScaleNormal="100" workbookViewId="0">
      <selection activeCell="K3" sqref="K3"/>
    </sheetView>
  </sheetViews>
  <sheetFormatPr defaultRowHeight="14.5" x14ac:dyDescent="0.35"/>
  <cols>
    <col min="1" max="2" width="12.54296875" bestFit="1" customWidth="1"/>
    <col min="5" max="6" width="8.90625" bestFit="1" customWidth="1"/>
    <col min="7" max="7" width="8.81640625" bestFit="1" customWidth="1"/>
  </cols>
  <sheetData>
    <row r="1" spans="1:11" x14ac:dyDescent="0.35">
      <c r="A1" t="s">
        <v>0</v>
      </c>
      <c r="B1" t="s">
        <v>2</v>
      </c>
      <c r="E1" t="s">
        <v>8</v>
      </c>
    </row>
    <row r="2" spans="1:11" x14ac:dyDescent="0.35">
      <c r="A2" t="s">
        <v>8</v>
      </c>
      <c r="B2" t="s">
        <v>9</v>
      </c>
      <c r="E2" t="s">
        <v>10</v>
      </c>
      <c r="F2" t="s">
        <v>11</v>
      </c>
      <c r="G2" t="s">
        <v>12</v>
      </c>
      <c r="I2" t="s">
        <v>25</v>
      </c>
      <c r="K2" t="s">
        <v>26</v>
      </c>
    </row>
    <row r="3" spans="1:11" x14ac:dyDescent="0.35">
      <c r="A3">
        <v>5.0999999999999996</v>
      </c>
      <c r="B3">
        <v>1.4</v>
      </c>
      <c r="E3">
        <f>A3^2</f>
        <v>26.009999999999998</v>
      </c>
      <c r="F3">
        <f>B3^2</f>
        <v>1.9599999999999997</v>
      </c>
      <c r="G3">
        <f>A3*B3</f>
        <v>7.1399999999999988</v>
      </c>
      <c r="I3">
        <f>-7.09+1.86*A3</f>
        <v>2.3960000000000008</v>
      </c>
      <c r="K3">
        <f>(B3-I3)^2</f>
        <v>0.99201600000000179</v>
      </c>
    </row>
    <row r="4" spans="1:11" x14ac:dyDescent="0.35">
      <c r="A4">
        <v>4.9000000000000004</v>
      </c>
      <c r="B4">
        <v>1.4</v>
      </c>
      <c r="E4">
        <f t="shared" ref="E4:E67" si="0">A4^2</f>
        <v>24.010000000000005</v>
      </c>
      <c r="F4">
        <f t="shared" ref="F4:F67" si="1">B4^2</f>
        <v>1.9599999999999997</v>
      </c>
      <c r="G4">
        <f t="shared" ref="G4:G67" si="2">A4*B4</f>
        <v>6.86</v>
      </c>
      <c r="I4">
        <f t="shared" ref="I4:I67" si="3">-7.09+1.86*A4</f>
        <v>2.0240000000000009</v>
      </c>
      <c r="K4">
        <f t="shared" ref="K4:K67" si="4">(B4-I4)^2</f>
        <v>0.38937600000000122</v>
      </c>
    </row>
    <row r="5" spans="1:11" x14ac:dyDescent="0.35">
      <c r="A5">
        <v>4.7</v>
      </c>
      <c r="B5">
        <v>1.3</v>
      </c>
      <c r="E5">
        <f t="shared" si="0"/>
        <v>22.090000000000003</v>
      </c>
      <c r="F5">
        <f t="shared" si="1"/>
        <v>1.6900000000000002</v>
      </c>
      <c r="G5">
        <f t="shared" si="2"/>
        <v>6.11</v>
      </c>
      <c r="I5">
        <f t="shared" si="3"/>
        <v>1.652000000000001</v>
      </c>
      <c r="K5">
        <f t="shared" si="4"/>
        <v>0.12390400000000069</v>
      </c>
    </row>
    <row r="6" spans="1:11" x14ac:dyDescent="0.35">
      <c r="A6">
        <v>4.5999999999999996</v>
      </c>
      <c r="B6">
        <v>1.5</v>
      </c>
      <c r="E6">
        <f t="shared" si="0"/>
        <v>21.159999999999997</v>
      </c>
      <c r="F6">
        <f t="shared" si="1"/>
        <v>2.25</v>
      </c>
      <c r="G6">
        <f t="shared" si="2"/>
        <v>6.8999999999999995</v>
      </c>
      <c r="I6">
        <f t="shared" si="3"/>
        <v>1.4659999999999993</v>
      </c>
      <c r="K6">
        <f t="shared" si="4"/>
        <v>1.1560000000000474E-3</v>
      </c>
    </row>
    <row r="7" spans="1:11" x14ac:dyDescent="0.35">
      <c r="A7">
        <v>5</v>
      </c>
      <c r="B7">
        <v>1.4</v>
      </c>
      <c r="E7">
        <f t="shared" si="0"/>
        <v>25</v>
      </c>
      <c r="F7">
        <f t="shared" si="1"/>
        <v>1.9599999999999997</v>
      </c>
      <c r="G7">
        <f t="shared" si="2"/>
        <v>7</v>
      </c>
      <c r="I7">
        <f t="shared" si="3"/>
        <v>2.2100000000000009</v>
      </c>
      <c r="K7">
        <f t="shared" si="4"/>
        <v>0.65610000000000157</v>
      </c>
    </row>
    <row r="8" spans="1:11" x14ac:dyDescent="0.35">
      <c r="A8">
        <v>5.4</v>
      </c>
      <c r="B8">
        <v>1.7</v>
      </c>
      <c r="E8">
        <f t="shared" si="0"/>
        <v>29.160000000000004</v>
      </c>
      <c r="F8">
        <f t="shared" si="1"/>
        <v>2.8899999999999997</v>
      </c>
      <c r="G8">
        <f t="shared" si="2"/>
        <v>9.18</v>
      </c>
      <c r="I8">
        <f t="shared" si="3"/>
        <v>2.9540000000000006</v>
      </c>
      <c r="K8">
        <f t="shared" si="4"/>
        <v>1.5725160000000016</v>
      </c>
    </row>
    <row r="9" spans="1:11" x14ac:dyDescent="0.35">
      <c r="A9">
        <v>4.5999999999999996</v>
      </c>
      <c r="B9">
        <v>1.4</v>
      </c>
      <c r="E9">
        <f t="shared" si="0"/>
        <v>21.159999999999997</v>
      </c>
      <c r="F9">
        <f t="shared" si="1"/>
        <v>1.9599999999999997</v>
      </c>
      <c r="G9">
        <f t="shared" si="2"/>
        <v>6.4399999999999995</v>
      </c>
      <c r="I9">
        <f t="shared" si="3"/>
        <v>1.4659999999999993</v>
      </c>
      <c r="K9">
        <f t="shared" si="4"/>
        <v>4.3559999999999198E-3</v>
      </c>
    </row>
    <row r="10" spans="1:11" x14ac:dyDescent="0.35">
      <c r="A10">
        <v>5</v>
      </c>
      <c r="B10">
        <v>1.5</v>
      </c>
      <c r="E10">
        <f t="shared" si="0"/>
        <v>25</v>
      </c>
      <c r="F10">
        <f t="shared" si="1"/>
        <v>2.25</v>
      </c>
      <c r="G10">
        <f t="shared" si="2"/>
        <v>7.5</v>
      </c>
      <c r="I10">
        <f t="shared" si="3"/>
        <v>2.2100000000000009</v>
      </c>
      <c r="K10">
        <f t="shared" si="4"/>
        <v>0.50410000000000121</v>
      </c>
    </row>
    <row r="11" spans="1:11" x14ac:dyDescent="0.35">
      <c r="A11">
        <v>4.4000000000000004</v>
      </c>
      <c r="B11">
        <v>1.4</v>
      </c>
      <c r="E11">
        <f t="shared" si="0"/>
        <v>19.360000000000003</v>
      </c>
      <c r="F11">
        <f t="shared" si="1"/>
        <v>1.9599999999999997</v>
      </c>
      <c r="G11">
        <f t="shared" si="2"/>
        <v>6.16</v>
      </c>
      <c r="I11">
        <f t="shared" si="3"/>
        <v>1.0940000000000012</v>
      </c>
      <c r="K11">
        <f t="shared" si="4"/>
        <v>9.363599999999922E-2</v>
      </c>
    </row>
    <row r="12" spans="1:11" x14ac:dyDescent="0.35">
      <c r="A12">
        <v>4.9000000000000004</v>
      </c>
      <c r="B12">
        <v>1.5</v>
      </c>
      <c r="E12">
        <f t="shared" si="0"/>
        <v>24.010000000000005</v>
      </c>
      <c r="F12">
        <f t="shared" si="1"/>
        <v>2.25</v>
      </c>
      <c r="G12">
        <f t="shared" si="2"/>
        <v>7.3500000000000005</v>
      </c>
      <c r="I12">
        <f t="shared" si="3"/>
        <v>2.0240000000000009</v>
      </c>
      <c r="K12">
        <f t="shared" si="4"/>
        <v>0.27457600000000093</v>
      </c>
    </row>
    <row r="13" spans="1:11" x14ac:dyDescent="0.35">
      <c r="A13">
        <v>5.4</v>
      </c>
      <c r="B13">
        <v>1.5</v>
      </c>
      <c r="E13">
        <f t="shared" si="0"/>
        <v>29.160000000000004</v>
      </c>
      <c r="F13">
        <f t="shared" si="1"/>
        <v>2.25</v>
      </c>
      <c r="G13">
        <f t="shared" si="2"/>
        <v>8.1000000000000014</v>
      </c>
      <c r="I13">
        <f t="shared" si="3"/>
        <v>2.9540000000000006</v>
      </c>
      <c r="K13">
        <f t="shared" si="4"/>
        <v>2.1141160000000019</v>
      </c>
    </row>
    <row r="14" spans="1:11" x14ac:dyDescent="0.35">
      <c r="A14">
        <v>4.8</v>
      </c>
      <c r="B14">
        <v>1.6</v>
      </c>
      <c r="E14">
        <f t="shared" si="0"/>
        <v>23.04</v>
      </c>
      <c r="F14">
        <f t="shared" si="1"/>
        <v>2.5600000000000005</v>
      </c>
      <c r="G14">
        <f t="shared" si="2"/>
        <v>7.68</v>
      </c>
      <c r="I14">
        <f t="shared" si="3"/>
        <v>1.838000000000001</v>
      </c>
      <c r="K14">
        <f t="shared" si="4"/>
        <v>5.6644000000000416E-2</v>
      </c>
    </row>
    <row r="15" spans="1:11" x14ac:dyDescent="0.35">
      <c r="A15">
        <v>4.8</v>
      </c>
      <c r="B15">
        <v>1.4</v>
      </c>
      <c r="E15">
        <f t="shared" si="0"/>
        <v>23.04</v>
      </c>
      <c r="F15">
        <f t="shared" si="1"/>
        <v>1.9599999999999997</v>
      </c>
      <c r="G15">
        <f t="shared" si="2"/>
        <v>6.72</v>
      </c>
      <c r="I15">
        <f t="shared" si="3"/>
        <v>1.838000000000001</v>
      </c>
      <c r="K15">
        <f t="shared" si="4"/>
        <v>0.19184400000000093</v>
      </c>
    </row>
    <row r="16" spans="1:11" x14ac:dyDescent="0.35">
      <c r="A16">
        <v>4.3</v>
      </c>
      <c r="B16">
        <v>1.1000000000000001</v>
      </c>
      <c r="E16">
        <f t="shared" si="0"/>
        <v>18.489999999999998</v>
      </c>
      <c r="F16">
        <f t="shared" si="1"/>
        <v>1.2100000000000002</v>
      </c>
      <c r="G16">
        <f t="shared" si="2"/>
        <v>4.7300000000000004</v>
      </c>
      <c r="I16">
        <f t="shared" si="3"/>
        <v>0.90800000000000036</v>
      </c>
      <c r="K16">
        <f t="shared" si="4"/>
        <v>3.6863999999999897E-2</v>
      </c>
    </row>
    <row r="17" spans="1:11" x14ac:dyDescent="0.35">
      <c r="A17">
        <v>5.8</v>
      </c>
      <c r="B17">
        <v>1.2</v>
      </c>
      <c r="E17">
        <f t="shared" si="0"/>
        <v>33.64</v>
      </c>
      <c r="F17">
        <f t="shared" si="1"/>
        <v>1.44</v>
      </c>
      <c r="G17">
        <f t="shared" si="2"/>
        <v>6.96</v>
      </c>
      <c r="I17">
        <f t="shared" si="3"/>
        <v>3.6980000000000004</v>
      </c>
      <c r="K17">
        <f t="shared" si="4"/>
        <v>6.2400040000000008</v>
      </c>
    </row>
    <row r="18" spans="1:11" x14ac:dyDescent="0.35">
      <c r="A18">
        <v>5.7</v>
      </c>
      <c r="B18">
        <v>1.5</v>
      </c>
      <c r="E18">
        <f t="shared" si="0"/>
        <v>32.49</v>
      </c>
      <c r="F18">
        <f t="shared" si="1"/>
        <v>2.25</v>
      </c>
      <c r="G18">
        <f t="shared" si="2"/>
        <v>8.5500000000000007</v>
      </c>
      <c r="I18">
        <f t="shared" si="3"/>
        <v>3.5120000000000005</v>
      </c>
      <c r="K18">
        <f t="shared" si="4"/>
        <v>4.0481440000000015</v>
      </c>
    </row>
    <row r="19" spans="1:11" x14ac:dyDescent="0.35">
      <c r="A19">
        <v>5.4</v>
      </c>
      <c r="B19">
        <v>1.3</v>
      </c>
      <c r="E19">
        <f t="shared" si="0"/>
        <v>29.160000000000004</v>
      </c>
      <c r="F19">
        <f t="shared" si="1"/>
        <v>1.6900000000000002</v>
      </c>
      <c r="G19">
        <f t="shared" si="2"/>
        <v>7.0200000000000005</v>
      </c>
      <c r="I19">
        <f t="shared" si="3"/>
        <v>2.9540000000000006</v>
      </c>
      <c r="K19">
        <f t="shared" si="4"/>
        <v>2.7357160000000018</v>
      </c>
    </row>
    <row r="20" spans="1:11" x14ac:dyDescent="0.35">
      <c r="A20">
        <v>5.0999999999999996</v>
      </c>
      <c r="B20">
        <v>1.4</v>
      </c>
      <c r="E20">
        <f t="shared" si="0"/>
        <v>26.009999999999998</v>
      </c>
      <c r="F20">
        <f t="shared" si="1"/>
        <v>1.9599999999999997</v>
      </c>
      <c r="G20">
        <f t="shared" si="2"/>
        <v>7.1399999999999988</v>
      </c>
      <c r="I20">
        <f t="shared" si="3"/>
        <v>2.3960000000000008</v>
      </c>
      <c r="K20">
        <f t="shared" si="4"/>
        <v>0.99201600000000179</v>
      </c>
    </row>
    <row r="21" spans="1:11" x14ac:dyDescent="0.35">
      <c r="A21">
        <v>5.7</v>
      </c>
      <c r="B21">
        <v>1.7</v>
      </c>
      <c r="E21">
        <f t="shared" si="0"/>
        <v>32.49</v>
      </c>
      <c r="F21">
        <f t="shared" si="1"/>
        <v>2.8899999999999997</v>
      </c>
      <c r="G21">
        <f t="shared" si="2"/>
        <v>9.69</v>
      </c>
      <c r="I21">
        <f t="shared" si="3"/>
        <v>3.5120000000000005</v>
      </c>
      <c r="K21">
        <f t="shared" si="4"/>
        <v>3.2833440000000018</v>
      </c>
    </row>
    <row r="22" spans="1:11" x14ac:dyDescent="0.35">
      <c r="A22">
        <v>5.0999999999999996</v>
      </c>
      <c r="B22">
        <v>1.5</v>
      </c>
      <c r="E22">
        <f t="shared" si="0"/>
        <v>26.009999999999998</v>
      </c>
      <c r="F22">
        <f t="shared" si="1"/>
        <v>2.25</v>
      </c>
      <c r="G22">
        <f t="shared" si="2"/>
        <v>7.6499999999999995</v>
      </c>
      <c r="I22">
        <f t="shared" si="3"/>
        <v>2.3960000000000008</v>
      </c>
      <c r="K22">
        <f t="shared" si="4"/>
        <v>0.80281600000000142</v>
      </c>
    </row>
    <row r="23" spans="1:11" x14ac:dyDescent="0.35">
      <c r="A23">
        <v>5.4</v>
      </c>
      <c r="B23">
        <v>1.7</v>
      </c>
      <c r="E23">
        <f t="shared" si="0"/>
        <v>29.160000000000004</v>
      </c>
      <c r="F23">
        <f t="shared" si="1"/>
        <v>2.8899999999999997</v>
      </c>
      <c r="G23">
        <f t="shared" si="2"/>
        <v>9.18</v>
      </c>
      <c r="I23">
        <f t="shared" si="3"/>
        <v>2.9540000000000006</v>
      </c>
      <c r="K23">
        <f t="shared" si="4"/>
        <v>1.5725160000000016</v>
      </c>
    </row>
    <row r="24" spans="1:11" x14ac:dyDescent="0.35">
      <c r="A24">
        <v>5.0999999999999996</v>
      </c>
      <c r="B24">
        <v>1.5</v>
      </c>
      <c r="E24">
        <f t="shared" si="0"/>
        <v>26.009999999999998</v>
      </c>
      <c r="F24">
        <f t="shared" si="1"/>
        <v>2.25</v>
      </c>
      <c r="G24">
        <f t="shared" si="2"/>
        <v>7.6499999999999995</v>
      </c>
      <c r="I24">
        <f t="shared" si="3"/>
        <v>2.3960000000000008</v>
      </c>
      <c r="K24">
        <f t="shared" si="4"/>
        <v>0.80281600000000142</v>
      </c>
    </row>
    <row r="25" spans="1:11" x14ac:dyDescent="0.35">
      <c r="A25">
        <v>4.5999999999999996</v>
      </c>
      <c r="B25">
        <v>1</v>
      </c>
      <c r="E25">
        <f t="shared" si="0"/>
        <v>21.159999999999997</v>
      </c>
      <c r="F25">
        <f t="shared" si="1"/>
        <v>1</v>
      </c>
      <c r="G25">
        <f t="shared" si="2"/>
        <v>4.5999999999999996</v>
      </c>
      <c r="I25">
        <f t="shared" si="3"/>
        <v>1.4659999999999993</v>
      </c>
      <c r="K25">
        <f t="shared" si="4"/>
        <v>0.21715599999999935</v>
      </c>
    </row>
    <row r="26" spans="1:11" x14ac:dyDescent="0.35">
      <c r="A26">
        <v>5.0999999999999996</v>
      </c>
      <c r="B26">
        <v>1.7</v>
      </c>
      <c r="E26">
        <f t="shared" si="0"/>
        <v>26.009999999999998</v>
      </c>
      <c r="F26">
        <f t="shared" si="1"/>
        <v>2.8899999999999997</v>
      </c>
      <c r="G26">
        <f t="shared" si="2"/>
        <v>8.67</v>
      </c>
      <c r="I26">
        <f t="shared" si="3"/>
        <v>2.3960000000000008</v>
      </c>
      <c r="K26">
        <f t="shared" si="4"/>
        <v>0.48441600000000118</v>
      </c>
    </row>
    <row r="27" spans="1:11" x14ac:dyDescent="0.35">
      <c r="A27">
        <v>4.8</v>
      </c>
      <c r="B27">
        <v>1.9</v>
      </c>
      <c r="E27">
        <f t="shared" si="0"/>
        <v>23.04</v>
      </c>
      <c r="F27">
        <f t="shared" si="1"/>
        <v>3.61</v>
      </c>
      <c r="G27">
        <f t="shared" si="2"/>
        <v>9.1199999999999992</v>
      </c>
      <c r="I27">
        <f t="shared" si="3"/>
        <v>1.838000000000001</v>
      </c>
      <c r="K27">
        <f t="shared" si="4"/>
        <v>3.8439999999998692E-3</v>
      </c>
    </row>
    <row r="28" spans="1:11" x14ac:dyDescent="0.35">
      <c r="A28">
        <v>5</v>
      </c>
      <c r="B28">
        <v>1.6</v>
      </c>
      <c r="E28">
        <f t="shared" si="0"/>
        <v>25</v>
      </c>
      <c r="F28">
        <f t="shared" si="1"/>
        <v>2.5600000000000005</v>
      </c>
      <c r="G28">
        <f t="shared" si="2"/>
        <v>8</v>
      </c>
      <c r="I28">
        <f t="shared" si="3"/>
        <v>2.2100000000000009</v>
      </c>
      <c r="K28">
        <f t="shared" si="4"/>
        <v>0.37210000000000093</v>
      </c>
    </row>
    <row r="29" spans="1:11" x14ac:dyDescent="0.35">
      <c r="A29">
        <v>5</v>
      </c>
      <c r="B29">
        <v>1.6</v>
      </c>
      <c r="E29">
        <f t="shared" si="0"/>
        <v>25</v>
      </c>
      <c r="F29">
        <f t="shared" si="1"/>
        <v>2.5600000000000005</v>
      </c>
      <c r="G29">
        <f t="shared" si="2"/>
        <v>8</v>
      </c>
      <c r="I29">
        <f t="shared" si="3"/>
        <v>2.2100000000000009</v>
      </c>
      <c r="K29">
        <f t="shared" si="4"/>
        <v>0.37210000000000093</v>
      </c>
    </row>
    <row r="30" spans="1:11" x14ac:dyDescent="0.35">
      <c r="A30">
        <v>5.2</v>
      </c>
      <c r="B30">
        <v>1.5</v>
      </c>
      <c r="E30">
        <f t="shared" si="0"/>
        <v>27.040000000000003</v>
      </c>
      <c r="F30">
        <f t="shared" si="1"/>
        <v>2.25</v>
      </c>
      <c r="G30">
        <f t="shared" si="2"/>
        <v>7.8000000000000007</v>
      </c>
      <c r="I30">
        <f t="shared" si="3"/>
        <v>2.5820000000000007</v>
      </c>
      <c r="K30">
        <f t="shared" si="4"/>
        <v>1.1707240000000017</v>
      </c>
    </row>
    <row r="31" spans="1:11" x14ac:dyDescent="0.35">
      <c r="A31">
        <v>5.2</v>
      </c>
      <c r="B31">
        <v>1.4</v>
      </c>
      <c r="E31">
        <f t="shared" si="0"/>
        <v>27.040000000000003</v>
      </c>
      <c r="F31">
        <f t="shared" si="1"/>
        <v>1.9599999999999997</v>
      </c>
      <c r="G31">
        <f t="shared" si="2"/>
        <v>7.2799999999999994</v>
      </c>
      <c r="I31">
        <f t="shared" si="3"/>
        <v>2.5820000000000007</v>
      </c>
      <c r="K31">
        <f t="shared" si="4"/>
        <v>1.397124000000002</v>
      </c>
    </row>
    <row r="32" spans="1:11" x14ac:dyDescent="0.35">
      <c r="A32">
        <v>4.7</v>
      </c>
      <c r="B32">
        <v>1.6</v>
      </c>
      <c r="E32">
        <f t="shared" si="0"/>
        <v>22.090000000000003</v>
      </c>
      <c r="F32">
        <f t="shared" si="1"/>
        <v>2.5600000000000005</v>
      </c>
      <c r="G32">
        <f t="shared" si="2"/>
        <v>7.5200000000000005</v>
      </c>
      <c r="I32">
        <f t="shared" si="3"/>
        <v>1.652000000000001</v>
      </c>
      <c r="K32">
        <f t="shared" si="4"/>
        <v>2.7040000000000974E-3</v>
      </c>
    </row>
    <row r="33" spans="1:11" x14ac:dyDescent="0.35">
      <c r="A33">
        <v>4.8</v>
      </c>
      <c r="B33">
        <v>1.6</v>
      </c>
      <c r="E33">
        <f t="shared" si="0"/>
        <v>23.04</v>
      </c>
      <c r="F33">
        <f t="shared" si="1"/>
        <v>2.5600000000000005</v>
      </c>
      <c r="G33">
        <f t="shared" si="2"/>
        <v>7.68</v>
      </c>
      <c r="I33">
        <f t="shared" si="3"/>
        <v>1.838000000000001</v>
      </c>
      <c r="K33">
        <f t="shared" si="4"/>
        <v>5.6644000000000416E-2</v>
      </c>
    </row>
    <row r="34" spans="1:11" x14ac:dyDescent="0.35">
      <c r="A34">
        <v>5.4</v>
      </c>
      <c r="B34">
        <v>1.5</v>
      </c>
      <c r="E34">
        <f t="shared" si="0"/>
        <v>29.160000000000004</v>
      </c>
      <c r="F34">
        <f t="shared" si="1"/>
        <v>2.25</v>
      </c>
      <c r="G34">
        <f t="shared" si="2"/>
        <v>8.1000000000000014</v>
      </c>
      <c r="I34">
        <f t="shared" si="3"/>
        <v>2.9540000000000006</v>
      </c>
      <c r="K34">
        <f t="shared" si="4"/>
        <v>2.1141160000000019</v>
      </c>
    </row>
    <row r="35" spans="1:11" x14ac:dyDescent="0.35">
      <c r="A35">
        <v>5.2</v>
      </c>
      <c r="B35">
        <v>1.5</v>
      </c>
      <c r="E35">
        <f t="shared" si="0"/>
        <v>27.040000000000003</v>
      </c>
      <c r="F35">
        <f t="shared" si="1"/>
        <v>2.25</v>
      </c>
      <c r="G35">
        <f t="shared" si="2"/>
        <v>7.8000000000000007</v>
      </c>
      <c r="I35">
        <f t="shared" si="3"/>
        <v>2.5820000000000007</v>
      </c>
      <c r="K35">
        <f t="shared" si="4"/>
        <v>1.1707240000000017</v>
      </c>
    </row>
    <row r="36" spans="1:11" x14ac:dyDescent="0.35">
      <c r="A36">
        <v>5.5</v>
      </c>
      <c r="B36">
        <v>1.4</v>
      </c>
      <c r="E36">
        <f t="shared" si="0"/>
        <v>30.25</v>
      </c>
      <c r="F36">
        <f t="shared" si="1"/>
        <v>1.9599999999999997</v>
      </c>
      <c r="G36">
        <f t="shared" si="2"/>
        <v>7.6999999999999993</v>
      </c>
      <c r="I36">
        <f t="shared" si="3"/>
        <v>3.1400000000000006</v>
      </c>
      <c r="K36">
        <f t="shared" si="4"/>
        <v>3.0276000000000023</v>
      </c>
    </row>
    <row r="37" spans="1:11" x14ac:dyDescent="0.35">
      <c r="A37">
        <v>4.9000000000000004</v>
      </c>
      <c r="B37">
        <v>1.5</v>
      </c>
      <c r="E37">
        <f t="shared" si="0"/>
        <v>24.010000000000005</v>
      </c>
      <c r="F37">
        <f t="shared" si="1"/>
        <v>2.25</v>
      </c>
      <c r="G37">
        <f t="shared" si="2"/>
        <v>7.3500000000000005</v>
      </c>
      <c r="I37">
        <f t="shared" si="3"/>
        <v>2.0240000000000009</v>
      </c>
      <c r="K37">
        <f t="shared" si="4"/>
        <v>0.27457600000000093</v>
      </c>
    </row>
    <row r="38" spans="1:11" x14ac:dyDescent="0.35">
      <c r="A38">
        <v>5</v>
      </c>
      <c r="B38">
        <v>1.2</v>
      </c>
      <c r="E38">
        <f t="shared" si="0"/>
        <v>25</v>
      </c>
      <c r="F38">
        <f t="shared" si="1"/>
        <v>1.44</v>
      </c>
      <c r="G38">
        <f t="shared" si="2"/>
        <v>6</v>
      </c>
      <c r="I38">
        <f t="shared" si="3"/>
        <v>2.2100000000000009</v>
      </c>
      <c r="K38">
        <f t="shared" si="4"/>
        <v>1.0201000000000018</v>
      </c>
    </row>
    <row r="39" spans="1:11" x14ac:dyDescent="0.35">
      <c r="A39">
        <v>5.5</v>
      </c>
      <c r="B39">
        <v>1.3</v>
      </c>
      <c r="E39">
        <f t="shared" si="0"/>
        <v>30.25</v>
      </c>
      <c r="F39">
        <f t="shared" si="1"/>
        <v>1.6900000000000002</v>
      </c>
      <c r="G39">
        <f t="shared" si="2"/>
        <v>7.15</v>
      </c>
      <c r="I39">
        <f t="shared" si="3"/>
        <v>3.1400000000000006</v>
      </c>
      <c r="K39">
        <f t="shared" si="4"/>
        <v>3.3856000000000019</v>
      </c>
    </row>
    <row r="40" spans="1:11" x14ac:dyDescent="0.35">
      <c r="A40">
        <v>4.9000000000000004</v>
      </c>
      <c r="B40">
        <v>1.5</v>
      </c>
      <c r="E40">
        <f t="shared" si="0"/>
        <v>24.010000000000005</v>
      </c>
      <c r="F40">
        <f t="shared" si="1"/>
        <v>2.25</v>
      </c>
      <c r="G40">
        <f t="shared" si="2"/>
        <v>7.3500000000000005</v>
      </c>
      <c r="I40">
        <f t="shared" si="3"/>
        <v>2.0240000000000009</v>
      </c>
      <c r="K40">
        <f t="shared" si="4"/>
        <v>0.27457600000000093</v>
      </c>
    </row>
    <row r="41" spans="1:11" x14ac:dyDescent="0.35">
      <c r="A41">
        <v>4.4000000000000004</v>
      </c>
      <c r="B41">
        <v>1.3</v>
      </c>
      <c r="E41">
        <f t="shared" si="0"/>
        <v>19.360000000000003</v>
      </c>
      <c r="F41">
        <f t="shared" si="1"/>
        <v>1.6900000000000002</v>
      </c>
      <c r="G41">
        <f t="shared" si="2"/>
        <v>5.7200000000000006</v>
      </c>
      <c r="I41">
        <f t="shared" si="3"/>
        <v>1.0940000000000012</v>
      </c>
      <c r="K41">
        <f t="shared" si="4"/>
        <v>4.243599999999953E-2</v>
      </c>
    </row>
    <row r="42" spans="1:11" x14ac:dyDescent="0.35">
      <c r="A42">
        <v>5.0999999999999996</v>
      </c>
      <c r="B42">
        <v>1.5</v>
      </c>
      <c r="E42">
        <f t="shared" si="0"/>
        <v>26.009999999999998</v>
      </c>
      <c r="F42">
        <f t="shared" si="1"/>
        <v>2.25</v>
      </c>
      <c r="G42">
        <f t="shared" si="2"/>
        <v>7.6499999999999995</v>
      </c>
      <c r="I42">
        <f t="shared" si="3"/>
        <v>2.3960000000000008</v>
      </c>
      <c r="K42">
        <f t="shared" si="4"/>
        <v>0.80281600000000142</v>
      </c>
    </row>
    <row r="43" spans="1:11" x14ac:dyDescent="0.35">
      <c r="A43">
        <v>5</v>
      </c>
      <c r="B43">
        <v>1.3</v>
      </c>
      <c r="E43">
        <f t="shared" si="0"/>
        <v>25</v>
      </c>
      <c r="F43">
        <f t="shared" si="1"/>
        <v>1.6900000000000002</v>
      </c>
      <c r="G43">
        <f t="shared" si="2"/>
        <v>6.5</v>
      </c>
      <c r="I43">
        <f t="shared" si="3"/>
        <v>2.2100000000000009</v>
      </c>
      <c r="K43">
        <f t="shared" si="4"/>
        <v>0.8281000000000015</v>
      </c>
    </row>
    <row r="44" spans="1:11" x14ac:dyDescent="0.35">
      <c r="A44">
        <v>4.5</v>
      </c>
      <c r="B44">
        <v>1.3</v>
      </c>
      <c r="E44">
        <f t="shared" si="0"/>
        <v>20.25</v>
      </c>
      <c r="F44">
        <f t="shared" si="1"/>
        <v>1.6900000000000002</v>
      </c>
      <c r="G44">
        <f t="shared" si="2"/>
        <v>5.8500000000000005</v>
      </c>
      <c r="I44">
        <f t="shared" si="3"/>
        <v>1.2800000000000011</v>
      </c>
      <c r="K44">
        <f t="shared" si="4"/>
        <v>3.9999999999995633E-4</v>
      </c>
    </row>
    <row r="45" spans="1:11" x14ac:dyDescent="0.35">
      <c r="A45">
        <v>4.4000000000000004</v>
      </c>
      <c r="B45">
        <v>1.3</v>
      </c>
      <c r="E45">
        <f t="shared" si="0"/>
        <v>19.360000000000003</v>
      </c>
      <c r="F45">
        <f t="shared" si="1"/>
        <v>1.6900000000000002</v>
      </c>
      <c r="G45">
        <f t="shared" si="2"/>
        <v>5.7200000000000006</v>
      </c>
      <c r="I45">
        <f t="shared" si="3"/>
        <v>1.0940000000000012</v>
      </c>
      <c r="K45">
        <f t="shared" si="4"/>
        <v>4.243599999999953E-2</v>
      </c>
    </row>
    <row r="46" spans="1:11" x14ac:dyDescent="0.35">
      <c r="A46">
        <v>5</v>
      </c>
      <c r="B46">
        <v>1.6</v>
      </c>
      <c r="E46">
        <f t="shared" si="0"/>
        <v>25</v>
      </c>
      <c r="F46">
        <f t="shared" si="1"/>
        <v>2.5600000000000005</v>
      </c>
      <c r="G46">
        <f t="shared" si="2"/>
        <v>8</v>
      </c>
      <c r="I46">
        <f t="shared" si="3"/>
        <v>2.2100000000000009</v>
      </c>
      <c r="K46">
        <f t="shared" si="4"/>
        <v>0.37210000000000093</v>
      </c>
    </row>
    <row r="47" spans="1:11" x14ac:dyDescent="0.35">
      <c r="A47">
        <v>5.0999999999999996</v>
      </c>
      <c r="B47">
        <v>1.9</v>
      </c>
      <c r="E47">
        <f t="shared" si="0"/>
        <v>26.009999999999998</v>
      </c>
      <c r="F47">
        <f t="shared" si="1"/>
        <v>3.61</v>
      </c>
      <c r="G47">
        <f t="shared" si="2"/>
        <v>9.69</v>
      </c>
      <c r="I47">
        <f t="shared" si="3"/>
        <v>2.3960000000000008</v>
      </c>
      <c r="K47">
        <f t="shared" si="4"/>
        <v>0.24601600000000087</v>
      </c>
    </row>
    <row r="48" spans="1:11" x14ac:dyDescent="0.35">
      <c r="A48">
        <v>4.8</v>
      </c>
      <c r="B48">
        <v>1.4</v>
      </c>
      <c r="E48">
        <f t="shared" si="0"/>
        <v>23.04</v>
      </c>
      <c r="F48">
        <f t="shared" si="1"/>
        <v>1.9599999999999997</v>
      </c>
      <c r="G48">
        <f t="shared" si="2"/>
        <v>6.72</v>
      </c>
      <c r="I48">
        <f t="shared" si="3"/>
        <v>1.838000000000001</v>
      </c>
      <c r="K48">
        <f t="shared" si="4"/>
        <v>0.19184400000000093</v>
      </c>
    </row>
    <row r="49" spans="1:11" x14ac:dyDescent="0.35">
      <c r="A49">
        <v>5.0999999999999996</v>
      </c>
      <c r="B49">
        <v>1.6</v>
      </c>
      <c r="E49">
        <f t="shared" si="0"/>
        <v>26.009999999999998</v>
      </c>
      <c r="F49">
        <f t="shared" si="1"/>
        <v>2.5600000000000005</v>
      </c>
      <c r="G49">
        <f t="shared" si="2"/>
        <v>8.16</v>
      </c>
      <c r="I49">
        <f t="shared" si="3"/>
        <v>2.3960000000000008</v>
      </c>
      <c r="K49">
        <f t="shared" si="4"/>
        <v>0.63361600000000118</v>
      </c>
    </row>
    <row r="50" spans="1:11" x14ac:dyDescent="0.35">
      <c r="A50">
        <v>4.5999999999999996</v>
      </c>
      <c r="B50">
        <v>1.4</v>
      </c>
      <c r="E50">
        <f t="shared" si="0"/>
        <v>21.159999999999997</v>
      </c>
      <c r="F50">
        <f t="shared" si="1"/>
        <v>1.9599999999999997</v>
      </c>
      <c r="G50">
        <f t="shared" si="2"/>
        <v>6.4399999999999995</v>
      </c>
      <c r="I50">
        <f t="shared" si="3"/>
        <v>1.4659999999999993</v>
      </c>
      <c r="K50">
        <f t="shared" si="4"/>
        <v>4.3559999999999198E-3</v>
      </c>
    </row>
    <row r="51" spans="1:11" x14ac:dyDescent="0.35">
      <c r="A51">
        <v>5.3</v>
      </c>
      <c r="B51">
        <v>1.5</v>
      </c>
      <c r="E51">
        <f t="shared" si="0"/>
        <v>28.09</v>
      </c>
      <c r="F51">
        <f t="shared" si="1"/>
        <v>2.25</v>
      </c>
      <c r="G51">
        <f t="shared" si="2"/>
        <v>7.9499999999999993</v>
      </c>
      <c r="I51">
        <f t="shared" si="3"/>
        <v>2.7680000000000007</v>
      </c>
      <c r="K51">
        <f t="shared" si="4"/>
        <v>1.6078240000000017</v>
      </c>
    </row>
    <row r="52" spans="1:11" x14ac:dyDescent="0.35">
      <c r="A52">
        <v>5</v>
      </c>
      <c r="B52">
        <v>1.4</v>
      </c>
      <c r="E52">
        <f t="shared" si="0"/>
        <v>25</v>
      </c>
      <c r="F52">
        <f t="shared" si="1"/>
        <v>1.9599999999999997</v>
      </c>
      <c r="G52">
        <f t="shared" si="2"/>
        <v>7</v>
      </c>
      <c r="I52">
        <f t="shared" si="3"/>
        <v>2.2100000000000009</v>
      </c>
      <c r="K52">
        <f t="shared" si="4"/>
        <v>0.65610000000000157</v>
      </c>
    </row>
    <row r="53" spans="1:11" x14ac:dyDescent="0.35">
      <c r="A53">
        <v>7</v>
      </c>
      <c r="B53">
        <v>4.7</v>
      </c>
      <c r="E53">
        <f t="shared" si="0"/>
        <v>49</v>
      </c>
      <c r="F53">
        <f t="shared" si="1"/>
        <v>22.090000000000003</v>
      </c>
      <c r="G53">
        <f t="shared" si="2"/>
        <v>32.9</v>
      </c>
      <c r="I53">
        <f t="shared" si="3"/>
        <v>5.9300000000000015</v>
      </c>
      <c r="K53">
        <f t="shared" si="4"/>
        <v>1.5129000000000032</v>
      </c>
    </row>
    <row r="54" spans="1:11" x14ac:dyDescent="0.35">
      <c r="A54">
        <v>6.4</v>
      </c>
      <c r="B54">
        <v>4.5</v>
      </c>
      <c r="E54">
        <f t="shared" si="0"/>
        <v>40.960000000000008</v>
      </c>
      <c r="F54">
        <f t="shared" si="1"/>
        <v>20.25</v>
      </c>
      <c r="G54">
        <f t="shared" si="2"/>
        <v>28.8</v>
      </c>
      <c r="I54">
        <f t="shared" si="3"/>
        <v>4.8140000000000018</v>
      </c>
      <c r="K54">
        <f t="shared" si="4"/>
        <v>9.8596000000001155E-2</v>
      </c>
    </row>
    <row r="55" spans="1:11" x14ac:dyDescent="0.35">
      <c r="A55">
        <v>6.9</v>
      </c>
      <c r="B55">
        <v>4.9000000000000004</v>
      </c>
      <c r="E55">
        <f t="shared" si="0"/>
        <v>47.610000000000007</v>
      </c>
      <c r="F55">
        <f t="shared" si="1"/>
        <v>24.010000000000005</v>
      </c>
      <c r="G55">
        <f t="shared" si="2"/>
        <v>33.81</v>
      </c>
      <c r="I55">
        <f t="shared" si="3"/>
        <v>5.7440000000000015</v>
      </c>
      <c r="K55">
        <f t="shared" si="4"/>
        <v>0.71233600000000197</v>
      </c>
    </row>
    <row r="56" spans="1:11" x14ac:dyDescent="0.35">
      <c r="A56">
        <v>5.5</v>
      </c>
      <c r="B56">
        <v>4</v>
      </c>
      <c r="E56">
        <f t="shared" si="0"/>
        <v>30.25</v>
      </c>
      <c r="F56">
        <f t="shared" si="1"/>
        <v>16</v>
      </c>
      <c r="G56">
        <f t="shared" si="2"/>
        <v>22</v>
      </c>
      <c r="I56">
        <f t="shared" si="3"/>
        <v>3.1400000000000006</v>
      </c>
      <c r="K56">
        <f t="shared" si="4"/>
        <v>0.73959999999999904</v>
      </c>
    </row>
    <row r="57" spans="1:11" x14ac:dyDescent="0.35">
      <c r="A57">
        <v>6.5</v>
      </c>
      <c r="B57">
        <v>4.5999999999999996</v>
      </c>
      <c r="E57">
        <f t="shared" si="0"/>
        <v>42.25</v>
      </c>
      <c r="F57">
        <f t="shared" si="1"/>
        <v>21.159999999999997</v>
      </c>
      <c r="G57">
        <f t="shared" si="2"/>
        <v>29.9</v>
      </c>
      <c r="I57">
        <f t="shared" si="3"/>
        <v>5</v>
      </c>
      <c r="K57">
        <f t="shared" si="4"/>
        <v>0.16000000000000028</v>
      </c>
    </row>
    <row r="58" spans="1:11" x14ac:dyDescent="0.35">
      <c r="A58">
        <v>5.7</v>
      </c>
      <c r="B58">
        <v>4.5</v>
      </c>
      <c r="E58">
        <f t="shared" si="0"/>
        <v>32.49</v>
      </c>
      <c r="F58">
        <f t="shared" si="1"/>
        <v>20.25</v>
      </c>
      <c r="G58">
        <f t="shared" si="2"/>
        <v>25.650000000000002</v>
      </c>
      <c r="I58">
        <f t="shared" si="3"/>
        <v>3.5120000000000005</v>
      </c>
      <c r="K58">
        <f t="shared" si="4"/>
        <v>0.97614399999999912</v>
      </c>
    </row>
    <row r="59" spans="1:11" x14ac:dyDescent="0.35">
      <c r="A59">
        <v>6.3</v>
      </c>
      <c r="B59">
        <v>4.7</v>
      </c>
      <c r="E59">
        <f t="shared" si="0"/>
        <v>39.69</v>
      </c>
      <c r="F59">
        <f t="shared" si="1"/>
        <v>22.090000000000003</v>
      </c>
      <c r="G59">
        <f t="shared" si="2"/>
        <v>29.61</v>
      </c>
      <c r="I59">
        <f t="shared" si="3"/>
        <v>4.6280000000000001</v>
      </c>
      <c r="K59">
        <f t="shared" si="4"/>
        <v>5.1840000000000089E-3</v>
      </c>
    </row>
    <row r="60" spans="1:11" x14ac:dyDescent="0.35">
      <c r="A60">
        <v>4.9000000000000004</v>
      </c>
      <c r="B60">
        <v>3.3</v>
      </c>
      <c r="E60">
        <f t="shared" si="0"/>
        <v>24.010000000000005</v>
      </c>
      <c r="F60">
        <f t="shared" si="1"/>
        <v>10.889999999999999</v>
      </c>
      <c r="G60">
        <f t="shared" si="2"/>
        <v>16.170000000000002</v>
      </c>
      <c r="I60">
        <f t="shared" si="3"/>
        <v>2.0240000000000009</v>
      </c>
      <c r="K60">
        <f t="shared" si="4"/>
        <v>1.6281759999999972</v>
      </c>
    </row>
    <row r="61" spans="1:11" x14ac:dyDescent="0.35">
      <c r="A61">
        <v>6.6</v>
      </c>
      <c r="B61">
        <v>4.5999999999999996</v>
      </c>
      <c r="E61">
        <f t="shared" si="0"/>
        <v>43.559999999999995</v>
      </c>
      <c r="F61">
        <f t="shared" si="1"/>
        <v>21.159999999999997</v>
      </c>
      <c r="G61">
        <f t="shared" si="2"/>
        <v>30.359999999999996</v>
      </c>
      <c r="I61">
        <f t="shared" si="3"/>
        <v>5.1859999999999999</v>
      </c>
      <c r="K61">
        <f t="shared" si="4"/>
        <v>0.34339600000000037</v>
      </c>
    </row>
    <row r="62" spans="1:11" x14ac:dyDescent="0.35">
      <c r="A62">
        <v>5.2</v>
      </c>
      <c r="B62">
        <v>3.9</v>
      </c>
      <c r="E62">
        <f t="shared" si="0"/>
        <v>27.040000000000003</v>
      </c>
      <c r="F62">
        <f t="shared" si="1"/>
        <v>15.209999999999999</v>
      </c>
      <c r="G62">
        <f t="shared" si="2"/>
        <v>20.28</v>
      </c>
      <c r="I62">
        <f t="shared" si="3"/>
        <v>2.5820000000000007</v>
      </c>
      <c r="K62">
        <f t="shared" si="4"/>
        <v>1.7371239999999979</v>
      </c>
    </row>
    <row r="63" spans="1:11" x14ac:dyDescent="0.35">
      <c r="A63">
        <v>5</v>
      </c>
      <c r="B63">
        <v>3.5</v>
      </c>
      <c r="E63">
        <f t="shared" si="0"/>
        <v>25</v>
      </c>
      <c r="F63">
        <f t="shared" si="1"/>
        <v>12.25</v>
      </c>
      <c r="G63">
        <f t="shared" si="2"/>
        <v>17.5</v>
      </c>
      <c r="I63">
        <f t="shared" si="3"/>
        <v>2.2100000000000009</v>
      </c>
      <c r="K63">
        <f t="shared" si="4"/>
        <v>1.6640999999999977</v>
      </c>
    </row>
    <row r="64" spans="1:11" x14ac:dyDescent="0.35">
      <c r="A64">
        <v>5.9</v>
      </c>
      <c r="B64">
        <v>4.2</v>
      </c>
      <c r="E64">
        <f t="shared" si="0"/>
        <v>34.81</v>
      </c>
      <c r="F64">
        <f t="shared" si="1"/>
        <v>17.64</v>
      </c>
      <c r="G64">
        <f t="shared" si="2"/>
        <v>24.78</v>
      </c>
      <c r="I64">
        <f t="shared" si="3"/>
        <v>3.8840000000000021</v>
      </c>
      <c r="K64">
        <f t="shared" si="4"/>
        <v>9.9855999999998779E-2</v>
      </c>
    </row>
    <row r="65" spans="1:11" x14ac:dyDescent="0.35">
      <c r="A65">
        <v>6</v>
      </c>
      <c r="B65">
        <v>4</v>
      </c>
      <c r="E65">
        <f t="shared" si="0"/>
        <v>36</v>
      </c>
      <c r="F65">
        <f t="shared" si="1"/>
        <v>16</v>
      </c>
      <c r="G65">
        <f t="shared" si="2"/>
        <v>24</v>
      </c>
      <c r="I65">
        <f t="shared" si="3"/>
        <v>4.07</v>
      </c>
      <c r="K65">
        <f t="shared" si="4"/>
        <v>4.9000000000000397E-3</v>
      </c>
    </row>
    <row r="66" spans="1:11" x14ac:dyDescent="0.35">
      <c r="A66">
        <v>6.1</v>
      </c>
      <c r="B66">
        <v>4.7</v>
      </c>
      <c r="E66">
        <f t="shared" si="0"/>
        <v>37.209999999999994</v>
      </c>
      <c r="F66">
        <f t="shared" si="1"/>
        <v>22.090000000000003</v>
      </c>
      <c r="G66">
        <f t="shared" si="2"/>
        <v>28.669999999999998</v>
      </c>
      <c r="I66">
        <f t="shared" si="3"/>
        <v>4.2560000000000002</v>
      </c>
      <c r="K66">
        <f t="shared" si="4"/>
        <v>0.19713599999999995</v>
      </c>
    </row>
    <row r="67" spans="1:11" x14ac:dyDescent="0.35">
      <c r="A67">
        <v>5.6</v>
      </c>
      <c r="B67">
        <v>3.6</v>
      </c>
      <c r="E67">
        <f t="shared" si="0"/>
        <v>31.359999999999996</v>
      </c>
      <c r="F67">
        <f t="shared" si="1"/>
        <v>12.96</v>
      </c>
      <c r="G67">
        <f t="shared" si="2"/>
        <v>20.16</v>
      </c>
      <c r="I67">
        <f t="shared" si="3"/>
        <v>3.3260000000000005</v>
      </c>
      <c r="K67">
        <f t="shared" si="4"/>
        <v>7.5075999999999768E-2</v>
      </c>
    </row>
    <row r="68" spans="1:11" x14ac:dyDescent="0.35">
      <c r="A68">
        <v>6.7</v>
      </c>
      <c r="B68">
        <v>4.4000000000000004</v>
      </c>
      <c r="E68">
        <f t="shared" ref="E68:E131" si="5">A68^2</f>
        <v>44.89</v>
      </c>
      <c r="F68">
        <f t="shared" ref="F68:F131" si="6">B68^2</f>
        <v>19.360000000000003</v>
      </c>
      <c r="G68">
        <f t="shared" ref="G68:G131" si="7">A68*B68</f>
        <v>29.480000000000004</v>
      </c>
      <c r="I68">
        <f t="shared" ref="I68:I131" si="8">-7.09+1.86*A68</f>
        <v>5.3720000000000017</v>
      </c>
      <c r="K68">
        <f t="shared" ref="K68:K131" si="9">(B68-I68)^2</f>
        <v>0.94478400000000251</v>
      </c>
    </row>
    <row r="69" spans="1:11" x14ac:dyDescent="0.35">
      <c r="A69">
        <v>5.6</v>
      </c>
      <c r="B69">
        <v>4.5</v>
      </c>
      <c r="E69">
        <f t="shared" si="5"/>
        <v>31.359999999999996</v>
      </c>
      <c r="F69">
        <f t="shared" si="6"/>
        <v>20.25</v>
      </c>
      <c r="G69">
        <f t="shared" si="7"/>
        <v>25.2</v>
      </c>
      <c r="I69">
        <f t="shared" si="8"/>
        <v>3.3260000000000005</v>
      </c>
      <c r="K69">
        <f t="shared" si="9"/>
        <v>1.3782759999999987</v>
      </c>
    </row>
    <row r="70" spans="1:11" x14ac:dyDescent="0.35">
      <c r="A70">
        <v>5.8</v>
      </c>
      <c r="B70">
        <v>4.0999999999999996</v>
      </c>
      <c r="E70">
        <f t="shared" si="5"/>
        <v>33.64</v>
      </c>
      <c r="F70">
        <f t="shared" si="6"/>
        <v>16.809999999999999</v>
      </c>
      <c r="G70">
        <f t="shared" si="7"/>
        <v>23.779999999999998</v>
      </c>
      <c r="I70">
        <f t="shared" si="8"/>
        <v>3.6980000000000004</v>
      </c>
      <c r="K70">
        <f t="shared" si="9"/>
        <v>0.16160399999999939</v>
      </c>
    </row>
    <row r="71" spans="1:11" x14ac:dyDescent="0.35">
      <c r="A71">
        <v>6.2</v>
      </c>
      <c r="B71">
        <v>4.5</v>
      </c>
      <c r="E71">
        <f t="shared" si="5"/>
        <v>38.440000000000005</v>
      </c>
      <c r="F71">
        <f t="shared" si="6"/>
        <v>20.25</v>
      </c>
      <c r="G71">
        <f t="shared" si="7"/>
        <v>27.900000000000002</v>
      </c>
      <c r="I71">
        <f t="shared" si="8"/>
        <v>4.4420000000000019</v>
      </c>
      <c r="K71">
        <f t="shared" si="9"/>
        <v>3.3639999999997743E-3</v>
      </c>
    </row>
    <row r="72" spans="1:11" x14ac:dyDescent="0.35">
      <c r="A72">
        <v>5.6</v>
      </c>
      <c r="B72">
        <v>3.9</v>
      </c>
      <c r="E72">
        <f t="shared" si="5"/>
        <v>31.359999999999996</v>
      </c>
      <c r="F72">
        <f t="shared" si="6"/>
        <v>15.209999999999999</v>
      </c>
      <c r="G72">
        <f t="shared" si="7"/>
        <v>21.84</v>
      </c>
      <c r="I72">
        <f t="shared" si="8"/>
        <v>3.3260000000000005</v>
      </c>
      <c r="K72">
        <f t="shared" si="9"/>
        <v>0.32947599999999932</v>
      </c>
    </row>
    <row r="73" spans="1:11" x14ac:dyDescent="0.35">
      <c r="A73">
        <v>5.9</v>
      </c>
      <c r="B73">
        <v>4.8</v>
      </c>
      <c r="E73">
        <f t="shared" si="5"/>
        <v>34.81</v>
      </c>
      <c r="F73">
        <f t="shared" si="6"/>
        <v>23.04</v>
      </c>
      <c r="G73">
        <f t="shared" si="7"/>
        <v>28.32</v>
      </c>
      <c r="I73">
        <f t="shared" si="8"/>
        <v>3.8840000000000021</v>
      </c>
      <c r="K73">
        <f t="shared" si="9"/>
        <v>0.83905599999999581</v>
      </c>
    </row>
    <row r="74" spans="1:11" x14ac:dyDescent="0.35">
      <c r="A74">
        <v>6.1</v>
      </c>
      <c r="B74">
        <v>4</v>
      </c>
      <c r="E74">
        <f t="shared" si="5"/>
        <v>37.209999999999994</v>
      </c>
      <c r="F74">
        <f t="shared" si="6"/>
        <v>16</v>
      </c>
      <c r="G74">
        <f t="shared" si="7"/>
        <v>24.4</v>
      </c>
      <c r="I74">
        <f t="shared" si="8"/>
        <v>4.2560000000000002</v>
      </c>
      <c r="K74">
        <f t="shared" si="9"/>
        <v>6.5536000000000122E-2</v>
      </c>
    </row>
    <row r="75" spans="1:11" x14ac:dyDescent="0.35">
      <c r="A75">
        <v>6.3</v>
      </c>
      <c r="B75">
        <v>4.9000000000000004</v>
      </c>
      <c r="E75">
        <f t="shared" si="5"/>
        <v>39.69</v>
      </c>
      <c r="F75">
        <f t="shared" si="6"/>
        <v>24.010000000000005</v>
      </c>
      <c r="G75">
        <f t="shared" si="7"/>
        <v>30.87</v>
      </c>
      <c r="I75">
        <f t="shared" si="8"/>
        <v>4.6280000000000001</v>
      </c>
      <c r="K75">
        <f t="shared" si="9"/>
        <v>7.3984000000000133E-2</v>
      </c>
    </row>
    <row r="76" spans="1:11" x14ac:dyDescent="0.35">
      <c r="A76">
        <v>6.1</v>
      </c>
      <c r="B76">
        <v>4.7</v>
      </c>
      <c r="E76">
        <f t="shared" si="5"/>
        <v>37.209999999999994</v>
      </c>
      <c r="F76">
        <f t="shared" si="6"/>
        <v>22.090000000000003</v>
      </c>
      <c r="G76">
        <f t="shared" si="7"/>
        <v>28.669999999999998</v>
      </c>
      <c r="I76">
        <f t="shared" si="8"/>
        <v>4.2560000000000002</v>
      </c>
      <c r="K76">
        <f t="shared" si="9"/>
        <v>0.19713599999999995</v>
      </c>
    </row>
    <row r="77" spans="1:11" x14ac:dyDescent="0.35">
      <c r="A77">
        <v>6.4</v>
      </c>
      <c r="B77">
        <v>4.3</v>
      </c>
      <c r="E77">
        <f t="shared" si="5"/>
        <v>40.960000000000008</v>
      </c>
      <c r="F77">
        <f t="shared" si="6"/>
        <v>18.489999999999998</v>
      </c>
      <c r="G77">
        <f t="shared" si="7"/>
        <v>27.52</v>
      </c>
      <c r="I77">
        <f t="shared" si="8"/>
        <v>4.8140000000000018</v>
      </c>
      <c r="K77">
        <f t="shared" si="9"/>
        <v>0.26419600000000204</v>
      </c>
    </row>
    <row r="78" spans="1:11" x14ac:dyDescent="0.35">
      <c r="A78">
        <v>6.6</v>
      </c>
      <c r="B78">
        <v>4.4000000000000004</v>
      </c>
      <c r="E78">
        <f t="shared" si="5"/>
        <v>43.559999999999995</v>
      </c>
      <c r="F78">
        <f t="shared" si="6"/>
        <v>19.360000000000003</v>
      </c>
      <c r="G78">
        <f t="shared" si="7"/>
        <v>29.04</v>
      </c>
      <c r="I78">
        <f t="shared" si="8"/>
        <v>5.1859999999999999</v>
      </c>
      <c r="K78">
        <f t="shared" si="9"/>
        <v>0.61779599999999935</v>
      </c>
    </row>
    <row r="79" spans="1:11" x14ac:dyDescent="0.35">
      <c r="A79">
        <v>6.8</v>
      </c>
      <c r="B79">
        <v>4.8</v>
      </c>
      <c r="E79">
        <f t="shared" si="5"/>
        <v>46.239999999999995</v>
      </c>
      <c r="F79">
        <f t="shared" si="6"/>
        <v>23.04</v>
      </c>
      <c r="G79">
        <f t="shared" si="7"/>
        <v>32.64</v>
      </c>
      <c r="I79">
        <f t="shared" si="8"/>
        <v>5.5579999999999998</v>
      </c>
      <c r="K79">
        <f t="shared" si="9"/>
        <v>0.57456399999999996</v>
      </c>
    </row>
    <row r="80" spans="1:11" x14ac:dyDescent="0.35">
      <c r="A80">
        <v>6.7</v>
      </c>
      <c r="B80">
        <v>5</v>
      </c>
      <c r="E80">
        <f t="shared" si="5"/>
        <v>44.89</v>
      </c>
      <c r="F80">
        <f t="shared" si="6"/>
        <v>25</v>
      </c>
      <c r="G80">
        <f t="shared" si="7"/>
        <v>33.5</v>
      </c>
      <c r="I80">
        <f t="shared" si="8"/>
        <v>5.3720000000000017</v>
      </c>
      <c r="K80">
        <f t="shared" si="9"/>
        <v>0.13838400000000123</v>
      </c>
    </row>
    <row r="81" spans="1:11" x14ac:dyDescent="0.35">
      <c r="A81">
        <v>6</v>
      </c>
      <c r="B81">
        <v>4.5</v>
      </c>
      <c r="E81">
        <f t="shared" si="5"/>
        <v>36</v>
      </c>
      <c r="F81">
        <f t="shared" si="6"/>
        <v>20.25</v>
      </c>
      <c r="G81">
        <f t="shared" si="7"/>
        <v>27</v>
      </c>
      <c r="I81">
        <f t="shared" si="8"/>
        <v>4.07</v>
      </c>
      <c r="K81">
        <f t="shared" si="9"/>
        <v>0.18489999999999976</v>
      </c>
    </row>
    <row r="82" spans="1:11" x14ac:dyDescent="0.35">
      <c r="A82">
        <v>5.7</v>
      </c>
      <c r="B82">
        <v>3.5</v>
      </c>
      <c r="E82">
        <f t="shared" si="5"/>
        <v>32.49</v>
      </c>
      <c r="F82">
        <f t="shared" si="6"/>
        <v>12.25</v>
      </c>
      <c r="G82">
        <f t="shared" si="7"/>
        <v>19.95</v>
      </c>
      <c r="I82">
        <f t="shared" si="8"/>
        <v>3.5120000000000005</v>
      </c>
      <c r="K82">
        <f t="shared" si="9"/>
        <v>1.4400000000001093E-4</v>
      </c>
    </row>
    <row r="83" spans="1:11" x14ac:dyDescent="0.35">
      <c r="A83">
        <v>5.5</v>
      </c>
      <c r="B83">
        <v>3.8</v>
      </c>
      <c r="E83">
        <f t="shared" si="5"/>
        <v>30.25</v>
      </c>
      <c r="F83">
        <f t="shared" si="6"/>
        <v>14.44</v>
      </c>
      <c r="G83">
        <f t="shared" si="7"/>
        <v>20.9</v>
      </c>
      <c r="I83">
        <f t="shared" si="8"/>
        <v>3.1400000000000006</v>
      </c>
      <c r="K83">
        <f t="shared" si="9"/>
        <v>0.43559999999999899</v>
      </c>
    </row>
    <row r="84" spans="1:11" x14ac:dyDescent="0.35">
      <c r="A84">
        <v>5.5</v>
      </c>
      <c r="B84">
        <v>3.7</v>
      </c>
      <c r="E84">
        <f t="shared" si="5"/>
        <v>30.25</v>
      </c>
      <c r="F84">
        <f t="shared" si="6"/>
        <v>13.690000000000001</v>
      </c>
      <c r="G84">
        <f t="shared" si="7"/>
        <v>20.350000000000001</v>
      </c>
      <c r="I84">
        <f t="shared" si="8"/>
        <v>3.1400000000000006</v>
      </c>
      <c r="K84">
        <f t="shared" si="9"/>
        <v>0.31359999999999955</v>
      </c>
    </row>
    <row r="85" spans="1:11" x14ac:dyDescent="0.35">
      <c r="A85">
        <v>5.8</v>
      </c>
      <c r="B85">
        <v>3.9</v>
      </c>
      <c r="E85">
        <f t="shared" si="5"/>
        <v>33.64</v>
      </c>
      <c r="F85">
        <f t="shared" si="6"/>
        <v>15.209999999999999</v>
      </c>
      <c r="G85">
        <f t="shared" si="7"/>
        <v>22.619999999999997</v>
      </c>
      <c r="I85">
        <f t="shared" si="8"/>
        <v>3.6980000000000004</v>
      </c>
      <c r="K85">
        <f t="shared" si="9"/>
        <v>4.0803999999999806E-2</v>
      </c>
    </row>
    <row r="86" spans="1:11" x14ac:dyDescent="0.35">
      <c r="A86">
        <v>6</v>
      </c>
      <c r="B86">
        <v>5.0999999999999996</v>
      </c>
      <c r="E86">
        <f t="shared" si="5"/>
        <v>36</v>
      </c>
      <c r="F86">
        <f t="shared" si="6"/>
        <v>26.009999999999998</v>
      </c>
      <c r="G86">
        <f t="shared" si="7"/>
        <v>30.599999999999998</v>
      </c>
      <c r="I86">
        <f t="shared" si="8"/>
        <v>4.07</v>
      </c>
      <c r="K86">
        <f t="shared" si="9"/>
        <v>1.0608999999999986</v>
      </c>
    </row>
    <row r="87" spans="1:11" x14ac:dyDescent="0.35">
      <c r="A87">
        <v>5.4</v>
      </c>
      <c r="B87">
        <v>4.5</v>
      </c>
      <c r="E87">
        <f t="shared" si="5"/>
        <v>29.160000000000004</v>
      </c>
      <c r="F87">
        <f t="shared" si="6"/>
        <v>20.25</v>
      </c>
      <c r="G87">
        <f t="shared" si="7"/>
        <v>24.3</v>
      </c>
      <c r="I87">
        <f t="shared" si="8"/>
        <v>2.9540000000000006</v>
      </c>
      <c r="K87">
        <f t="shared" si="9"/>
        <v>2.3901159999999981</v>
      </c>
    </row>
    <row r="88" spans="1:11" x14ac:dyDescent="0.35">
      <c r="A88">
        <v>6</v>
      </c>
      <c r="B88">
        <v>4.5</v>
      </c>
      <c r="E88">
        <f t="shared" si="5"/>
        <v>36</v>
      </c>
      <c r="F88">
        <f t="shared" si="6"/>
        <v>20.25</v>
      </c>
      <c r="G88">
        <f t="shared" si="7"/>
        <v>27</v>
      </c>
      <c r="I88">
        <f t="shared" si="8"/>
        <v>4.07</v>
      </c>
      <c r="K88">
        <f t="shared" si="9"/>
        <v>0.18489999999999976</v>
      </c>
    </row>
    <row r="89" spans="1:11" x14ac:dyDescent="0.35">
      <c r="A89">
        <v>6.7</v>
      </c>
      <c r="B89">
        <v>4.7</v>
      </c>
      <c r="E89">
        <f t="shared" si="5"/>
        <v>44.89</v>
      </c>
      <c r="F89">
        <f t="shared" si="6"/>
        <v>22.090000000000003</v>
      </c>
      <c r="G89">
        <f t="shared" si="7"/>
        <v>31.490000000000002</v>
      </c>
      <c r="I89">
        <f t="shared" si="8"/>
        <v>5.3720000000000017</v>
      </c>
      <c r="K89">
        <f t="shared" si="9"/>
        <v>0.45158400000000198</v>
      </c>
    </row>
    <row r="90" spans="1:11" x14ac:dyDescent="0.35">
      <c r="A90">
        <v>6.3</v>
      </c>
      <c r="B90">
        <v>4.4000000000000004</v>
      </c>
      <c r="E90">
        <f t="shared" si="5"/>
        <v>39.69</v>
      </c>
      <c r="F90">
        <f t="shared" si="6"/>
        <v>19.360000000000003</v>
      </c>
      <c r="G90">
        <f t="shared" si="7"/>
        <v>27.720000000000002</v>
      </c>
      <c r="I90">
        <f t="shared" si="8"/>
        <v>4.6280000000000001</v>
      </c>
      <c r="K90">
        <f t="shared" si="9"/>
        <v>5.1983999999999891E-2</v>
      </c>
    </row>
    <row r="91" spans="1:11" x14ac:dyDescent="0.35">
      <c r="A91">
        <v>5.6</v>
      </c>
      <c r="B91">
        <v>4.0999999999999996</v>
      </c>
      <c r="E91">
        <f t="shared" si="5"/>
        <v>31.359999999999996</v>
      </c>
      <c r="F91">
        <f t="shared" si="6"/>
        <v>16.809999999999999</v>
      </c>
      <c r="G91">
        <f t="shared" si="7"/>
        <v>22.959999999999997</v>
      </c>
      <c r="I91">
        <f t="shared" si="8"/>
        <v>3.3260000000000005</v>
      </c>
      <c r="K91">
        <f t="shared" si="9"/>
        <v>0.59907599999999861</v>
      </c>
    </row>
    <row r="92" spans="1:11" x14ac:dyDescent="0.35">
      <c r="A92">
        <v>5.5</v>
      </c>
      <c r="B92">
        <v>4</v>
      </c>
      <c r="E92">
        <f t="shared" si="5"/>
        <v>30.25</v>
      </c>
      <c r="F92">
        <f t="shared" si="6"/>
        <v>16</v>
      </c>
      <c r="G92">
        <f t="shared" si="7"/>
        <v>22</v>
      </c>
      <c r="I92">
        <f t="shared" si="8"/>
        <v>3.1400000000000006</v>
      </c>
      <c r="K92">
        <f t="shared" si="9"/>
        <v>0.73959999999999904</v>
      </c>
    </row>
    <row r="93" spans="1:11" x14ac:dyDescent="0.35">
      <c r="A93">
        <v>5.5</v>
      </c>
      <c r="B93">
        <v>4.4000000000000004</v>
      </c>
      <c r="E93">
        <f t="shared" si="5"/>
        <v>30.25</v>
      </c>
      <c r="F93">
        <f t="shared" si="6"/>
        <v>19.360000000000003</v>
      </c>
      <c r="G93">
        <f t="shared" si="7"/>
        <v>24.200000000000003</v>
      </c>
      <c r="I93">
        <f t="shared" si="8"/>
        <v>3.1400000000000006</v>
      </c>
      <c r="K93">
        <f t="shared" si="9"/>
        <v>1.5875999999999995</v>
      </c>
    </row>
    <row r="94" spans="1:11" x14ac:dyDescent="0.35">
      <c r="A94">
        <v>6.1</v>
      </c>
      <c r="B94">
        <v>4.5999999999999996</v>
      </c>
      <c r="E94">
        <f t="shared" si="5"/>
        <v>37.209999999999994</v>
      </c>
      <c r="F94">
        <f t="shared" si="6"/>
        <v>21.159999999999997</v>
      </c>
      <c r="G94">
        <f t="shared" si="7"/>
        <v>28.059999999999995</v>
      </c>
      <c r="I94">
        <f t="shared" si="8"/>
        <v>4.2560000000000002</v>
      </c>
      <c r="K94">
        <f t="shared" si="9"/>
        <v>0.11833599999999959</v>
      </c>
    </row>
    <row r="95" spans="1:11" x14ac:dyDescent="0.35">
      <c r="A95">
        <v>5.8</v>
      </c>
      <c r="B95">
        <v>4</v>
      </c>
      <c r="E95">
        <f t="shared" si="5"/>
        <v>33.64</v>
      </c>
      <c r="F95">
        <f t="shared" si="6"/>
        <v>16</v>
      </c>
      <c r="G95">
        <f t="shared" si="7"/>
        <v>23.2</v>
      </c>
      <c r="I95">
        <f t="shared" si="8"/>
        <v>3.6980000000000004</v>
      </c>
      <c r="K95">
        <f t="shared" si="9"/>
        <v>9.1203999999999757E-2</v>
      </c>
    </row>
    <row r="96" spans="1:11" x14ac:dyDescent="0.35">
      <c r="A96">
        <v>5</v>
      </c>
      <c r="B96">
        <v>3.3</v>
      </c>
      <c r="E96">
        <f t="shared" si="5"/>
        <v>25</v>
      </c>
      <c r="F96">
        <f t="shared" si="6"/>
        <v>10.889999999999999</v>
      </c>
      <c r="G96">
        <f t="shared" si="7"/>
        <v>16.5</v>
      </c>
      <c r="I96">
        <f t="shared" si="8"/>
        <v>2.2100000000000009</v>
      </c>
      <c r="K96">
        <f t="shared" si="9"/>
        <v>1.1880999999999977</v>
      </c>
    </row>
    <row r="97" spans="1:11" x14ac:dyDescent="0.35">
      <c r="A97">
        <v>5.6</v>
      </c>
      <c r="B97">
        <v>4.2</v>
      </c>
      <c r="E97">
        <f t="shared" si="5"/>
        <v>31.359999999999996</v>
      </c>
      <c r="F97">
        <f t="shared" si="6"/>
        <v>17.64</v>
      </c>
      <c r="G97">
        <f t="shared" si="7"/>
        <v>23.52</v>
      </c>
      <c r="I97">
        <f t="shared" si="8"/>
        <v>3.3260000000000005</v>
      </c>
      <c r="K97">
        <f t="shared" si="9"/>
        <v>0.76387599999999944</v>
      </c>
    </row>
    <row r="98" spans="1:11" x14ac:dyDescent="0.35">
      <c r="A98">
        <v>5.7</v>
      </c>
      <c r="B98">
        <v>4.2</v>
      </c>
      <c r="E98">
        <f t="shared" si="5"/>
        <v>32.49</v>
      </c>
      <c r="F98">
        <f t="shared" si="6"/>
        <v>17.64</v>
      </c>
      <c r="G98">
        <f t="shared" si="7"/>
        <v>23.94</v>
      </c>
      <c r="I98">
        <f t="shared" si="8"/>
        <v>3.5120000000000005</v>
      </c>
      <c r="K98">
        <f t="shared" si="9"/>
        <v>0.4733439999999996</v>
      </c>
    </row>
    <row r="99" spans="1:11" x14ac:dyDescent="0.35">
      <c r="A99">
        <v>5.7</v>
      </c>
      <c r="B99">
        <v>4.2</v>
      </c>
      <c r="E99">
        <f t="shared" si="5"/>
        <v>32.49</v>
      </c>
      <c r="F99">
        <f t="shared" si="6"/>
        <v>17.64</v>
      </c>
      <c r="G99">
        <f t="shared" si="7"/>
        <v>23.94</v>
      </c>
      <c r="I99">
        <f t="shared" si="8"/>
        <v>3.5120000000000005</v>
      </c>
      <c r="K99">
        <f t="shared" si="9"/>
        <v>0.4733439999999996</v>
      </c>
    </row>
    <row r="100" spans="1:11" x14ac:dyDescent="0.35">
      <c r="A100">
        <v>6.2</v>
      </c>
      <c r="B100">
        <v>4.3</v>
      </c>
      <c r="E100">
        <f t="shared" si="5"/>
        <v>38.440000000000005</v>
      </c>
      <c r="F100">
        <f t="shared" si="6"/>
        <v>18.489999999999998</v>
      </c>
      <c r="G100">
        <f t="shared" si="7"/>
        <v>26.66</v>
      </c>
      <c r="I100">
        <f t="shared" si="8"/>
        <v>4.4420000000000019</v>
      </c>
      <c r="K100">
        <f t="shared" si="9"/>
        <v>2.0164000000000605E-2</v>
      </c>
    </row>
    <row r="101" spans="1:11" x14ac:dyDescent="0.35">
      <c r="A101">
        <v>5.0999999999999996</v>
      </c>
      <c r="B101">
        <v>3</v>
      </c>
      <c r="E101">
        <f t="shared" si="5"/>
        <v>26.009999999999998</v>
      </c>
      <c r="F101">
        <f t="shared" si="6"/>
        <v>9</v>
      </c>
      <c r="G101">
        <f t="shared" si="7"/>
        <v>15.299999999999999</v>
      </c>
      <c r="I101">
        <f t="shared" si="8"/>
        <v>2.3960000000000008</v>
      </c>
      <c r="K101">
        <f t="shared" si="9"/>
        <v>0.36481599999999903</v>
      </c>
    </row>
    <row r="102" spans="1:11" x14ac:dyDescent="0.35">
      <c r="A102">
        <v>5.7</v>
      </c>
      <c r="B102">
        <v>4.0999999999999996</v>
      </c>
      <c r="E102">
        <f t="shared" si="5"/>
        <v>32.49</v>
      </c>
      <c r="F102">
        <f t="shared" si="6"/>
        <v>16.809999999999999</v>
      </c>
      <c r="G102">
        <f t="shared" si="7"/>
        <v>23.369999999999997</v>
      </c>
      <c r="I102">
        <f t="shared" si="8"/>
        <v>3.5120000000000005</v>
      </c>
      <c r="K102">
        <f t="shared" si="9"/>
        <v>0.34574399999999905</v>
      </c>
    </row>
    <row r="103" spans="1:11" x14ac:dyDescent="0.35">
      <c r="A103">
        <v>6.3</v>
      </c>
      <c r="B103">
        <v>6</v>
      </c>
      <c r="E103">
        <f t="shared" si="5"/>
        <v>39.69</v>
      </c>
      <c r="F103">
        <f t="shared" si="6"/>
        <v>36</v>
      </c>
      <c r="G103">
        <f t="shared" si="7"/>
        <v>37.799999999999997</v>
      </c>
      <c r="I103">
        <f t="shared" si="8"/>
        <v>4.6280000000000001</v>
      </c>
      <c r="K103">
        <f t="shared" si="9"/>
        <v>1.8823839999999996</v>
      </c>
    </row>
    <row r="104" spans="1:11" x14ac:dyDescent="0.35">
      <c r="A104">
        <v>5.8</v>
      </c>
      <c r="B104">
        <v>5.0999999999999996</v>
      </c>
      <c r="E104">
        <f t="shared" si="5"/>
        <v>33.64</v>
      </c>
      <c r="F104">
        <f t="shared" si="6"/>
        <v>26.009999999999998</v>
      </c>
      <c r="G104">
        <f t="shared" si="7"/>
        <v>29.58</v>
      </c>
      <c r="I104">
        <f t="shared" si="8"/>
        <v>3.6980000000000004</v>
      </c>
      <c r="K104">
        <f t="shared" si="9"/>
        <v>1.9656039999999979</v>
      </c>
    </row>
    <row r="105" spans="1:11" x14ac:dyDescent="0.35">
      <c r="A105">
        <v>7.1</v>
      </c>
      <c r="B105">
        <v>5.9</v>
      </c>
      <c r="E105">
        <f t="shared" si="5"/>
        <v>50.41</v>
      </c>
      <c r="F105">
        <f t="shared" si="6"/>
        <v>34.81</v>
      </c>
      <c r="G105">
        <f t="shared" si="7"/>
        <v>41.89</v>
      </c>
      <c r="I105">
        <f t="shared" si="8"/>
        <v>6.1159999999999997</v>
      </c>
      <c r="K105">
        <f t="shared" si="9"/>
        <v>4.6655999999999698E-2</v>
      </c>
    </row>
    <row r="106" spans="1:11" x14ac:dyDescent="0.35">
      <c r="A106">
        <v>6.3</v>
      </c>
      <c r="B106">
        <v>5.6</v>
      </c>
      <c r="E106">
        <f t="shared" si="5"/>
        <v>39.69</v>
      </c>
      <c r="F106">
        <f t="shared" si="6"/>
        <v>31.359999999999996</v>
      </c>
      <c r="G106">
        <f t="shared" si="7"/>
        <v>35.279999999999994</v>
      </c>
      <c r="I106">
        <f t="shared" si="8"/>
        <v>4.6280000000000001</v>
      </c>
      <c r="K106">
        <f t="shared" si="9"/>
        <v>0.94478399999999907</v>
      </c>
    </row>
    <row r="107" spans="1:11" x14ac:dyDescent="0.35">
      <c r="A107">
        <v>6.5</v>
      </c>
      <c r="B107">
        <v>5.8</v>
      </c>
      <c r="E107">
        <f t="shared" si="5"/>
        <v>42.25</v>
      </c>
      <c r="F107">
        <f t="shared" si="6"/>
        <v>33.64</v>
      </c>
      <c r="G107">
        <f t="shared" si="7"/>
        <v>37.699999999999996</v>
      </c>
      <c r="I107">
        <f t="shared" si="8"/>
        <v>5</v>
      </c>
      <c r="K107">
        <f t="shared" si="9"/>
        <v>0.63999999999999968</v>
      </c>
    </row>
    <row r="108" spans="1:11" x14ac:dyDescent="0.35">
      <c r="A108">
        <v>7.6</v>
      </c>
      <c r="B108">
        <v>6.6</v>
      </c>
      <c r="E108">
        <f t="shared" si="5"/>
        <v>57.76</v>
      </c>
      <c r="F108">
        <f t="shared" si="6"/>
        <v>43.559999999999995</v>
      </c>
      <c r="G108">
        <f t="shared" si="7"/>
        <v>50.16</v>
      </c>
      <c r="I108">
        <f t="shared" si="8"/>
        <v>7.0459999999999994</v>
      </c>
      <c r="K108">
        <f t="shared" si="9"/>
        <v>0.19891599999999976</v>
      </c>
    </row>
    <row r="109" spans="1:11" x14ac:dyDescent="0.35">
      <c r="A109">
        <v>4.9000000000000004</v>
      </c>
      <c r="B109">
        <v>4.5</v>
      </c>
      <c r="E109">
        <f t="shared" si="5"/>
        <v>24.010000000000005</v>
      </c>
      <c r="F109">
        <f t="shared" si="6"/>
        <v>20.25</v>
      </c>
      <c r="G109">
        <f t="shared" si="7"/>
        <v>22.05</v>
      </c>
      <c r="I109">
        <f t="shared" si="8"/>
        <v>2.0240000000000009</v>
      </c>
      <c r="K109">
        <f t="shared" si="9"/>
        <v>6.1305759999999951</v>
      </c>
    </row>
    <row r="110" spans="1:11" x14ac:dyDescent="0.35">
      <c r="A110">
        <v>7.3</v>
      </c>
      <c r="B110">
        <v>6.3</v>
      </c>
      <c r="E110">
        <f t="shared" si="5"/>
        <v>53.29</v>
      </c>
      <c r="F110">
        <f t="shared" si="6"/>
        <v>39.69</v>
      </c>
      <c r="G110">
        <f t="shared" si="7"/>
        <v>45.989999999999995</v>
      </c>
      <c r="I110">
        <f t="shared" si="8"/>
        <v>6.4880000000000013</v>
      </c>
      <c r="K110">
        <f t="shared" si="9"/>
        <v>3.5344000000000562E-2</v>
      </c>
    </row>
    <row r="111" spans="1:11" x14ac:dyDescent="0.35">
      <c r="A111">
        <v>6.7</v>
      </c>
      <c r="B111">
        <v>5.8</v>
      </c>
      <c r="E111">
        <f t="shared" si="5"/>
        <v>44.89</v>
      </c>
      <c r="F111">
        <f t="shared" si="6"/>
        <v>33.64</v>
      </c>
      <c r="G111">
        <f t="shared" si="7"/>
        <v>38.86</v>
      </c>
      <c r="I111">
        <f t="shared" si="8"/>
        <v>5.3720000000000017</v>
      </c>
      <c r="K111">
        <f t="shared" si="9"/>
        <v>0.18318399999999843</v>
      </c>
    </row>
    <row r="112" spans="1:11" x14ac:dyDescent="0.35">
      <c r="A112">
        <v>7.2</v>
      </c>
      <c r="B112">
        <v>6.1</v>
      </c>
      <c r="E112">
        <f t="shared" si="5"/>
        <v>51.84</v>
      </c>
      <c r="F112">
        <f t="shared" si="6"/>
        <v>37.209999999999994</v>
      </c>
      <c r="G112">
        <f t="shared" si="7"/>
        <v>43.92</v>
      </c>
      <c r="I112">
        <f t="shared" si="8"/>
        <v>6.3020000000000014</v>
      </c>
      <c r="K112">
        <f t="shared" si="9"/>
        <v>4.0804000000000701E-2</v>
      </c>
    </row>
    <row r="113" spans="1:11" x14ac:dyDescent="0.35">
      <c r="A113">
        <v>6.5</v>
      </c>
      <c r="B113">
        <v>5.0999999999999996</v>
      </c>
      <c r="E113">
        <f t="shared" si="5"/>
        <v>42.25</v>
      </c>
      <c r="F113">
        <f t="shared" si="6"/>
        <v>26.009999999999998</v>
      </c>
      <c r="G113">
        <f t="shared" si="7"/>
        <v>33.15</v>
      </c>
      <c r="I113">
        <f t="shared" si="8"/>
        <v>5</v>
      </c>
      <c r="K113">
        <f t="shared" si="9"/>
        <v>9.9999999999999291E-3</v>
      </c>
    </row>
    <row r="114" spans="1:11" x14ac:dyDescent="0.35">
      <c r="A114">
        <v>6.4</v>
      </c>
      <c r="B114">
        <v>5.3</v>
      </c>
      <c r="E114">
        <f t="shared" si="5"/>
        <v>40.960000000000008</v>
      </c>
      <c r="F114">
        <f t="shared" si="6"/>
        <v>28.09</v>
      </c>
      <c r="G114">
        <f t="shared" si="7"/>
        <v>33.92</v>
      </c>
      <c r="I114">
        <f t="shared" si="8"/>
        <v>4.8140000000000018</v>
      </c>
      <c r="K114">
        <f t="shared" si="9"/>
        <v>0.23619599999999805</v>
      </c>
    </row>
    <row r="115" spans="1:11" x14ac:dyDescent="0.35">
      <c r="A115">
        <v>6.8</v>
      </c>
      <c r="B115">
        <v>5.5</v>
      </c>
      <c r="E115">
        <f t="shared" si="5"/>
        <v>46.239999999999995</v>
      </c>
      <c r="F115">
        <f t="shared" si="6"/>
        <v>30.25</v>
      </c>
      <c r="G115">
        <f t="shared" si="7"/>
        <v>37.4</v>
      </c>
      <c r="I115">
        <f t="shared" si="8"/>
        <v>5.5579999999999998</v>
      </c>
      <c r="K115">
        <f t="shared" si="9"/>
        <v>3.3639999999999803E-3</v>
      </c>
    </row>
    <row r="116" spans="1:11" x14ac:dyDescent="0.35">
      <c r="A116">
        <v>5.7</v>
      </c>
      <c r="B116">
        <v>5</v>
      </c>
      <c r="E116">
        <f t="shared" si="5"/>
        <v>32.49</v>
      </c>
      <c r="F116">
        <f t="shared" si="6"/>
        <v>25</v>
      </c>
      <c r="G116">
        <f t="shared" si="7"/>
        <v>28.5</v>
      </c>
      <c r="I116">
        <f t="shared" si="8"/>
        <v>3.5120000000000005</v>
      </c>
      <c r="K116">
        <f t="shared" si="9"/>
        <v>2.2141439999999988</v>
      </c>
    </row>
    <row r="117" spans="1:11" x14ac:dyDescent="0.35">
      <c r="A117">
        <v>5.8</v>
      </c>
      <c r="B117">
        <v>5.0999999999999996</v>
      </c>
      <c r="E117">
        <f t="shared" si="5"/>
        <v>33.64</v>
      </c>
      <c r="F117">
        <f t="shared" si="6"/>
        <v>26.009999999999998</v>
      </c>
      <c r="G117">
        <f t="shared" si="7"/>
        <v>29.58</v>
      </c>
      <c r="I117">
        <f t="shared" si="8"/>
        <v>3.6980000000000004</v>
      </c>
      <c r="K117">
        <f t="shared" si="9"/>
        <v>1.9656039999999979</v>
      </c>
    </row>
    <row r="118" spans="1:11" x14ac:dyDescent="0.35">
      <c r="A118">
        <v>6.4</v>
      </c>
      <c r="B118">
        <v>5.3</v>
      </c>
      <c r="E118">
        <f t="shared" si="5"/>
        <v>40.960000000000008</v>
      </c>
      <c r="F118">
        <f t="shared" si="6"/>
        <v>28.09</v>
      </c>
      <c r="G118">
        <f t="shared" si="7"/>
        <v>33.92</v>
      </c>
      <c r="I118">
        <f t="shared" si="8"/>
        <v>4.8140000000000018</v>
      </c>
      <c r="K118">
        <f t="shared" si="9"/>
        <v>0.23619599999999805</v>
      </c>
    </row>
    <row r="119" spans="1:11" x14ac:dyDescent="0.35">
      <c r="A119">
        <v>6.5</v>
      </c>
      <c r="B119">
        <v>5.5</v>
      </c>
      <c r="E119">
        <f t="shared" si="5"/>
        <v>42.25</v>
      </c>
      <c r="F119">
        <f t="shared" si="6"/>
        <v>30.25</v>
      </c>
      <c r="G119">
        <f t="shared" si="7"/>
        <v>35.75</v>
      </c>
      <c r="I119">
        <f t="shared" si="8"/>
        <v>5</v>
      </c>
      <c r="K119">
        <f t="shared" si="9"/>
        <v>0.25</v>
      </c>
    </row>
    <row r="120" spans="1:11" x14ac:dyDescent="0.35">
      <c r="A120">
        <v>7.7</v>
      </c>
      <c r="B120">
        <v>6.7</v>
      </c>
      <c r="E120">
        <f t="shared" si="5"/>
        <v>59.290000000000006</v>
      </c>
      <c r="F120">
        <f t="shared" si="6"/>
        <v>44.89</v>
      </c>
      <c r="G120">
        <f t="shared" si="7"/>
        <v>51.59</v>
      </c>
      <c r="I120">
        <f t="shared" si="8"/>
        <v>7.2320000000000011</v>
      </c>
      <c r="K120">
        <f t="shared" si="9"/>
        <v>0.283024000000001</v>
      </c>
    </row>
    <row r="121" spans="1:11" x14ac:dyDescent="0.35">
      <c r="A121">
        <v>7.7</v>
      </c>
      <c r="B121">
        <v>6.9</v>
      </c>
      <c r="E121">
        <f t="shared" si="5"/>
        <v>59.290000000000006</v>
      </c>
      <c r="F121">
        <f t="shared" si="6"/>
        <v>47.610000000000007</v>
      </c>
      <c r="G121">
        <f t="shared" si="7"/>
        <v>53.13</v>
      </c>
      <c r="I121">
        <f t="shared" si="8"/>
        <v>7.2320000000000011</v>
      </c>
      <c r="K121">
        <f t="shared" si="9"/>
        <v>0.11022400000000049</v>
      </c>
    </row>
    <row r="122" spans="1:11" x14ac:dyDescent="0.35">
      <c r="A122">
        <v>6</v>
      </c>
      <c r="B122">
        <v>5</v>
      </c>
      <c r="E122">
        <f t="shared" si="5"/>
        <v>36</v>
      </c>
      <c r="F122">
        <f t="shared" si="6"/>
        <v>25</v>
      </c>
      <c r="G122">
        <f t="shared" si="7"/>
        <v>30</v>
      </c>
      <c r="I122">
        <f t="shared" si="8"/>
        <v>4.07</v>
      </c>
      <c r="K122">
        <f t="shared" si="9"/>
        <v>0.86489999999999945</v>
      </c>
    </row>
    <row r="123" spans="1:11" x14ac:dyDescent="0.35">
      <c r="A123">
        <v>6.9</v>
      </c>
      <c r="B123">
        <v>5.7</v>
      </c>
      <c r="E123">
        <f t="shared" si="5"/>
        <v>47.610000000000007</v>
      </c>
      <c r="F123">
        <f t="shared" si="6"/>
        <v>32.49</v>
      </c>
      <c r="G123">
        <f t="shared" si="7"/>
        <v>39.330000000000005</v>
      </c>
      <c r="I123">
        <f t="shared" si="8"/>
        <v>5.7440000000000015</v>
      </c>
      <c r="K123">
        <f t="shared" si="9"/>
        <v>1.9360000000001208E-3</v>
      </c>
    </row>
    <row r="124" spans="1:11" x14ac:dyDescent="0.35">
      <c r="A124">
        <v>5.6</v>
      </c>
      <c r="B124">
        <v>4.9000000000000004</v>
      </c>
      <c r="E124">
        <f t="shared" si="5"/>
        <v>31.359999999999996</v>
      </c>
      <c r="F124">
        <f t="shared" si="6"/>
        <v>24.010000000000005</v>
      </c>
      <c r="G124">
        <f t="shared" si="7"/>
        <v>27.44</v>
      </c>
      <c r="I124">
        <f t="shared" si="8"/>
        <v>3.3260000000000005</v>
      </c>
      <c r="K124">
        <f t="shared" si="9"/>
        <v>2.4774759999999993</v>
      </c>
    </row>
    <row r="125" spans="1:11" x14ac:dyDescent="0.35">
      <c r="A125">
        <v>7.7</v>
      </c>
      <c r="B125">
        <v>6.7</v>
      </c>
      <c r="E125">
        <f t="shared" si="5"/>
        <v>59.290000000000006</v>
      </c>
      <c r="F125">
        <f t="shared" si="6"/>
        <v>44.89</v>
      </c>
      <c r="G125">
        <f t="shared" si="7"/>
        <v>51.59</v>
      </c>
      <c r="I125">
        <f t="shared" si="8"/>
        <v>7.2320000000000011</v>
      </c>
      <c r="K125">
        <f t="shared" si="9"/>
        <v>0.283024000000001</v>
      </c>
    </row>
    <row r="126" spans="1:11" x14ac:dyDescent="0.35">
      <c r="A126">
        <v>6.3</v>
      </c>
      <c r="B126">
        <v>4.9000000000000004</v>
      </c>
      <c r="E126">
        <f t="shared" si="5"/>
        <v>39.69</v>
      </c>
      <c r="F126">
        <f t="shared" si="6"/>
        <v>24.010000000000005</v>
      </c>
      <c r="G126">
        <f t="shared" si="7"/>
        <v>30.87</v>
      </c>
      <c r="I126">
        <f t="shared" si="8"/>
        <v>4.6280000000000001</v>
      </c>
      <c r="K126">
        <f t="shared" si="9"/>
        <v>7.3984000000000133E-2</v>
      </c>
    </row>
    <row r="127" spans="1:11" x14ac:dyDescent="0.35">
      <c r="A127">
        <v>6.7</v>
      </c>
      <c r="B127">
        <v>5.7</v>
      </c>
      <c r="E127">
        <f t="shared" si="5"/>
        <v>44.89</v>
      </c>
      <c r="F127">
        <f t="shared" si="6"/>
        <v>32.49</v>
      </c>
      <c r="G127">
        <f t="shared" si="7"/>
        <v>38.190000000000005</v>
      </c>
      <c r="I127">
        <f t="shared" si="8"/>
        <v>5.3720000000000017</v>
      </c>
      <c r="K127">
        <f t="shared" si="9"/>
        <v>0.10758399999999903</v>
      </c>
    </row>
    <row r="128" spans="1:11" x14ac:dyDescent="0.35">
      <c r="A128">
        <v>7.2</v>
      </c>
      <c r="B128">
        <v>6</v>
      </c>
      <c r="E128">
        <f t="shared" si="5"/>
        <v>51.84</v>
      </c>
      <c r="F128">
        <f t="shared" si="6"/>
        <v>36</v>
      </c>
      <c r="G128">
        <f t="shared" si="7"/>
        <v>43.2</v>
      </c>
      <c r="I128">
        <f t="shared" si="8"/>
        <v>6.3020000000000014</v>
      </c>
      <c r="K128">
        <f t="shared" si="9"/>
        <v>9.1204000000000826E-2</v>
      </c>
    </row>
    <row r="129" spans="1:11" x14ac:dyDescent="0.35">
      <c r="A129">
        <v>6.2</v>
      </c>
      <c r="B129">
        <v>4.8</v>
      </c>
      <c r="E129">
        <f t="shared" si="5"/>
        <v>38.440000000000005</v>
      </c>
      <c r="F129">
        <f t="shared" si="6"/>
        <v>23.04</v>
      </c>
      <c r="G129">
        <f t="shared" si="7"/>
        <v>29.759999999999998</v>
      </c>
      <c r="I129">
        <f t="shared" si="8"/>
        <v>4.4420000000000019</v>
      </c>
      <c r="K129">
        <f t="shared" si="9"/>
        <v>0.12816399999999847</v>
      </c>
    </row>
    <row r="130" spans="1:11" x14ac:dyDescent="0.35">
      <c r="A130">
        <v>6.1</v>
      </c>
      <c r="B130">
        <v>4.9000000000000004</v>
      </c>
      <c r="E130">
        <f t="shared" si="5"/>
        <v>37.209999999999994</v>
      </c>
      <c r="F130">
        <f t="shared" si="6"/>
        <v>24.010000000000005</v>
      </c>
      <c r="G130">
        <f t="shared" si="7"/>
        <v>29.89</v>
      </c>
      <c r="I130">
        <f t="shared" si="8"/>
        <v>4.2560000000000002</v>
      </c>
      <c r="K130">
        <f t="shared" si="9"/>
        <v>0.41473600000000016</v>
      </c>
    </row>
    <row r="131" spans="1:11" x14ac:dyDescent="0.35">
      <c r="A131">
        <v>6.4</v>
      </c>
      <c r="B131">
        <v>5.6</v>
      </c>
      <c r="E131">
        <f t="shared" si="5"/>
        <v>40.960000000000008</v>
      </c>
      <c r="F131">
        <f t="shared" si="6"/>
        <v>31.359999999999996</v>
      </c>
      <c r="G131">
        <f t="shared" si="7"/>
        <v>35.839999999999996</v>
      </c>
      <c r="I131">
        <f t="shared" si="8"/>
        <v>4.8140000000000018</v>
      </c>
      <c r="K131">
        <f t="shared" si="9"/>
        <v>0.61779599999999657</v>
      </c>
    </row>
    <row r="132" spans="1:11" x14ac:dyDescent="0.35">
      <c r="A132">
        <v>7.2</v>
      </c>
      <c r="B132">
        <v>5.8</v>
      </c>
      <c r="E132">
        <f t="shared" ref="E132:E152" si="10">A132^2</f>
        <v>51.84</v>
      </c>
      <c r="F132">
        <f t="shared" ref="F132:F152" si="11">B132^2</f>
        <v>33.64</v>
      </c>
      <c r="G132">
        <f t="shared" ref="G132:G152" si="12">A132*B132</f>
        <v>41.76</v>
      </c>
      <c r="I132">
        <f t="shared" ref="I132:I152" si="13">-7.09+1.86*A132</f>
        <v>6.3020000000000014</v>
      </c>
      <c r="K132">
        <f t="shared" ref="K132:K152" si="14">(B132-I132)^2</f>
        <v>0.25200400000000156</v>
      </c>
    </row>
    <row r="133" spans="1:11" x14ac:dyDescent="0.35">
      <c r="A133">
        <v>7.4</v>
      </c>
      <c r="B133">
        <v>6.1</v>
      </c>
      <c r="E133">
        <f t="shared" si="10"/>
        <v>54.760000000000005</v>
      </c>
      <c r="F133">
        <f t="shared" si="11"/>
        <v>37.209999999999994</v>
      </c>
      <c r="G133">
        <f t="shared" si="12"/>
        <v>45.14</v>
      </c>
      <c r="I133">
        <f t="shared" si="13"/>
        <v>6.6740000000000013</v>
      </c>
      <c r="K133">
        <f t="shared" si="14"/>
        <v>0.32947600000000188</v>
      </c>
    </row>
    <row r="134" spans="1:11" x14ac:dyDescent="0.35">
      <c r="A134">
        <v>7.9</v>
      </c>
      <c r="B134">
        <v>6.4</v>
      </c>
      <c r="E134">
        <f t="shared" si="10"/>
        <v>62.410000000000004</v>
      </c>
      <c r="F134">
        <f t="shared" si="11"/>
        <v>40.960000000000008</v>
      </c>
      <c r="G134">
        <f t="shared" si="12"/>
        <v>50.56</v>
      </c>
      <c r="I134">
        <f t="shared" si="13"/>
        <v>7.604000000000001</v>
      </c>
      <c r="K134">
        <f t="shared" si="14"/>
        <v>1.4496160000000016</v>
      </c>
    </row>
    <row r="135" spans="1:11" x14ac:dyDescent="0.35">
      <c r="A135">
        <v>6.4</v>
      </c>
      <c r="B135">
        <v>5.6</v>
      </c>
      <c r="E135">
        <f t="shared" si="10"/>
        <v>40.960000000000008</v>
      </c>
      <c r="F135">
        <f t="shared" si="11"/>
        <v>31.359999999999996</v>
      </c>
      <c r="G135">
        <f t="shared" si="12"/>
        <v>35.839999999999996</v>
      </c>
      <c r="I135">
        <f t="shared" si="13"/>
        <v>4.8140000000000018</v>
      </c>
      <c r="K135">
        <f t="shared" si="14"/>
        <v>0.61779599999999657</v>
      </c>
    </row>
    <row r="136" spans="1:11" x14ac:dyDescent="0.35">
      <c r="A136">
        <v>6.3</v>
      </c>
      <c r="B136">
        <v>5.0999999999999996</v>
      </c>
      <c r="E136">
        <f t="shared" si="10"/>
        <v>39.69</v>
      </c>
      <c r="F136">
        <f t="shared" si="11"/>
        <v>26.009999999999998</v>
      </c>
      <c r="G136">
        <f t="shared" si="12"/>
        <v>32.129999999999995</v>
      </c>
      <c r="I136">
        <f t="shared" si="13"/>
        <v>4.6280000000000001</v>
      </c>
      <c r="K136">
        <f t="shared" si="14"/>
        <v>0.22278399999999957</v>
      </c>
    </row>
    <row r="137" spans="1:11" x14ac:dyDescent="0.35">
      <c r="A137">
        <v>6.1</v>
      </c>
      <c r="B137">
        <v>5.6</v>
      </c>
      <c r="E137">
        <f t="shared" si="10"/>
        <v>37.209999999999994</v>
      </c>
      <c r="F137">
        <f t="shared" si="11"/>
        <v>31.359999999999996</v>
      </c>
      <c r="G137">
        <f t="shared" si="12"/>
        <v>34.159999999999997</v>
      </c>
      <c r="I137">
        <f t="shared" si="13"/>
        <v>4.2560000000000002</v>
      </c>
      <c r="K137">
        <f t="shared" si="14"/>
        <v>1.8063359999999984</v>
      </c>
    </row>
    <row r="138" spans="1:11" x14ac:dyDescent="0.35">
      <c r="A138">
        <v>7.7</v>
      </c>
      <c r="B138">
        <v>6.1</v>
      </c>
      <c r="E138">
        <f t="shared" si="10"/>
        <v>59.290000000000006</v>
      </c>
      <c r="F138">
        <f t="shared" si="11"/>
        <v>37.209999999999994</v>
      </c>
      <c r="G138">
        <f t="shared" si="12"/>
        <v>46.97</v>
      </c>
      <c r="I138">
        <f t="shared" si="13"/>
        <v>7.2320000000000011</v>
      </c>
      <c r="K138">
        <f t="shared" si="14"/>
        <v>1.2814240000000032</v>
      </c>
    </row>
    <row r="139" spans="1:11" x14ac:dyDescent="0.35">
      <c r="A139">
        <v>6.3</v>
      </c>
      <c r="B139">
        <v>5.6</v>
      </c>
      <c r="E139">
        <f t="shared" si="10"/>
        <v>39.69</v>
      </c>
      <c r="F139">
        <f t="shared" si="11"/>
        <v>31.359999999999996</v>
      </c>
      <c r="G139">
        <f t="shared" si="12"/>
        <v>35.279999999999994</v>
      </c>
      <c r="I139">
        <f t="shared" si="13"/>
        <v>4.6280000000000001</v>
      </c>
      <c r="K139">
        <f t="shared" si="14"/>
        <v>0.94478399999999907</v>
      </c>
    </row>
    <row r="140" spans="1:11" x14ac:dyDescent="0.35">
      <c r="A140">
        <v>6.4</v>
      </c>
      <c r="B140">
        <v>5.5</v>
      </c>
      <c r="E140">
        <f t="shared" si="10"/>
        <v>40.960000000000008</v>
      </c>
      <c r="F140">
        <f t="shared" si="11"/>
        <v>30.25</v>
      </c>
      <c r="G140">
        <f t="shared" si="12"/>
        <v>35.200000000000003</v>
      </c>
      <c r="I140">
        <f t="shared" si="13"/>
        <v>4.8140000000000018</v>
      </c>
      <c r="K140">
        <f t="shared" si="14"/>
        <v>0.47059599999999746</v>
      </c>
    </row>
    <row r="141" spans="1:11" x14ac:dyDescent="0.35">
      <c r="A141">
        <v>6</v>
      </c>
      <c r="B141">
        <v>4.8</v>
      </c>
      <c r="E141">
        <f t="shared" si="10"/>
        <v>36</v>
      </c>
      <c r="F141">
        <f t="shared" si="11"/>
        <v>23.04</v>
      </c>
      <c r="G141">
        <f t="shared" si="12"/>
        <v>28.799999999999997</v>
      </c>
      <c r="I141">
        <f t="shared" si="13"/>
        <v>4.07</v>
      </c>
      <c r="K141">
        <f t="shared" si="14"/>
        <v>0.53289999999999937</v>
      </c>
    </row>
    <row r="142" spans="1:11" x14ac:dyDescent="0.35">
      <c r="A142">
        <v>6.9</v>
      </c>
      <c r="B142">
        <v>5.4</v>
      </c>
      <c r="E142">
        <f t="shared" si="10"/>
        <v>47.610000000000007</v>
      </c>
      <c r="F142">
        <f t="shared" si="11"/>
        <v>29.160000000000004</v>
      </c>
      <c r="G142">
        <f t="shared" si="12"/>
        <v>37.260000000000005</v>
      </c>
      <c r="I142">
        <f t="shared" si="13"/>
        <v>5.7440000000000015</v>
      </c>
      <c r="K142">
        <f t="shared" si="14"/>
        <v>0.11833600000000082</v>
      </c>
    </row>
    <row r="143" spans="1:11" x14ac:dyDescent="0.35">
      <c r="A143">
        <v>6.7</v>
      </c>
      <c r="B143">
        <v>5.6</v>
      </c>
      <c r="E143">
        <f t="shared" si="10"/>
        <v>44.89</v>
      </c>
      <c r="F143">
        <f t="shared" si="11"/>
        <v>31.359999999999996</v>
      </c>
      <c r="G143">
        <f t="shared" si="12"/>
        <v>37.519999999999996</v>
      </c>
      <c r="I143">
        <f t="shared" si="13"/>
        <v>5.3720000000000017</v>
      </c>
      <c r="K143">
        <f t="shared" si="14"/>
        <v>5.198399999999908E-2</v>
      </c>
    </row>
    <row r="144" spans="1:11" x14ac:dyDescent="0.35">
      <c r="A144">
        <v>6.9</v>
      </c>
      <c r="B144">
        <v>5.0999999999999996</v>
      </c>
      <c r="E144">
        <f t="shared" si="10"/>
        <v>47.610000000000007</v>
      </c>
      <c r="F144">
        <f t="shared" si="11"/>
        <v>26.009999999999998</v>
      </c>
      <c r="G144">
        <f t="shared" si="12"/>
        <v>35.19</v>
      </c>
      <c r="I144">
        <f t="shared" si="13"/>
        <v>5.7440000000000015</v>
      </c>
      <c r="K144">
        <f t="shared" si="14"/>
        <v>0.41473600000000244</v>
      </c>
    </row>
    <row r="145" spans="1:11" x14ac:dyDescent="0.35">
      <c r="A145">
        <v>5.8</v>
      </c>
      <c r="B145">
        <v>5.0999999999999996</v>
      </c>
      <c r="E145">
        <f t="shared" si="10"/>
        <v>33.64</v>
      </c>
      <c r="F145">
        <f t="shared" si="11"/>
        <v>26.009999999999998</v>
      </c>
      <c r="G145">
        <f t="shared" si="12"/>
        <v>29.58</v>
      </c>
      <c r="I145">
        <f t="shared" si="13"/>
        <v>3.6980000000000004</v>
      </c>
      <c r="K145">
        <f t="shared" si="14"/>
        <v>1.9656039999999979</v>
      </c>
    </row>
    <row r="146" spans="1:11" x14ac:dyDescent="0.35">
      <c r="A146">
        <v>6.8</v>
      </c>
      <c r="B146">
        <v>5.9</v>
      </c>
      <c r="E146">
        <f t="shared" si="10"/>
        <v>46.239999999999995</v>
      </c>
      <c r="F146">
        <f t="shared" si="11"/>
        <v>34.81</v>
      </c>
      <c r="G146">
        <f t="shared" si="12"/>
        <v>40.120000000000005</v>
      </c>
      <c r="I146">
        <f t="shared" si="13"/>
        <v>5.5579999999999998</v>
      </c>
      <c r="K146">
        <f t="shared" si="14"/>
        <v>0.11696400000000036</v>
      </c>
    </row>
    <row r="147" spans="1:11" x14ac:dyDescent="0.35">
      <c r="A147">
        <v>6.7</v>
      </c>
      <c r="B147">
        <v>5.7</v>
      </c>
      <c r="E147">
        <f t="shared" si="10"/>
        <v>44.89</v>
      </c>
      <c r="F147">
        <f t="shared" si="11"/>
        <v>32.49</v>
      </c>
      <c r="G147">
        <f t="shared" si="12"/>
        <v>38.190000000000005</v>
      </c>
      <c r="I147">
        <f t="shared" si="13"/>
        <v>5.3720000000000017</v>
      </c>
      <c r="K147">
        <f t="shared" si="14"/>
        <v>0.10758399999999903</v>
      </c>
    </row>
    <row r="148" spans="1:11" x14ac:dyDescent="0.35">
      <c r="A148">
        <v>6.7</v>
      </c>
      <c r="B148">
        <v>5.2</v>
      </c>
      <c r="E148">
        <f t="shared" si="10"/>
        <v>44.89</v>
      </c>
      <c r="F148">
        <f t="shared" si="11"/>
        <v>27.040000000000003</v>
      </c>
      <c r="G148">
        <f t="shared" si="12"/>
        <v>34.840000000000003</v>
      </c>
      <c r="I148">
        <f t="shared" si="13"/>
        <v>5.3720000000000017</v>
      </c>
      <c r="K148">
        <f t="shared" si="14"/>
        <v>2.9584000000000509E-2</v>
      </c>
    </row>
    <row r="149" spans="1:11" x14ac:dyDescent="0.35">
      <c r="A149">
        <v>6.3</v>
      </c>
      <c r="B149">
        <v>5</v>
      </c>
      <c r="E149">
        <f t="shared" si="10"/>
        <v>39.69</v>
      </c>
      <c r="F149">
        <f t="shared" si="11"/>
        <v>25</v>
      </c>
      <c r="G149">
        <f t="shared" si="12"/>
        <v>31.5</v>
      </c>
      <c r="I149">
        <f t="shared" si="13"/>
        <v>4.6280000000000001</v>
      </c>
      <c r="K149">
        <f t="shared" si="14"/>
        <v>0.13838399999999992</v>
      </c>
    </row>
    <row r="150" spans="1:11" x14ac:dyDescent="0.35">
      <c r="A150">
        <v>6.5</v>
      </c>
      <c r="B150">
        <v>5.2</v>
      </c>
      <c r="E150">
        <f t="shared" si="10"/>
        <v>42.25</v>
      </c>
      <c r="F150">
        <f t="shared" si="11"/>
        <v>27.040000000000003</v>
      </c>
      <c r="G150">
        <f t="shared" si="12"/>
        <v>33.800000000000004</v>
      </c>
      <c r="I150">
        <f t="shared" si="13"/>
        <v>5</v>
      </c>
      <c r="K150">
        <f t="shared" si="14"/>
        <v>4.000000000000007E-2</v>
      </c>
    </row>
    <row r="151" spans="1:11" x14ac:dyDescent="0.35">
      <c r="A151">
        <v>6.2</v>
      </c>
      <c r="B151">
        <v>5.4</v>
      </c>
      <c r="E151">
        <f t="shared" si="10"/>
        <v>38.440000000000005</v>
      </c>
      <c r="F151">
        <f t="shared" si="11"/>
        <v>29.160000000000004</v>
      </c>
      <c r="G151">
        <f t="shared" si="12"/>
        <v>33.480000000000004</v>
      </c>
      <c r="I151">
        <f t="shared" si="13"/>
        <v>4.4420000000000019</v>
      </c>
      <c r="K151">
        <f t="shared" si="14"/>
        <v>0.91776399999999692</v>
      </c>
    </row>
    <row r="152" spans="1:11" x14ac:dyDescent="0.35">
      <c r="A152">
        <v>5.9</v>
      </c>
      <c r="B152">
        <v>5.0999999999999996</v>
      </c>
      <c r="E152">
        <f t="shared" si="10"/>
        <v>34.81</v>
      </c>
      <c r="F152">
        <f t="shared" si="11"/>
        <v>26.009999999999998</v>
      </c>
      <c r="G152">
        <f t="shared" si="12"/>
        <v>30.09</v>
      </c>
      <c r="I152">
        <f t="shared" si="13"/>
        <v>3.8840000000000021</v>
      </c>
      <c r="K152">
        <f t="shared" si="14"/>
        <v>1.478655999999994</v>
      </c>
    </row>
    <row r="154" spans="1:11" x14ac:dyDescent="0.35">
      <c r="A154">
        <f>SUM(A3:A152)</f>
        <v>876.50000000000023</v>
      </c>
      <c r="B154">
        <f>SUM(B3:B152)</f>
        <v>563.80000000000041</v>
      </c>
      <c r="E154">
        <f>SUM(E3:E152)</f>
        <v>5223.8499999999976</v>
      </c>
      <c r="F154">
        <f t="shared" ref="F154:G154" si="15">SUM(F3:F152)</f>
        <v>2583.0000000000005</v>
      </c>
      <c r="G154">
        <f t="shared" si="15"/>
        <v>3484.2500000000014</v>
      </c>
      <c r="K154">
        <f>AVERAGE(K3:K152)</f>
        <v>0.74272173333333336</v>
      </c>
    </row>
    <row r="155" spans="1:11" x14ac:dyDescent="0.35">
      <c r="A155" t="s">
        <v>13</v>
      </c>
      <c r="B155" t="s">
        <v>14</v>
      </c>
      <c r="E155" t="s">
        <v>15</v>
      </c>
      <c r="F155" t="s">
        <v>16</v>
      </c>
      <c r="G155" t="s">
        <v>17</v>
      </c>
      <c r="K155" t="s">
        <v>27</v>
      </c>
    </row>
    <row r="156" spans="1:11" x14ac:dyDescent="0.35">
      <c r="A156">
        <f>AVERAGE(A3:A152)</f>
        <v>5.8433333333333346</v>
      </c>
      <c r="B156">
        <f>AVERAGE(B3:B152)</f>
        <v>3.7586666666666693</v>
      </c>
    </row>
    <row r="158" spans="1:11" x14ac:dyDescent="0.35">
      <c r="B158">
        <f>(150*G154) - (A154*B154)</f>
        <v>28466.799999999756</v>
      </c>
    </row>
    <row r="159" spans="1:11" x14ac:dyDescent="0.35">
      <c r="B159">
        <f>SQRT((150*E154-A154^2)*(150*F154-B154^2))</f>
        <v>32654.619150894185</v>
      </c>
    </row>
    <row r="160" spans="1:11" x14ac:dyDescent="0.35">
      <c r="A160" t="s">
        <v>18</v>
      </c>
      <c r="B160" s="1">
        <f>B158/B159</f>
        <v>0.87175415730488615</v>
      </c>
      <c r="E160" t="s">
        <v>23</v>
      </c>
    </row>
    <row r="161" spans="1:6" x14ac:dyDescent="0.35">
      <c r="E161" s="2" t="s">
        <v>24</v>
      </c>
      <c r="F161" s="2"/>
    </row>
    <row r="162" spans="1:6" x14ac:dyDescent="0.35">
      <c r="A162" t="s">
        <v>19</v>
      </c>
      <c r="B162">
        <f>G154-150*A156*B156</f>
        <v>189.77866666666478</v>
      </c>
    </row>
    <row r="163" spans="1:6" x14ac:dyDescent="0.35">
      <c r="A163" t="s">
        <v>20</v>
      </c>
      <c r="B163">
        <f>E154-150*A156^2</f>
        <v>102.16833333332943</v>
      </c>
    </row>
    <row r="164" spans="1:6" x14ac:dyDescent="0.35">
      <c r="A164" s="2" t="s">
        <v>21</v>
      </c>
      <c r="B164" s="2">
        <f>B162/B163</f>
        <v>1.8575096654214975</v>
      </c>
    </row>
    <row r="165" spans="1:6" x14ac:dyDescent="0.35">
      <c r="A165" s="2" t="s">
        <v>22</v>
      </c>
      <c r="B165" s="2">
        <f>B156-B164*A156</f>
        <v>-7.0953814782796174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iris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 Purnama</dc:creator>
  <cp:lastModifiedBy>Farrel Purnama</cp:lastModifiedBy>
  <dcterms:created xsi:type="dcterms:W3CDTF">2025-01-15T03:04:02Z</dcterms:created>
  <dcterms:modified xsi:type="dcterms:W3CDTF">2025-01-15T03:04:02Z</dcterms:modified>
</cp:coreProperties>
</file>