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2\1des\fpoo\aula04\"/>
    </mc:Choice>
  </mc:AlternateContent>
  <xr:revisionPtr revIDLastSave="0" documentId="8_{B47E7D3B-C891-40AD-8198-4C11FB90D630}" xr6:coauthVersionLast="47" xr6:coauthVersionMax="47" xr10:uidLastSave="{00000000-0000-0000-0000-000000000000}"/>
  <bookViews>
    <workbookView xWindow="-120" yWindow="-120" windowWidth="15600" windowHeight="11160" xr2:uid="{37FB1A8A-CEEC-43FA-A8DB-58C5D25B6916}"/>
  </bookViews>
  <sheets>
    <sheet name="Planilha1" sheetId="1" r:id="rId1"/>
  </sheets>
  <definedNames>
    <definedName name="dist">Planilha1!$C$6</definedName>
    <definedName name="percentual">Planilha1!$C$8</definedName>
    <definedName name="reajuste">Planilha1!$E$8</definedName>
    <definedName name="salario">Planilha1!$B$8</definedName>
    <definedName name="vel">Planilha1!$B$6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C21" i="1"/>
  <c r="D42" i="1"/>
  <c r="D38" i="1"/>
  <c r="E8" i="1"/>
  <c r="C70" i="1"/>
  <c r="D70" i="1" s="1"/>
  <c r="B26" i="1"/>
  <c r="C69" i="1"/>
  <c r="D69" i="1" s="1"/>
  <c r="A61" i="1"/>
  <c r="B61" i="1" s="1"/>
  <c r="A60" i="1"/>
  <c r="B60" i="1" s="1"/>
  <c r="A59" i="1"/>
  <c r="B59" i="1" s="1"/>
  <c r="A58" i="1"/>
  <c r="B58" i="1" s="1"/>
  <c r="A57" i="1"/>
  <c r="B57" i="1" s="1"/>
  <c r="A56" i="1"/>
  <c r="B56" i="1" s="1"/>
  <c r="A55" i="1"/>
  <c r="B55" i="1" s="1"/>
  <c r="A54" i="1"/>
  <c r="B54" i="1" s="1"/>
  <c r="A53" i="1"/>
  <c r="B53" i="1" s="1"/>
  <c r="A52" i="1"/>
  <c r="C48" i="1"/>
  <c r="C47" i="1"/>
  <c r="C46" i="1"/>
  <c r="D41" i="1"/>
  <c r="D40" i="1"/>
  <c r="D39" i="1"/>
  <c r="B34" i="1"/>
  <c r="C34" i="1" s="1"/>
  <c r="D34" i="1" s="1"/>
  <c r="B33" i="1"/>
  <c r="C33" i="1" s="1"/>
  <c r="D33" i="1" s="1"/>
  <c r="B32" i="1"/>
  <c r="C32" i="1" s="1"/>
  <c r="D32" i="1" s="1"/>
  <c r="B31" i="1"/>
  <c r="C31" i="1" s="1"/>
  <c r="D31" i="1" s="1"/>
  <c r="B30" i="1"/>
  <c r="C30" i="1" s="1"/>
  <c r="D30" i="1" s="1"/>
  <c r="B29" i="1"/>
  <c r="C29" i="1" s="1"/>
  <c r="D29" i="1" s="1"/>
  <c r="B28" i="1"/>
  <c r="C28" i="1" s="1"/>
  <c r="D28" i="1" s="1"/>
  <c r="B27" i="1"/>
  <c r="C27" i="1" s="1"/>
  <c r="D27" i="1" s="1"/>
  <c r="D26" i="1"/>
  <c r="B25" i="1"/>
  <c r="C10" i="1"/>
  <c r="E6" i="1"/>
  <c r="E4" i="1"/>
  <c r="C25" i="1" l="1"/>
  <c r="D25" i="1" s="1"/>
  <c r="B65" i="1"/>
  <c r="B64" i="1"/>
  <c r="B63" i="1"/>
  <c r="B62" i="1"/>
  <c r="B52" i="1"/>
  <c r="E54" i="1" s="1"/>
  <c r="E57" i="1" l="1"/>
  <c r="E56" i="1"/>
  <c r="E55" i="1"/>
  <c r="E53" i="1"/>
  <c r="E52" i="1"/>
  <c r="F8" i="1"/>
</calcChain>
</file>

<file path=xl/sharedStrings.xml><?xml version="1.0" encoding="utf-8"?>
<sst xmlns="http://schemas.openxmlformats.org/spreadsheetml/2006/main" count="105" uniqueCount="100">
  <si>
    <t xml:space="preserve">SISTEMA PARA CÁLCULOS </t>
  </si>
  <si>
    <t>Soluções</t>
  </si>
  <si>
    <t>P</t>
  </si>
  <si>
    <t>Parêntesis ()</t>
  </si>
  <si>
    <t>1 SOMA+DIVISÃO</t>
  </si>
  <si>
    <t>a</t>
  </si>
  <si>
    <t>b</t>
  </si>
  <si>
    <t>c</t>
  </si>
  <si>
    <t>(a+b)/c</t>
  </si>
  <si>
    <t>E</t>
  </si>
  <si>
    <t>Exponencial</t>
  </si>
  <si>
    <t>M</t>
  </si>
  <si>
    <t>Multiplicação</t>
  </si>
  <si>
    <t>2 DIVISÃO QUE CALCULA TEMPO</t>
  </si>
  <si>
    <t>Vel km/h</t>
  </si>
  <si>
    <t>Dist Km</t>
  </si>
  <si>
    <t>Dist / Velocidade</t>
  </si>
  <si>
    <t>D</t>
  </si>
  <si>
    <t>Divisão</t>
  </si>
  <si>
    <t>A</t>
  </si>
  <si>
    <t>Adição</t>
  </si>
  <si>
    <t>Salario</t>
  </si>
  <si>
    <t>i % reajuste</t>
  </si>
  <si>
    <t>Valor do Rejuste R$</t>
  </si>
  <si>
    <t>Novo Salário</t>
  </si>
  <si>
    <t>S</t>
  </si>
  <si>
    <t>Subtração</t>
  </si>
  <si>
    <r>
      <rPr>
        <sz val="11"/>
        <color rgb="FF000000"/>
        <rFont val="Calibri"/>
      </rPr>
      <t xml:space="preserve">* pode-se altera a nomenclatura da cédula para facilitar o entendimento ou não
Exemplo </t>
    </r>
    <r>
      <rPr>
        <sz val="11"/>
        <color rgb="FF00B0F0"/>
        <rFont val="Calibri"/>
      </rPr>
      <t xml:space="preserve">salario </t>
    </r>
    <r>
      <rPr>
        <sz val="11"/>
        <color rgb="FF000000"/>
        <rFont val="Calibri"/>
      </rPr>
      <t>=</t>
    </r>
    <r>
      <rPr>
        <sz val="11"/>
        <color rgb="FF00B0F0"/>
        <rFont val="Calibri"/>
      </rPr>
      <t xml:space="preserve"> salario</t>
    </r>
    <r>
      <rPr>
        <sz val="11"/>
        <color rgb="FF000000"/>
        <rFont val="Calibri"/>
      </rPr>
      <t xml:space="preserve"> *</t>
    </r>
    <r>
      <rPr>
        <sz val="11"/>
        <color rgb="FFFF0000"/>
        <rFont val="Calibri"/>
      </rPr>
      <t xml:space="preserve"> percentual</t>
    </r>
    <r>
      <rPr>
        <sz val="11"/>
        <color rgb="FF000000"/>
        <rFont val="Calibri"/>
      </rPr>
      <t xml:space="preserve"> </t>
    </r>
  </si>
  <si>
    <t>VERDE</t>
  </si>
  <si>
    <t xml:space="preserve">SISTEMA BINÁRIO QUE SOMA E CLASSIFICA </t>
  </si>
  <si>
    <t>Perguntas</t>
  </si>
  <si>
    <t>Respostas</t>
  </si>
  <si>
    <t>Binárias</t>
  </si>
  <si>
    <t>Classificação</t>
  </si>
  <si>
    <t>Telefonou para a vítima?</t>
  </si>
  <si>
    <t>Liberado</t>
  </si>
  <si>
    <t>Esteve no local do crime?</t>
  </si>
  <si>
    <t>Mora perto da vítima?</t>
  </si>
  <si>
    <t>Suspeito</t>
  </si>
  <si>
    <t>Devia para a vítima?</t>
  </si>
  <si>
    <t>Cúmplice</t>
  </si>
  <si>
    <t>Já trabalhou com a vítima?</t>
  </si>
  <si>
    <t>Assassino</t>
  </si>
  <si>
    <t>Interrogado</t>
  </si>
  <si>
    <t>Classificar</t>
  </si>
  <si>
    <r>
      <rPr>
        <sz val="11"/>
        <color rgb="FF000000"/>
        <rFont val="Calibri"/>
      </rPr>
      <t>*Xuxorial se=</t>
    </r>
    <r>
      <rPr>
        <sz val="11"/>
        <color rgb="FF808080"/>
        <rFont val="Calibri"/>
      </rPr>
      <t>(acusado</t>
    </r>
    <r>
      <rPr>
        <sz val="11"/>
        <color rgb="FF000000"/>
        <rFont val="Calibri"/>
      </rPr>
      <t>&lt;2;liberado;se(</t>
    </r>
    <r>
      <rPr>
        <sz val="11"/>
        <color rgb="FF808080"/>
        <rFont val="Calibri"/>
      </rPr>
      <t>acusado</t>
    </r>
    <r>
      <rPr>
        <sz val="11"/>
        <color rgb="FF000000"/>
        <rFont val="Calibri"/>
      </rPr>
      <t>&lt;3;suspeito;se(acusado&lt;5;cúmplice;assassino)))
*Xuxorial se=(</t>
    </r>
    <r>
      <rPr>
        <sz val="11"/>
        <color rgb="FF808080"/>
        <rFont val="Calibri"/>
      </rPr>
      <t>B21</t>
    </r>
    <r>
      <rPr>
        <sz val="11"/>
        <color rgb="FF000000"/>
        <rFont val="Calibri"/>
      </rPr>
      <t>&lt;2;</t>
    </r>
    <r>
      <rPr>
        <sz val="11"/>
        <color rgb="FFED7D31"/>
        <rFont val="Calibri"/>
      </rPr>
      <t>G14</t>
    </r>
    <r>
      <rPr>
        <sz val="11"/>
        <color rgb="FF000000"/>
        <rFont val="Calibri"/>
      </rPr>
      <t>;SE(</t>
    </r>
    <r>
      <rPr>
        <sz val="11"/>
        <color rgb="FF808080"/>
        <rFont val="Calibri"/>
      </rPr>
      <t>B21</t>
    </r>
    <r>
      <rPr>
        <sz val="11"/>
        <color rgb="FF000000"/>
        <rFont val="Calibri"/>
      </rPr>
      <t>&lt;3;</t>
    </r>
    <r>
      <rPr>
        <sz val="11"/>
        <color rgb="FFA5A5A5"/>
        <rFont val="Calibri"/>
      </rPr>
      <t>G16</t>
    </r>
    <r>
      <rPr>
        <sz val="11"/>
        <color rgb="FF000000"/>
        <rFont val="Calibri"/>
      </rPr>
      <t>;SE(</t>
    </r>
    <r>
      <rPr>
        <sz val="11"/>
        <color rgb="FF808080"/>
        <rFont val="Calibri"/>
      </rPr>
      <t>B21</t>
    </r>
    <r>
      <rPr>
        <sz val="11"/>
        <color rgb="FF000000"/>
        <rFont val="Calibri"/>
      </rPr>
      <t>&lt;5;</t>
    </r>
    <r>
      <rPr>
        <sz val="11"/>
        <color rgb="FFFFC000"/>
        <rFont val="Calibri"/>
      </rPr>
      <t>G17</t>
    </r>
    <r>
      <rPr>
        <sz val="11"/>
        <color rgb="FF000000"/>
        <rFont val="Calibri"/>
      </rPr>
      <t>;</t>
    </r>
    <r>
      <rPr>
        <sz val="11"/>
        <color rgb="FF5B9BD5"/>
        <rFont val="Calibri"/>
      </rPr>
      <t>G19</t>
    </r>
    <r>
      <rPr>
        <sz val="11"/>
        <color rgb="FF000000"/>
        <rFont val="Calibri"/>
      </rPr>
      <t>)))</t>
    </r>
  </si>
  <si>
    <t>Bartolomeu</t>
  </si>
  <si>
    <t>CALCULO PERCENTUAL ENTRE VALORES</t>
  </si>
  <si>
    <t>INSS%</t>
  </si>
  <si>
    <t>INSSR$</t>
  </si>
  <si>
    <t>SalFinal</t>
  </si>
  <si>
    <t>CALCULO DE TRIÂNGULO</t>
  </si>
  <si>
    <t>B</t>
  </si>
  <si>
    <t>C</t>
  </si>
  <si>
    <t>Mercadoria</t>
  </si>
  <si>
    <t>Preço</t>
  </si>
  <si>
    <t>Novo Preço</t>
  </si>
  <si>
    <t>Notebook</t>
  </si>
  <si>
    <t>Memória</t>
  </si>
  <si>
    <t>Teclado Mecânico</t>
  </si>
  <si>
    <t>ENTENDER COMO FUNCIONA</t>
  </si>
  <si>
    <t>Aleatórioentre</t>
  </si>
  <si>
    <t>Éimpar</t>
  </si>
  <si>
    <t>Anotações</t>
  </si>
  <si>
    <t>A soma dos pares</t>
  </si>
  <si>
    <t>somase(colunacritério;critério;colunavalores)</t>
  </si>
  <si>
    <t>A soma dos ímpares</t>
  </si>
  <si>
    <t>A média dos pares</t>
  </si>
  <si>
    <t>mediase(colunacritério;critério;colunavalores)</t>
  </si>
  <si>
    <t>A média dos ímpares</t>
  </si>
  <si>
    <t>O total de pares</t>
  </si>
  <si>
    <t>cont.se(colunacritério;critério)</t>
  </si>
  <si>
    <t>O total de ímpares</t>
  </si>
  <si>
    <t>* Aqui tem tecnologia demais pra eu</t>
  </si>
  <si>
    <t>soma</t>
  </si>
  <si>
    <t>soma(valores)</t>
  </si>
  <si>
    <t>média</t>
  </si>
  <si>
    <t>media(valores)</t>
  </si>
  <si>
    <t>máximo</t>
  </si>
  <si>
    <t>minimo(valores)</t>
  </si>
  <si>
    <t>mínimo</t>
  </si>
  <si>
    <t>maximo(valores)</t>
  </si>
  <si>
    <t>PROCURA VIADO</t>
  </si>
  <si>
    <t>EX1</t>
  </si>
  <si>
    <t>SORTEIO</t>
  </si>
  <si>
    <t>NOME SORTEADO</t>
  </si>
  <si>
    <t>RIFAS</t>
  </si>
  <si>
    <t>NÚMEROS</t>
  </si>
  <si>
    <t>NOMES</t>
  </si>
  <si>
    <t>Uduxu</t>
  </si>
  <si>
    <t>Duduxu</t>
  </si>
  <si>
    <t>Anduxão</t>
  </si>
  <si>
    <r>
      <rPr>
        <sz val="11"/>
        <color rgb="FF000000"/>
        <rFont val="Calibri"/>
      </rPr>
      <t>* número 2 na função cinza localiza o número de colunas 
procv=</t>
    </r>
    <r>
      <rPr>
        <sz val="11"/>
        <color rgb="FF808080"/>
        <rFont val="Calibri"/>
      </rPr>
      <t>(Nome</t>
    </r>
    <r>
      <rPr>
        <sz val="11"/>
        <color rgb="FF000000"/>
        <rFont val="Calibri"/>
      </rPr>
      <t>;</t>
    </r>
    <r>
      <rPr>
        <sz val="11"/>
        <color rgb="FFFF0000"/>
        <rFont val="Calibri"/>
      </rPr>
      <t>Numero:Nome</t>
    </r>
    <r>
      <rPr>
        <sz val="11"/>
        <color rgb="FF000000"/>
        <rFont val="Calibri"/>
      </rPr>
      <t>;</t>
    </r>
    <r>
      <rPr>
        <sz val="11"/>
        <color rgb="FFFF0000"/>
        <rFont val="Calibri"/>
      </rPr>
      <t>numerodecolunas</t>
    </r>
    <r>
      <rPr>
        <sz val="11"/>
        <color rgb="FF000000"/>
        <rFont val="Calibri"/>
      </rPr>
      <t>)</t>
    </r>
  </si>
  <si>
    <t>Comiluxu</t>
  </si>
  <si>
    <t>Andyão</t>
  </si>
  <si>
    <t>Cô</t>
  </si>
  <si>
    <t>Krok</t>
  </si>
  <si>
    <t>Passeáaa</t>
  </si>
  <si>
    <t>Duxu</t>
  </si>
  <si>
    <t>Cocô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</si>
</sst>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00B0F0"/>
      <name val="Calibri"/>
    </font>
    <font>
      <sz val="11"/>
      <color rgb="FFFF0000"/>
      <name val="Calibri"/>
    </font>
    <font>
      <sz val="11"/>
      <color theme="1"/>
      <name val="Calibri"/>
    </font>
    <font>
      <sz val="11"/>
      <color rgb="FF808080"/>
      <name val="Calibri"/>
    </font>
    <font>
      <sz val="11"/>
      <color rgb="FFED7D31"/>
      <name val="Calibri"/>
    </font>
    <font>
      <sz val="11"/>
      <color rgb="FFA5A5A5"/>
      <name val="Calibri"/>
    </font>
    <font>
      <sz val="11"/>
      <color rgb="FFFFC000"/>
      <name val="Calibri"/>
    </font>
    <font>
      <sz val="11"/>
      <color rgb="FF5B9BD5"/>
      <name val="Calibri"/>
    </font>
  </fonts>
  <fills count="9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5B9BD5"/>
        <bgColor indexed="64"/>
      </patternFill>
    </fill>
  </fills>
  <borders count="4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8">
    <xf numFmtId="0" fontId="0" fillId="0" borderId="0" xfId="0"/>
    <xf numFmtId="44" fontId="0" fillId="0" borderId="21" xfId="2" applyFont="1" applyBorder="1" applyAlignment="1">
      <alignment horizontal="left"/>
    </xf>
    <xf numFmtId="44" fontId="0" fillId="0" borderId="7" xfId="2" applyFont="1" applyBorder="1" applyAlignment="1">
      <alignment horizontal="left"/>
    </xf>
    <xf numFmtId="44" fontId="0" fillId="0" borderId="8" xfId="2" applyFont="1" applyBorder="1" applyAlignment="1">
      <alignment horizontal="left"/>
    </xf>
    <xf numFmtId="44" fontId="0" fillId="0" borderId="10" xfId="2" applyFont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44" fontId="0" fillId="2" borderId="8" xfId="2" applyFont="1" applyFill="1" applyBorder="1" applyAlignment="1">
      <alignment horizontal="left"/>
    </xf>
    <xf numFmtId="43" fontId="0" fillId="2" borderId="8" xfId="1" applyFont="1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164" fontId="0" fillId="2" borderId="16" xfId="3" applyNumberFormat="1" applyFont="1" applyFill="1" applyBorder="1" applyAlignment="1">
      <alignment horizontal="left"/>
    </xf>
    <xf numFmtId="44" fontId="0" fillId="2" borderId="16" xfId="2" applyFont="1" applyFill="1" applyBorder="1" applyAlignment="1">
      <alignment horizontal="left"/>
    </xf>
    <xf numFmtId="44" fontId="0" fillId="2" borderId="22" xfId="0" applyNumberFormat="1" applyFill="1" applyBorder="1" applyAlignment="1">
      <alignment horizontal="left"/>
    </xf>
    <xf numFmtId="164" fontId="0" fillId="2" borderId="8" xfId="3" applyNumberFormat="1" applyFont="1" applyFill="1" applyBorder="1" applyAlignment="1">
      <alignment horizontal="left"/>
    </xf>
    <xf numFmtId="44" fontId="0" fillId="2" borderId="9" xfId="0" applyNumberFormat="1" applyFill="1" applyBorder="1" applyAlignment="1">
      <alignment horizontal="left"/>
    </xf>
    <xf numFmtId="164" fontId="0" fillId="2" borderId="11" xfId="3" applyNumberFormat="1" applyFont="1" applyFill="1" applyBorder="1" applyAlignment="1">
      <alignment horizontal="left"/>
    </xf>
    <xf numFmtId="44" fontId="0" fillId="2" borderId="11" xfId="2" applyFont="1" applyFill="1" applyBorder="1" applyAlignment="1">
      <alignment horizontal="left"/>
    </xf>
    <xf numFmtId="44" fontId="0" fillId="2" borderId="12" xfId="0" applyNumberForma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22" xfId="0" applyBorder="1" applyAlignment="1">
      <alignment horizontal="left"/>
    </xf>
    <xf numFmtId="44" fontId="0" fillId="2" borderId="9" xfId="2" applyFont="1" applyFill="1" applyBorder="1" applyAlignment="1">
      <alignment horizontal="left"/>
    </xf>
    <xf numFmtId="44" fontId="0" fillId="0" borderId="11" xfId="2" applyFont="1" applyBorder="1" applyAlignment="1">
      <alignment horizontal="left"/>
    </xf>
    <xf numFmtId="44" fontId="0" fillId="2" borderId="12" xfId="2" applyFont="1" applyFill="1" applyBorder="1" applyAlignment="1">
      <alignment horizontal="left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8" xfId="0" applyFont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4" borderId="8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28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31" xfId="0" applyBorder="1" applyAlignment="1">
      <alignment horizontal="left"/>
    </xf>
    <xf numFmtId="44" fontId="0" fillId="2" borderId="32" xfId="2" applyFont="1" applyFill="1" applyBorder="1" applyAlignment="1">
      <alignment horizontal="left"/>
    </xf>
    <xf numFmtId="44" fontId="0" fillId="2" borderId="25" xfId="2" applyFont="1" applyFill="1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2" xfId="0" applyBorder="1" applyAlignment="1">
      <alignment horizontal="left"/>
    </xf>
    <xf numFmtId="44" fontId="0" fillId="4" borderId="8" xfId="2" applyFont="1" applyFill="1" applyBorder="1" applyAlignment="1">
      <alignment horizontal="left"/>
    </xf>
    <xf numFmtId="10" fontId="0" fillId="3" borderId="8" xfId="0" applyNumberFormat="1" applyFill="1" applyBorder="1" applyAlignment="1">
      <alignment horizontal="left"/>
    </xf>
    <xf numFmtId="0" fontId="3" fillId="2" borderId="8" xfId="0" applyFont="1" applyFill="1" applyBorder="1" applyAlignment="1">
      <alignment horizontal="left"/>
    </xf>
    <xf numFmtId="0" fontId="0" fillId="5" borderId="9" xfId="0" applyFill="1" applyBorder="1" applyAlignment="1">
      <alignment horizontal="left"/>
    </xf>
    <xf numFmtId="0" fontId="0" fillId="6" borderId="9" xfId="0" applyFill="1" applyBorder="1" applyAlignment="1">
      <alignment horizontal="left"/>
    </xf>
    <xf numFmtId="0" fontId="0" fillId="7" borderId="9" xfId="0" applyFill="1" applyBorder="1" applyAlignment="1">
      <alignment horizontal="left"/>
    </xf>
    <xf numFmtId="0" fontId="0" fillId="8" borderId="9" xfId="0" applyFill="1" applyBorder="1" applyAlignment="1">
      <alignment horizontal="left"/>
    </xf>
    <xf numFmtId="0" fontId="0" fillId="0" borderId="8" xfId="0" applyBorder="1"/>
    <xf numFmtId="0" fontId="0" fillId="3" borderId="39" xfId="0" applyFill="1" applyBorder="1" applyAlignment="1">
      <alignment horizontal="left"/>
    </xf>
    <xf numFmtId="0" fontId="0" fillId="3" borderId="40" xfId="0" applyFill="1" applyBorder="1" applyAlignment="1">
      <alignment horizontal="left"/>
    </xf>
    <xf numFmtId="0" fontId="0" fillId="0" borderId="11" xfId="0" applyBorder="1"/>
    <xf numFmtId="0" fontId="7" fillId="0" borderId="23" xfId="0" applyFont="1" applyBorder="1" applyAlignment="1">
      <alignment horizontal="center" vertical="top" wrapText="1"/>
    </xf>
    <xf numFmtId="0" fontId="0" fillId="0" borderId="24" xfId="0" applyBorder="1" applyAlignment="1">
      <alignment horizontal="center" vertical="top" wrapText="1"/>
    </xf>
    <xf numFmtId="0" fontId="0" fillId="0" borderId="35" xfId="0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7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  <xf numFmtId="0" fontId="0" fillId="0" borderId="28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7" fillId="0" borderId="25" xfId="0" applyFont="1" applyBorder="1" applyAlignment="1">
      <alignment horizontal="left" vertical="top" wrapText="1"/>
    </xf>
    <xf numFmtId="0" fontId="0" fillId="0" borderId="36" xfId="0" applyBorder="1" applyAlignment="1">
      <alignment horizontal="left" vertical="top"/>
    </xf>
    <xf numFmtId="0" fontId="0" fillId="0" borderId="37" xfId="0" applyBorder="1" applyAlignment="1">
      <alignment horizontal="left" vertical="top"/>
    </xf>
    <xf numFmtId="0" fontId="0" fillId="0" borderId="38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27" xfId="0" applyBorder="1" applyAlignment="1">
      <alignment horizontal="left" vertical="top"/>
    </xf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B99E4-4456-49C6-B5A5-7810D6D2C079}">
  <dimension ref="A1:J80"/>
  <sheetViews>
    <sheetView tabSelected="1" topLeftCell="A53" zoomScale="160" zoomScaleNormal="160" workbookViewId="0">
      <selection activeCell="O12" sqref="O12:O13"/>
    </sheetView>
  </sheetViews>
  <sheetFormatPr defaultRowHeight="15"/>
  <cols>
    <col min="1" max="1" width="30.42578125" style="26" customWidth="1"/>
    <col min="2" max="2" width="12.140625" style="26" bestFit="1" customWidth="1"/>
    <col min="3" max="3" width="14.140625" style="26" customWidth="1"/>
    <col min="4" max="4" width="21.42578125" style="26" customWidth="1"/>
    <col min="5" max="5" width="14.42578125" style="26" customWidth="1"/>
    <col min="6" max="6" width="11.7109375" style="26" customWidth="1"/>
    <col min="7" max="7" width="53.5703125" style="26" customWidth="1"/>
    <col min="8" max="8" width="9.140625" style="26"/>
    <col min="9" max="9" width="2.7109375" style="26" bestFit="1" customWidth="1"/>
    <col min="10" max="10" width="12.85546875" style="26" bestFit="1" customWidth="1"/>
    <col min="11" max="12" width="9.140625" style="26"/>
    <col min="13" max="13" width="11.7109375" style="26" customWidth="1"/>
    <col min="14" max="14" width="15.42578125" style="26" customWidth="1"/>
    <col min="15" max="15" width="20.85546875" style="26" customWidth="1"/>
    <col min="16" max="16" width="27.42578125" style="26" customWidth="1"/>
    <col min="17" max="17" width="21.28515625" style="26" customWidth="1"/>
    <col min="18" max="16384" width="9.140625" style="26"/>
  </cols>
  <sheetData>
    <row r="1" spans="1:10">
      <c r="A1" s="78" t="s">
        <v>0</v>
      </c>
      <c r="B1" s="79"/>
      <c r="C1" s="79"/>
      <c r="D1" s="79"/>
      <c r="E1" s="79"/>
      <c r="F1" s="79"/>
      <c r="G1" s="79"/>
      <c r="H1" s="79"/>
      <c r="I1" s="79"/>
      <c r="J1" s="80"/>
    </row>
    <row r="2" spans="1:10">
      <c r="A2" s="32"/>
      <c r="B2" s="33"/>
      <c r="C2" s="33"/>
      <c r="D2" s="33"/>
      <c r="E2" s="33" t="s">
        <v>1</v>
      </c>
      <c r="F2" s="50"/>
      <c r="G2" s="33"/>
      <c r="H2" s="51"/>
      <c r="I2" s="33" t="s">
        <v>2</v>
      </c>
      <c r="J2" s="34" t="s">
        <v>3</v>
      </c>
    </row>
    <row r="3" spans="1:10">
      <c r="A3" s="5" t="s">
        <v>4</v>
      </c>
      <c r="B3" s="6" t="s">
        <v>5</v>
      </c>
      <c r="C3" s="6" t="s">
        <v>6</v>
      </c>
      <c r="D3" s="6" t="s">
        <v>7</v>
      </c>
      <c r="E3" s="6" t="s">
        <v>8</v>
      </c>
      <c r="F3" s="44"/>
      <c r="G3" s="6"/>
      <c r="H3" s="46"/>
      <c r="I3" s="6" t="s">
        <v>9</v>
      </c>
      <c r="J3" s="7" t="s">
        <v>10</v>
      </c>
    </row>
    <row r="4" spans="1:10">
      <c r="A4" s="5"/>
      <c r="B4" s="6">
        <v>15</v>
      </c>
      <c r="C4" s="6">
        <v>5</v>
      </c>
      <c r="D4" s="6">
        <v>2</v>
      </c>
      <c r="E4" s="16">
        <f>(B4+C4)/D4</f>
        <v>10</v>
      </c>
      <c r="F4" s="44"/>
      <c r="G4" s="6"/>
      <c r="H4" s="46"/>
      <c r="I4" s="6" t="s">
        <v>11</v>
      </c>
      <c r="J4" s="7" t="s">
        <v>12</v>
      </c>
    </row>
    <row r="5" spans="1:10">
      <c r="A5" s="5" t="s">
        <v>13</v>
      </c>
      <c r="B5" s="6" t="s">
        <v>14</v>
      </c>
      <c r="C5" s="6" t="s">
        <v>15</v>
      </c>
      <c r="D5" s="6"/>
      <c r="E5" s="76" t="s">
        <v>16</v>
      </c>
      <c r="F5" s="77"/>
      <c r="G5" s="6"/>
      <c r="H5" s="46"/>
      <c r="I5" s="6" t="s">
        <v>17</v>
      </c>
      <c r="J5" s="7" t="s">
        <v>18</v>
      </c>
    </row>
    <row r="6" spans="1:10">
      <c r="A6" s="5"/>
      <c r="B6" s="6">
        <v>100</v>
      </c>
      <c r="C6" s="6">
        <v>500</v>
      </c>
      <c r="D6" s="6"/>
      <c r="E6" s="15">
        <f>dist/vel</f>
        <v>5</v>
      </c>
      <c r="F6" s="44"/>
      <c r="G6" s="6"/>
      <c r="H6" s="46"/>
      <c r="I6" s="6" t="s">
        <v>19</v>
      </c>
      <c r="J6" s="7" t="s">
        <v>20</v>
      </c>
    </row>
    <row r="7" spans="1:10">
      <c r="A7" s="5">
        <v>3</v>
      </c>
      <c r="B7" s="6" t="s">
        <v>21</v>
      </c>
      <c r="C7" s="6" t="s">
        <v>22</v>
      </c>
      <c r="D7" s="6"/>
      <c r="E7" s="6" t="s">
        <v>23</v>
      </c>
      <c r="F7" s="44" t="s">
        <v>24</v>
      </c>
      <c r="G7" s="6"/>
      <c r="H7" s="46"/>
      <c r="I7" s="6" t="s">
        <v>25</v>
      </c>
      <c r="J7" s="7" t="s">
        <v>26</v>
      </c>
    </row>
    <row r="8" spans="1:10">
      <c r="A8" s="5"/>
      <c r="B8" s="53">
        <v>2000</v>
      </c>
      <c r="C8" s="54">
        <v>0.1</v>
      </c>
      <c r="D8" s="6"/>
      <c r="E8" s="48">
        <f>salario*percentual</f>
        <v>200</v>
      </c>
      <c r="F8" s="49">
        <f>salario+reajuste</f>
        <v>2200</v>
      </c>
      <c r="G8" s="52"/>
      <c r="H8" s="46"/>
      <c r="I8" s="6"/>
      <c r="J8" s="7"/>
    </row>
    <row r="9" spans="1:10" ht="15" customHeight="1">
      <c r="A9" s="5"/>
      <c r="B9" s="6"/>
      <c r="C9" s="6"/>
      <c r="D9" s="44"/>
      <c r="E9" s="70" t="s">
        <v>27</v>
      </c>
      <c r="F9" s="71"/>
      <c r="G9" s="72"/>
      <c r="H9" s="46"/>
      <c r="I9" s="6"/>
      <c r="J9" s="7"/>
    </row>
    <row r="10" spans="1:10">
      <c r="A10" s="8"/>
      <c r="B10" s="9" t="s">
        <v>28</v>
      </c>
      <c r="C10" s="17" t="str">
        <f>IF(B10="verde","Pode ir","AGUARDE")</f>
        <v>Pode ir</v>
      </c>
      <c r="D10" s="45"/>
      <c r="E10" s="73"/>
      <c r="F10" s="74"/>
      <c r="G10" s="75"/>
      <c r="H10" s="47"/>
      <c r="I10" s="9"/>
      <c r="J10" s="10"/>
    </row>
    <row r="12" spans="1:10">
      <c r="A12" s="67" t="s">
        <v>29</v>
      </c>
      <c r="B12" s="68"/>
      <c r="C12" s="68"/>
      <c r="D12" s="68"/>
      <c r="E12" s="68"/>
      <c r="F12" s="68"/>
      <c r="G12" s="69"/>
    </row>
    <row r="13" spans="1:10">
      <c r="A13" s="11" t="s">
        <v>30</v>
      </c>
      <c r="B13" s="12" t="s">
        <v>31</v>
      </c>
      <c r="C13" s="12"/>
      <c r="D13" s="12" t="s">
        <v>32</v>
      </c>
      <c r="E13" s="12"/>
      <c r="F13" s="12" t="s">
        <v>33</v>
      </c>
      <c r="G13" s="13"/>
    </row>
    <row r="14" spans="1:10">
      <c r="A14" s="5" t="s">
        <v>34</v>
      </c>
      <c r="B14" s="16">
        <v>0</v>
      </c>
      <c r="C14" s="6"/>
      <c r="D14" s="6">
        <v>1</v>
      </c>
      <c r="E14" s="6" t="b">
        <v>1</v>
      </c>
      <c r="F14" s="6">
        <v>0</v>
      </c>
      <c r="G14" s="56" t="s">
        <v>35</v>
      </c>
    </row>
    <row r="15" spans="1:10">
      <c r="A15" s="5" t="s">
        <v>36</v>
      </c>
      <c r="B15" s="16">
        <v>0</v>
      </c>
      <c r="C15" s="6"/>
      <c r="D15" s="6">
        <v>0</v>
      </c>
      <c r="E15" s="6" t="b">
        <v>0</v>
      </c>
      <c r="F15" s="6">
        <v>1</v>
      </c>
      <c r="G15" s="56" t="s">
        <v>35</v>
      </c>
    </row>
    <row r="16" spans="1:10">
      <c r="A16" s="5" t="s">
        <v>37</v>
      </c>
      <c r="B16" s="16">
        <v>0</v>
      </c>
      <c r="C16" s="6"/>
      <c r="D16" s="6"/>
      <c r="E16" s="6"/>
      <c r="F16" s="6">
        <v>2</v>
      </c>
      <c r="G16" s="57" t="s">
        <v>38</v>
      </c>
    </row>
    <row r="17" spans="1:7">
      <c r="A17" s="5" t="s">
        <v>39</v>
      </c>
      <c r="B17" s="16">
        <v>0</v>
      </c>
      <c r="C17" s="6"/>
      <c r="D17" s="6"/>
      <c r="E17" s="6"/>
      <c r="F17" s="6">
        <v>3</v>
      </c>
      <c r="G17" s="58" t="s">
        <v>40</v>
      </c>
    </row>
    <row r="18" spans="1:7">
      <c r="A18" s="5" t="s">
        <v>41</v>
      </c>
      <c r="B18" s="55">
        <v>0</v>
      </c>
      <c r="C18" s="6"/>
      <c r="D18" s="6"/>
      <c r="E18" s="6"/>
      <c r="F18" s="6">
        <v>4</v>
      </c>
      <c r="G18" s="58" t="s">
        <v>40</v>
      </c>
    </row>
    <row r="19" spans="1:7">
      <c r="A19" s="5"/>
      <c r="B19" s="6"/>
      <c r="C19" s="6"/>
      <c r="D19" s="6"/>
      <c r="E19" s="6"/>
      <c r="F19" s="6">
        <v>5</v>
      </c>
      <c r="G19" s="59" t="s">
        <v>42</v>
      </c>
    </row>
    <row r="20" spans="1:7">
      <c r="A20" s="5" t="s">
        <v>43</v>
      </c>
      <c r="B20" s="6"/>
      <c r="C20" s="6" t="s">
        <v>44</v>
      </c>
      <c r="D20" s="82" t="s">
        <v>45</v>
      </c>
      <c r="E20" s="83"/>
      <c r="F20" s="83"/>
      <c r="G20" s="84"/>
    </row>
    <row r="21" spans="1:7">
      <c r="A21" s="8" t="s">
        <v>46</v>
      </c>
      <c r="B21" s="17">
        <f>SUM(B14:B18)</f>
        <v>0</v>
      </c>
      <c r="C21" s="17" t="str">
        <f>IF(B21&lt;2,G14,IF(B21&lt;3,G16,IF(B21&lt;5,G17,G19)))</f>
        <v>Liberado</v>
      </c>
      <c r="D21" s="85"/>
      <c r="E21" s="86"/>
      <c r="F21" s="86"/>
      <c r="G21" s="87"/>
    </row>
    <row r="23" spans="1:7">
      <c r="A23" s="81" t="s">
        <v>47</v>
      </c>
      <c r="B23" s="81"/>
      <c r="C23" s="81"/>
      <c r="D23" s="81"/>
    </row>
    <row r="24" spans="1:7">
      <c r="A24" s="27" t="s">
        <v>21</v>
      </c>
      <c r="B24" s="28" t="s">
        <v>48</v>
      </c>
      <c r="C24" s="28" t="s">
        <v>49</v>
      </c>
      <c r="D24" s="29" t="s">
        <v>50</v>
      </c>
    </row>
    <row r="25" spans="1:7">
      <c r="A25" s="1">
        <v>1212</v>
      </c>
      <c r="B25" s="18">
        <f>IF(A25&lt;1212.01,7.5%,IF(A25&lt;2427.36,9%,IF(A25&lt;3641.04,12%,IF(A25&lt;7087.23,14%,"Teto"))))</f>
        <v>7.4999999999999997E-2</v>
      </c>
      <c r="C25" s="19">
        <f>IF(B25="Teto",7087.22*14%,A25*B25)</f>
        <v>90.899999999999991</v>
      </c>
      <c r="D25" s="20">
        <f>A25-C25</f>
        <v>1121.0999999999999</v>
      </c>
    </row>
    <row r="26" spans="1:7">
      <c r="A26" s="2">
        <v>2000</v>
      </c>
      <c r="B26" s="21">
        <f>IF(A26&lt;1212.01,7.5%,IF(A26&lt;2427.36,9%,IF(A26&lt;3641.04,12%,IF(A26&lt;7087.23,14%,"Teto"))))</f>
        <v>0.09</v>
      </c>
      <c r="C26" s="14">
        <v>180</v>
      </c>
      <c r="D26" s="22">
        <f>A26-C26</f>
        <v>1820</v>
      </c>
    </row>
    <row r="27" spans="1:7">
      <c r="A27" s="2">
        <v>3000</v>
      </c>
      <c r="B27" s="21">
        <f>IF(A27&lt;1212.01,7.5%,IF(A27&lt;2427.36,9%,IF(A27&lt;3641.04,12%,IF(A27&lt;7087.23,14%,"Teto"))))</f>
        <v>0.12</v>
      </c>
      <c r="C27" s="14">
        <f>IF(B27="Teto",7087.22*14%,A27*B27)</f>
        <v>360</v>
      </c>
      <c r="D27" s="22">
        <f>A27-C27</f>
        <v>2640</v>
      </c>
    </row>
    <row r="28" spans="1:7">
      <c r="A28" s="2">
        <v>4000</v>
      </c>
      <c r="B28" s="21">
        <f>IF(A28&lt;1212.01,7.5%,IF(A28&lt;2427.36,9%,IF(A28&lt;3641.04,12%,IF(A28&lt;7087.23,14%,"Teto"))))</f>
        <v>0.14000000000000001</v>
      </c>
      <c r="C28" s="14">
        <f>IF(B28="Teto",7087.22*14%,A28*B28)</f>
        <v>560</v>
      </c>
      <c r="D28" s="22">
        <f>A28-C28</f>
        <v>3440</v>
      </c>
    </row>
    <row r="29" spans="1:7">
      <c r="A29" s="2">
        <v>5000</v>
      </c>
      <c r="B29" s="21">
        <f>IF(A29&lt;1212.01,7.5%,IF(A29&lt;2427.36,9%,IF(A29&lt;3641.04,12%,IF(A29&lt;7087.23,14%,"Teto"))))</f>
        <v>0.14000000000000001</v>
      </c>
      <c r="C29" s="14">
        <f>IF(B29="Teto",7087.22*14%,A29*B29)</f>
        <v>700.00000000000011</v>
      </c>
      <c r="D29" s="22">
        <f>A29-C29</f>
        <v>4300</v>
      </c>
    </row>
    <row r="30" spans="1:7">
      <c r="A30" s="2">
        <v>6000</v>
      </c>
      <c r="B30" s="21">
        <f>IF(A30&lt;1212.01,7.5%,IF(A30&lt;2427.36,9%,IF(A30&lt;3641.04,12%,IF(A30&lt;7087.23,14%,"Teto"))))</f>
        <v>0.14000000000000001</v>
      </c>
      <c r="C30" s="14">
        <f>IF(B30="Teto",7087.22*14%,A30*B30)</f>
        <v>840.00000000000011</v>
      </c>
      <c r="D30" s="22">
        <f>A30-C30</f>
        <v>5160</v>
      </c>
    </row>
    <row r="31" spans="1:7">
      <c r="A31" s="2">
        <v>7000</v>
      </c>
      <c r="B31" s="21">
        <f>IF(A31&lt;1212.01,7.5%,IF(A31&lt;2427.36,9%,IF(A31&lt;3641.04,12%,IF(A31&lt;7087.23,14%,"Teto"))))</f>
        <v>0.14000000000000001</v>
      </c>
      <c r="C31" s="14">
        <f>IF(B31="Teto",7087.22*14%,A31*B31)</f>
        <v>980.00000000000011</v>
      </c>
      <c r="D31" s="22">
        <f>A31-C31</f>
        <v>6020</v>
      </c>
    </row>
    <row r="32" spans="1:7">
      <c r="A32" s="2">
        <v>8000</v>
      </c>
      <c r="B32" s="21" t="str">
        <f>IF(A32&lt;1212.01,7.5%,IF(A32&lt;2427.36,9%,IF(A32&lt;3641.04,12%,IF(A32&lt;7087.23,14%,"Teto"))))</f>
        <v>Teto</v>
      </c>
      <c r="C32" s="14">
        <f>IF(B32="Teto",7087.22*14%,A32*B32)</f>
        <v>992.21080000000018</v>
      </c>
      <c r="D32" s="22">
        <f>A32-C32</f>
        <v>7007.7892000000002</v>
      </c>
    </row>
    <row r="33" spans="1:4">
      <c r="A33" s="2">
        <v>10000</v>
      </c>
      <c r="B33" s="21" t="str">
        <f>IF(A33&lt;1212.01,7.5%,IF(A33&lt;2427.36,9%,IF(A33&lt;3641.04,12%,IF(A33&lt;7087.23,14%,"Teto"))))</f>
        <v>Teto</v>
      </c>
      <c r="C33" s="14">
        <f>IF(B33="Teto",7087.22*14%,A33*B33)</f>
        <v>992.21080000000018</v>
      </c>
      <c r="D33" s="22">
        <f>A33-C33</f>
        <v>9007.7891999999993</v>
      </c>
    </row>
    <row r="34" spans="1:4">
      <c r="A34" s="4">
        <v>20000</v>
      </c>
      <c r="B34" s="23" t="str">
        <f>IF(A34&lt;1212.01,7.5%,IF(A34&lt;2427.36,9%,IF(A34&lt;3641.04,12%,IF(A34&lt;7087.23,14%,"Teto"))))</f>
        <v>Teto</v>
      </c>
      <c r="C34" s="24">
        <f>IF(B34="Teto",7087.22*14%,A34*B34)</f>
        <v>992.21080000000018</v>
      </c>
      <c r="D34" s="25">
        <f>A34-C34</f>
        <v>19007.789199999999</v>
      </c>
    </row>
    <row r="36" spans="1:4">
      <c r="A36" s="78" t="s">
        <v>51</v>
      </c>
      <c r="B36" s="79"/>
      <c r="C36" s="79"/>
      <c r="D36" s="80"/>
    </row>
    <row r="37" spans="1:4">
      <c r="A37" s="11" t="s">
        <v>19</v>
      </c>
      <c r="B37" s="12" t="s">
        <v>52</v>
      </c>
      <c r="C37" s="12" t="s">
        <v>53</v>
      </c>
      <c r="D37" s="13"/>
    </row>
    <row r="38" spans="1:4">
      <c r="A38" s="5">
        <v>10</v>
      </c>
      <c r="B38" s="6">
        <v>10</v>
      </c>
      <c r="C38" s="6">
        <v>10</v>
      </c>
      <c r="D38" s="30" t="str">
        <f>IF((A38=B38)*AND(B38=C38),"EQUILÁTERO",IF((A38&lt;&gt;B38)*AND(B38&lt;&gt;C38)*AND(A38&lt;&gt;C38),"ESCALENO","ISÓSCELES"))</f>
        <v>EQUILÁTERO</v>
      </c>
    </row>
    <row r="39" spans="1:4">
      <c r="A39" s="5">
        <v>20</v>
      </c>
      <c r="B39" s="6">
        <v>10</v>
      </c>
      <c r="C39" s="6">
        <v>15</v>
      </c>
      <c r="D39" s="30" t="str">
        <f t="shared" ref="D39:D42" si="0">IF((A39=B39)*AND(B39=C39),"EQUILÁTERO",IF((A39&lt;&gt;B39)*AND(B39&lt;&gt;C39)*AND(A39&lt;&gt;C39),"ESCALENO","ISÓSCELES"))</f>
        <v>ESCALENO</v>
      </c>
    </row>
    <row r="40" spans="1:4">
      <c r="A40" s="5">
        <v>10</v>
      </c>
      <c r="B40" s="6">
        <v>20</v>
      </c>
      <c r="C40" s="6">
        <v>20</v>
      </c>
      <c r="D40" s="30" t="str">
        <f t="shared" si="0"/>
        <v>ISÓSCELES</v>
      </c>
    </row>
    <row r="41" spans="1:4">
      <c r="A41" s="5">
        <v>20</v>
      </c>
      <c r="B41" s="6">
        <v>20</v>
      </c>
      <c r="C41" s="6">
        <v>10</v>
      </c>
      <c r="D41" s="30" t="str">
        <f t="shared" si="0"/>
        <v>ISÓSCELES</v>
      </c>
    </row>
    <row r="42" spans="1:4">
      <c r="A42" s="8">
        <v>10</v>
      </c>
      <c r="B42" s="9">
        <v>20</v>
      </c>
      <c r="C42" s="9">
        <v>10</v>
      </c>
      <c r="D42" s="31" t="str">
        <f>IF((A42=B42)*AND(B42=C42),"EQUILÁTERO",IF((A42&lt;&gt;B42)*AND(B42&lt;&gt;C42)*AND(A42&lt;&gt;C42),"ESCALENO","ISÓSCELES"))</f>
        <v>ISÓSCELES</v>
      </c>
    </row>
    <row r="44" spans="1:4">
      <c r="A44" s="78" t="s">
        <v>47</v>
      </c>
      <c r="B44" s="79"/>
      <c r="C44" s="80"/>
    </row>
    <row r="45" spans="1:4">
      <c r="A45" s="32" t="s">
        <v>54</v>
      </c>
      <c r="B45" s="33" t="s">
        <v>55</v>
      </c>
      <c r="C45" s="34" t="s">
        <v>56</v>
      </c>
    </row>
    <row r="46" spans="1:4">
      <c r="A46" s="5" t="s">
        <v>57</v>
      </c>
      <c r="B46" s="3">
        <v>2000</v>
      </c>
      <c r="C46" s="35">
        <f>IF(B46&lt;1000,B46+B46*5%,B46+B46*7%)</f>
        <v>2140</v>
      </c>
    </row>
    <row r="47" spans="1:4">
      <c r="A47" s="5" t="s">
        <v>58</v>
      </c>
      <c r="B47" s="3">
        <v>500</v>
      </c>
      <c r="C47" s="35">
        <f t="shared" ref="C47:C48" si="1">IF(B47&lt;1000,B47+B47*5%,B47+B47*7%)</f>
        <v>525</v>
      </c>
    </row>
    <row r="48" spans="1:4">
      <c r="A48" s="8" t="s">
        <v>59</v>
      </c>
      <c r="B48" s="36">
        <v>900</v>
      </c>
      <c r="C48" s="37">
        <f t="shared" si="1"/>
        <v>945</v>
      </c>
    </row>
    <row r="50" spans="1:8">
      <c r="A50" s="67" t="s">
        <v>60</v>
      </c>
      <c r="B50" s="68"/>
      <c r="C50" s="68"/>
      <c r="D50" s="68"/>
      <c r="E50" s="68"/>
      <c r="F50" s="68"/>
      <c r="G50" s="68"/>
      <c r="H50" s="69"/>
    </row>
    <row r="51" spans="1:8">
      <c r="A51" s="38" t="s">
        <v>61</v>
      </c>
      <c r="B51" s="39" t="s">
        <v>62</v>
      </c>
      <c r="C51" s="6"/>
      <c r="D51" s="6"/>
      <c r="E51" s="6"/>
      <c r="F51" s="6"/>
      <c r="G51" s="40" t="s">
        <v>63</v>
      </c>
      <c r="H51" s="7"/>
    </row>
    <row r="52" spans="1:8">
      <c r="A52" s="41">
        <f ca="1">RANDBETWEEN(0,1000)</f>
        <v>777</v>
      </c>
      <c r="B52" s="16" t="b">
        <f ca="1">ISODD(A52)</f>
        <v>1</v>
      </c>
      <c r="C52" s="6"/>
      <c r="D52" s="40" t="s">
        <v>64</v>
      </c>
      <c r="E52" s="16">
        <f ca="1">SUMIF(B52:B61,FALSE,A52:A61)</f>
        <v>2824</v>
      </c>
      <c r="F52" s="6"/>
      <c r="G52" s="6" t="s">
        <v>65</v>
      </c>
      <c r="H52" s="7"/>
    </row>
    <row r="53" spans="1:8">
      <c r="A53" s="41">
        <f t="shared" ref="A53:A61" ca="1" si="2">RANDBETWEEN(0,1000)</f>
        <v>438</v>
      </c>
      <c r="B53" s="16" t="b">
        <f t="shared" ref="B53:B62" ca="1" si="3">ISODD(A53)</f>
        <v>0</v>
      </c>
      <c r="C53" s="6"/>
      <c r="D53" s="40" t="s">
        <v>66</v>
      </c>
      <c r="E53" s="16">
        <f ca="1">SUMIF(B52:B61,TRUE,A52:A61)</f>
        <v>2965</v>
      </c>
      <c r="F53" s="6"/>
      <c r="G53" s="6"/>
      <c r="H53" s="7"/>
    </row>
    <row r="54" spans="1:8">
      <c r="A54" s="41">
        <f t="shared" ca="1" si="2"/>
        <v>186</v>
      </c>
      <c r="B54" s="16" t="b">
        <f t="shared" ca="1" si="3"/>
        <v>0</v>
      </c>
      <c r="C54" s="6"/>
      <c r="D54" s="40" t="s">
        <v>67</v>
      </c>
      <c r="E54" s="16">
        <f ca="1">AVERAGEIF(B52:B61,FALSE,A52:A61)</f>
        <v>564.79999999999995</v>
      </c>
      <c r="F54" s="6"/>
      <c r="G54" s="6" t="s">
        <v>68</v>
      </c>
      <c r="H54" s="7"/>
    </row>
    <row r="55" spans="1:8">
      <c r="A55" s="41">
        <f t="shared" ca="1" si="2"/>
        <v>996</v>
      </c>
      <c r="B55" s="16" t="b">
        <f t="shared" ca="1" si="3"/>
        <v>0</v>
      </c>
      <c r="C55" s="6"/>
      <c r="D55" s="40" t="s">
        <v>69</v>
      </c>
      <c r="E55" s="16">
        <f ca="1">AVERAGEIF(B52:B61,TRUE,A52:A61)</f>
        <v>593</v>
      </c>
      <c r="F55" s="6"/>
      <c r="G55" s="6"/>
      <c r="H55" s="7"/>
    </row>
    <row r="56" spans="1:8">
      <c r="A56" s="41">
        <f t="shared" ca="1" si="2"/>
        <v>757</v>
      </c>
      <c r="B56" s="16" t="b">
        <f t="shared" ca="1" si="3"/>
        <v>1</v>
      </c>
      <c r="C56" s="6"/>
      <c r="D56" s="40" t="s">
        <v>70</v>
      </c>
      <c r="E56" s="16">
        <f ca="1">COUNTIF(B52:B61,FALSE)</f>
        <v>5</v>
      </c>
      <c r="F56" s="6"/>
      <c r="G56" s="6" t="s">
        <v>71</v>
      </c>
      <c r="H56" s="7"/>
    </row>
    <row r="57" spans="1:8">
      <c r="A57" s="41">
        <f t="shared" ca="1" si="2"/>
        <v>275</v>
      </c>
      <c r="B57" s="16" t="b">
        <f t="shared" ca="1" si="3"/>
        <v>1</v>
      </c>
      <c r="C57" s="6"/>
      <c r="D57" s="40" t="s">
        <v>72</v>
      </c>
      <c r="E57" s="16">
        <f ca="1">COUNTIF(B52:B61,TRUE)</f>
        <v>5</v>
      </c>
      <c r="F57" s="6"/>
      <c r="G57" s="6"/>
      <c r="H57" s="7"/>
    </row>
    <row r="58" spans="1:8">
      <c r="A58" s="41">
        <f t="shared" ca="1" si="2"/>
        <v>903</v>
      </c>
      <c r="B58" s="16" t="b">
        <f t="shared" ca="1" si="3"/>
        <v>1</v>
      </c>
      <c r="C58" s="6"/>
      <c r="D58" s="6"/>
      <c r="E58" s="6"/>
      <c r="F58" s="6"/>
      <c r="G58" s="6"/>
      <c r="H58" s="7"/>
    </row>
    <row r="59" spans="1:8">
      <c r="A59" s="41">
        <f t="shared" ca="1" si="2"/>
        <v>850</v>
      </c>
      <c r="B59" s="16" t="b">
        <f t="shared" ca="1" si="3"/>
        <v>0</v>
      </c>
      <c r="C59" s="6"/>
      <c r="D59" s="6"/>
      <c r="E59" s="6"/>
      <c r="F59" s="6"/>
      <c r="G59" s="6" t="s">
        <v>73</v>
      </c>
      <c r="H59" s="7"/>
    </row>
    <row r="60" spans="1:8">
      <c r="A60" s="41">
        <f t="shared" ca="1" si="2"/>
        <v>354</v>
      </c>
      <c r="B60" s="16" t="b">
        <f t="shared" ca="1" si="3"/>
        <v>0</v>
      </c>
      <c r="C60" s="6"/>
      <c r="D60" s="6"/>
      <c r="E60" s="6"/>
      <c r="F60" s="6"/>
      <c r="G60" s="6"/>
      <c r="H60" s="7"/>
    </row>
    <row r="61" spans="1:8">
      <c r="A61" s="41">
        <f t="shared" ca="1" si="2"/>
        <v>253</v>
      </c>
      <c r="B61" s="16" t="b">
        <f t="shared" ca="1" si="3"/>
        <v>1</v>
      </c>
      <c r="C61" s="6"/>
      <c r="D61" s="6"/>
      <c r="E61" s="6"/>
      <c r="F61" s="6"/>
      <c r="G61" s="6"/>
      <c r="H61" s="7"/>
    </row>
    <row r="62" spans="1:8">
      <c r="A62" s="5" t="s">
        <v>74</v>
      </c>
      <c r="B62" s="16">
        <f ca="1">SUM(A52:A61)</f>
        <v>5789</v>
      </c>
      <c r="C62" s="6"/>
      <c r="D62" s="6" t="s">
        <v>75</v>
      </c>
      <c r="E62" s="6"/>
      <c r="F62" s="6"/>
      <c r="G62" s="6"/>
      <c r="H62" s="7"/>
    </row>
    <row r="63" spans="1:8">
      <c r="A63" s="5" t="s">
        <v>76</v>
      </c>
      <c r="B63" s="16">
        <f ca="1">AVERAGE(A52:A61)</f>
        <v>578.9</v>
      </c>
      <c r="C63" s="6"/>
      <c r="D63" s="6" t="s">
        <v>77</v>
      </c>
      <c r="E63" s="6"/>
      <c r="F63" s="6"/>
      <c r="G63" s="6"/>
      <c r="H63" s="7"/>
    </row>
    <row r="64" spans="1:8">
      <c r="A64" s="5" t="s">
        <v>78</v>
      </c>
      <c r="B64" s="16">
        <f ca="1">MAX(A52:A61)</f>
        <v>996</v>
      </c>
      <c r="C64" s="6"/>
      <c r="D64" s="6" t="s">
        <v>79</v>
      </c>
      <c r="E64" s="6"/>
      <c r="F64" s="6"/>
      <c r="G64" s="6"/>
      <c r="H64" s="7"/>
    </row>
    <row r="65" spans="1:8">
      <c r="A65" s="8" t="s">
        <v>80</v>
      </c>
      <c r="B65" s="17">
        <f ca="1">MIN(A52:A61)</f>
        <v>186</v>
      </c>
      <c r="C65" s="9"/>
      <c r="D65" s="9" t="s">
        <v>81</v>
      </c>
      <c r="E65" s="9"/>
      <c r="F65" s="9"/>
      <c r="G65" s="9"/>
      <c r="H65" s="10"/>
    </row>
    <row r="67" spans="1:8" s="43" customFormat="1">
      <c r="A67" s="67" t="s">
        <v>82</v>
      </c>
      <c r="B67" s="68"/>
      <c r="C67" s="68"/>
      <c r="D67" s="69"/>
    </row>
    <row r="68" spans="1:8">
      <c r="A68" s="11"/>
      <c r="B68" s="12" t="s">
        <v>83</v>
      </c>
      <c r="C68" s="12" t="s">
        <v>84</v>
      </c>
      <c r="D68" s="13" t="s">
        <v>85</v>
      </c>
    </row>
    <row r="69" spans="1:8">
      <c r="A69" s="5"/>
      <c r="B69" s="6" t="s">
        <v>86</v>
      </c>
      <c r="C69" s="42">
        <f ca="1">RANDBETWEEN(1,10)</f>
        <v>6</v>
      </c>
      <c r="D69" s="30" t="str">
        <f ca="1">VLOOKUP(C69,$A$71:$B$80,2)</f>
        <v>Cô</v>
      </c>
    </row>
    <row r="70" spans="1:8">
      <c r="A70" s="5" t="s">
        <v>87</v>
      </c>
      <c r="B70" s="52" t="s">
        <v>88</v>
      </c>
      <c r="C70" s="42">
        <f ca="1">RANDBETWEEN(1,10)</f>
        <v>8</v>
      </c>
      <c r="D70" s="30" t="str">
        <f ca="1">VLOOKUP(C70,$A$71:$B$80,2)</f>
        <v>Passeáaa</v>
      </c>
    </row>
    <row r="71" spans="1:8">
      <c r="A71" s="61">
        <v>1</v>
      </c>
      <c r="B71" s="60" t="s">
        <v>89</v>
      </c>
      <c r="C71" s="46"/>
      <c r="D71" s="7"/>
    </row>
    <row r="72" spans="1:8">
      <c r="A72" s="61">
        <v>2</v>
      </c>
      <c r="B72" s="60" t="s">
        <v>90</v>
      </c>
      <c r="C72" s="46"/>
      <c r="D72" s="7"/>
    </row>
    <row r="73" spans="1:8" ht="15" customHeight="1">
      <c r="A73" s="61">
        <v>3</v>
      </c>
      <c r="B73" s="60" t="s">
        <v>91</v>
      </c>
      <c r="C73" s="46"/>
      <c r="D73" s="64" t="s">
        <v>92</v>
      </c>
    </row>
    <row r="74" spans="1:8">
      <c r="A74" s="61">
        <v>4</v>
      </c>
      <c r="B74" s="60" t="s">
        <v>93</v>
      </c>
      <c r="C74" s="46"/>
      <c r="D74" s="65"/>
    </row>
    <row r="75" spans="1:8">
      <c r="A75" s="61">
        <v>5</v>
      </c>
      <c r="B75" s="60" t="s">
        <v>94</v>
      </c>
      <c r="C75" s="46"/>
      <c r="D75" s="65"/>
    </row>
    <row r="76" spans="1:8">
      <c r="A76" s="61">
        <v>6</v>
      </c>
      <c r="B76" s="60" t="s">
        <v>95</v>
      </c>
      <c r="C76" s="46"/>
      <c r="D76" s="65"/>
    </row>
    <row r="77" spans="1:8" ht="15" customHeight="1">
      <c r="A77" s="61">
        <v>7</v>
      </c>
      <c r="B77" s="60" t="s">
        <v>96</v>
      </c>
      <c r="C77" s="46"/>
      <c r="D77" s="65"/>
    </row>
    <row r="78" spans="1:8">
      <c r="A78" s="61">
        <v>8</v>
      </c>
      <c r="B78" s="60" t="s">
        <v>97</v>
      </c>
      <c r="C78" s="46"/>
      <c r="D78" s="65"/>
    </row>
    <row r="79" spans="1:8">
      <c r="A79" s="61">
        <v>9</v>
      </c>
      <c r="B79" s="60" t="s">
        <v>98</v>
      </c>
      <c r="C79" s="46"/>
      <c r="D79" s="65"/>
    </row>
    <row r="80" spans="1:8">
      <c r="A80" s="62">
        <v>10</v>
      </c>
      <c r="B80" s="63" t="s">
        <v>99</v>
      </c>
      <c r="C80" s="47"/>
      <c r="D80" s="66"/>
    </row>
  </sheetData>
  <mergeCells count="11">
    <mergeCell ref="A1:J1"/>
    <mergeCell ref="A23:D23"/>
    <mergeCell ref="A44:C44"/>
    <mergeCell ref="A36:D36"/>
    <mergeCell ref="D20:G21"/>
    <mergeCell ref="D73:D80"/>
    <mergeCell ref="A67:D67"/>
    <mergeCell ref="E9:G10"/>
    <mergeCell ref="E5:F5"/>
    <mergeCell ref="A50:H50"/>
    <mergeCell ref="A12:G1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Aluno</dc:creator>
  <cp:keywords/>
  <dc:description/>
  <cp:lastModifiedBy/>
  <cp:revision/>
  <dcterms:created xsi:type="dcterms:W3CDTF">2022-08-10T11:31:30Z</dcterms:created>
  <dcterms:modified xsi:type="dcterms:W3CDTF">2022-09-30T01:50:12Z</dcterms:modified>
  <cp:category/>
  <cp:contentStatus/>
</cp:coreProperties>
</file>