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pivotCache/pivotCacheDefinition1.xml" ContentType="application/vnd.openxmlformats-officedocument.spreadsheetml.pivotCacheDefinition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pivotTables/pivotTable1.xml" ContentType="application/vnd.openxmlformats-officedocument.spreadsheetml.pivotTable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charts/style1.xml" ContentType="application/vnd.ms-office.chartstyle+xml"/>
  <Override PartName="/xl/pivotCache/pivotCache/pivotCacheRecords1.xml" ContentType="application/vnd.openxmlformats-officedocument.spreadsheetml.pivotCacheRecords+xml"/>
  <Override PartName="/xl/charts/colors1.xml" ContentType="application/vnd.ms-office.chartcolorstyle+xml"/>
  <Override PartName="/xl/workbook.xml" ContentType="application/vnd.openxmlformats-officedocument.spreadsheetml.sheet.main+xml"/>
  <Override PartName="/xl/charts/chart1.xml" ContentType="application/vnd.openxmlformats-officedocument.drawingml.chart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1"/>
  </bookViews>
  <sheets>
    <sheet name="Idea" sheetId="1" state="visible" r:id="rId2"/>
    <sheet name="How did we do" sheetId="2" state="visible" r:id="rId3"/>
    <sheet name="Sheet1" sheetId="3" state="visible" r:id="rId4"/>
  </sheets>
  <definedNames>
    <definedName name="COURSE_DURATION">Idea!$I$3</definedName>
    <definedName name="ELASTIC_DURATION">Idea!$I$6</definedName>
    <definedName name="GOOD_COURSE_DURATION">Idea!$I$4</definedName>
    <definedName name="INSTANTEOUS_DURATION">Idea!$I$5</definedName>
    <definedName name="REST_DURATION">Idea!$I$2</definedName>
  </definedNames>
  <calcPr/>
  <pivotCaches>
    <pivotCache cacheId="0" r:id="rId1"/>
  </pivotCaches>
</workbook>
</file>

<file path=xl/sharedStrings.xml><?xml version="1.0" encoding="utf-8"?>
<sst xmlns="http://schemas.openxmlformats.org/spreadsheetml/2006/main" count="79" uniqueCount="79">
  <si>
    <t>Schedule</t>
  </si>
  <si>
    <t>Constant</t>
  </si>
  <si>
    <t>Duration</t>
  </si>
  <si>
    <t xml:space="preserve">Start Time</t>
  </si>
  <si>
    <t xml:space="preserve">End Time</t>
  </si>
  <si>
    <t>Implementation</t>
  </si>
  <si>
    <t>Type</t>
  </si>
  <si>
    <t xml:space="preserve">Alternative Implementation</t>
  </si>
  <si>
    <t>REST_DURATION</t>
  </si>
  <si>
    <t>行标签</t>
  </si>
  <si>
    <t>求和项:Duration</t>
  </si>
  <si>
    <t xml:space="preserve">Wake up</t>
  </si>
  <si>
    <t>Sleep</t>
  </si>
  <si>
    <t>COURSE_DURATION</t>
  </si>
  <si>
    <t>Course</t>
  </si>
  <si>
    <t xml:space="preserve">Eat breakfast or skip</t>
  </si>
  <si>
    <t>Eat</t>
  </si>
  <si>
    <t>GOOD_COURSE_DURATION</t>
  </si>
  <si>
    <t>Calculus</t>
  </si>
  <si>
    <t>INSTANTEOUS_DURATION</t>
  </si>
  <si>
    <t>Elastic</t>
  </si>
  <si>
    <t>Rest</t>
  </si>
  <si>
    <t>ELASTIC_DURATION</t>
  </si>
  <si>
    <t xml:space="preserve">World History</t>
  </si>
  <si>
    <t>总计</t>
  </si>
  <si>
    <t xml:space="preserve">Web Scraper</t>
  </si>
  <si>
    <t xml:space="preserve">Music Theory</t>
  </si>
  <si>
    <t xml:space="preserve">Elastic time, if trashy people come in the way. Eat lunch.</t>
  </si>
  <si>
    <t xml:space="preserve">College research                                   Wechat/E-Mail/Discord/Check               Continue Study</t>
  </si>
  <si>
    <t xml:space="preserve">Clean up dishes, elastic</t>
  </si>
  <si>
    <t xml:space="preserve">Java study</t>
  </si>
  <si>
    <t xml:space="preserve">Cooking, if necessary</t>
  </si>
  <si>
    <t xml:space="preserve">Elastic time, if trashy people come in the way. Eat dinner.</t>
  </si>
  <si>
    <t xml:space="preserve">College research                                 Wechat/E-Mail/Discord/Check               Continue Study</t>
  </si>
  <si>
    <t xml:space="preserve">Practice clarinet</t>
  </si>
  <si>
    <t xml:space="preserve">SQL, Regex, AI, study</t>
  </si>
  <si>
    <t>Reflect</t>
  </si>
  <si>
    <t xml:space="preserve">Prepare to sleep</t>
  </si>
  <si>
    <t xml:space="preserve">Must lie on the bed</t>
  </si>
  <si>
    <t>Date</t>
  </si>
  <si>
    <t>Impl</t>
  </si>
  <si>
    <t>20226/14</t>
  </si>
  <si>
    <t xml:space="preserve">Wake Up</t>
  </si>
  <si>
    <t>Breakfast</t>
  </si>
  <si>
    <t xml:space="preserve">Break fast</t>
  </si>
  <si>
    <t>Linux</t>
  </si>
  <si>
    <t>Out</t>
  </si>
  <si>
    <t xml:space="preserve">World Hist</t>
  </si>
  <si>
    <t xml:space="preserve">World Hist(F)</t>
  </si>
  <si>
    <t>Scraper</t>
  </si>
  <si>
    <t>Algorithm</t>
  </si>
  <si>
    <t>History</t>
  </si>
  <si>
    <t>Back</t>
  </si>
  <si>
    <t>Cook</t>
  </si>
  <si>
    <t xml:space="preserve">Prep Out</t>
  </si>
  <si>
    <t>AI</t>
  </si>
  <si>
    <t>LTB</t>
  </si>
  <si>
    <t>Algo</t>
  </si>
  <si>
    <t xml:space="preserve">I claim I am distracted</t>
  </si>
  <si>
    <t xml:space="preserve">Music theory</t>
  </si>
  <si>
    <t xml:space="preserve">College Research, Planning</t>
  </si>
  <si>
    <t xml:space="preserve">GenCyber Course</t>
  </si>
  <si>
    <t xml:space="preserve">World hist</t>
  </si>
  <si>
    <t>Cook,Eat</t>
  </si>
  <si>
    <t>Research</t>
  </si>
  <si>
    <t>Biology</t>
  </si>
  <si>
    <t>Doc</t>
  </si>
  <si>
    <t>Dev</t>
  </si>
  <si>
    <t>Discord</t>
  </si>
  <si>
    <t xml:space="preserve">Devise a Solution</t>
  </si>
  <si>
    <t xml:space="preserve">Set up MySQL</t>
  </si>
  <si>
    <t>SQL</t>
  </si>
  <si>
    <t xml:space="preserve">Set up SSH</t>
  </si>
  <si>
    <t>Clarinet</t>
  </si>
  <si>
    <t>Wash</t>
  </si>
  <si>
    <t xml:space="preserve">Discord check</t>
  </si>
  <si>
    <t>Dinner</t>
  </si>
  <si>
    <t>WSA</t>
  </si>
  <si>
    <t xml:space="preserve">Download SQL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</si>
</sst>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2">
    <numFmt numFmtId="160" formatCode="h:mm;@"/>
    <numFmt numFmtId="161" formatCode="yyyy/m/d"/>
  </numFmts>
  <fonts count="5">
    <font>
      <name val="Inter Light"/>
      <color theme="1"/>
      <sz val="11.000000"/>
      <scheme val="minor"/>
    </font>
    <font>
      <name val="Inter Light"/>
      <color theme="1"/>
      <sz val="11.000000"/>
    </font>
    <font>
      <name val="Fira Code"/>
      <color theme="1"/>
      <sz val="11.000000"/>
    </font>
    <font>
      <name val="Inter Medium"/>
      <color theme="1"/>
      <sz val="11.000000"/>
    </font>
    <font>
      <name val="Fira Code Medium"/>
      <color theme="1"/>
      <sz val="11.000000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fontId="0" fillId="0" borderId="0" numFmtId="0" applyNumberFormat="1" applyFont="1" applyFill="1" applyBorder="1"/>
  </cellStyleXfs>
  <cellXfs count="25">
    <xf fontId="0" fillId="0" borderId="0" numFmtId="0" xfId="0"/>
    <xf fontId="1" fillId="0" borderId="0" numFmtId="0" xfId="0" applyFont="1"/>
    <xf fontId="1" fillId="0" borderId="0" numFmtId="0" xfId="0" applyFont="1" applyAlignment="1">
      <alignment horizontal="center"/>
    </xf>
    <xf fontId="2" fillId="0" borderId="0" numFmtId="0" xfId="0" applyFont="1" applyAlignment="1">
      <alignment horizontal="left"/>
    </xf>
    <xf fontId="2" fillId="0" borderId="0" numFmtId="0" xfId="0" applyFont="1"/>
    <xf fontId="3" fillId="0" borderId="1" numFmtId="0" xfId="0" applyFont="1" applyBorder="1" applyAlignment="1">
      <alignment horizontal="center"/>
    </xf>
    <xf fontId="4" fillId="0" borderId="1" numFmtId="0" xfId="0" applyFont="1" applyBorder="1" applyAlignment="1">
      <alignment horizontal="center"/>
    </xf>
    <xf fontId="2" fillId="0" borderId="0" numFmtId="20" xfId="0" applyNumberFormat="1" applyFont="1"/>
    <xf fontId="0" fillId="0" borderId="0" numFmtId="0" xfId="0" pivotButton="1"/>
    <xf fontId="1" fillId="0" borderId="0" numFmtId="20" xfId="0" applyNumberFormat="1" applyFont="1" applyAlignment="1">
      <alignment horizontal="center"/>
    </xf>
    <xf fontId="1" fillId="0" borderId="0" numFmtId="160" xfId="0" applyNumberFormat="1" applyFont="1" applyAlignment="1">
      <alignment horizontal="center"/>
    </xf>
    <xf fontId="1" fillId="0" borderId="0" numFmtId="0" xfId="0" applyFont="1" applyAlignment="1">
      <alignment horizontal="center" wrapText="1"/>
    </xf>
    <xf fontId="0" fillId="0" borderId="0" numFmtId="0" xfId="0" applyAlignment="1">
      <alignment horizontal="left"/>
    </xf>
    <xf fontId="0" fillId="0" borderId="0" numFmtId="0" xfId="0"/>
    <xf fontId="2" fillId="0" borderId="2" numFmtId="0" xfId="0" applyFont="1" applyBorder="1" applyAlignment="1">
      <alignment horizontal="left"/>
    </xf>
    <xf fontId="2" fillId="0" borderId="2" numFmtId="20" xfId="0" applyNumberFormat="1" applyFont="1" applyBorder="1"/>
    <xf fontId="1" fillId="0" borderId="0" numFmtId="0" xfId="0" applyFont="1" applyAlignment="1">
      <alignment wrapText="1"/>
    </xf>
    <xf fontId="1" fillId="0" borderId="2" numFmtId="160" xfId="0" applyNumberFormat="1" applyFont="1" applyBorder="1" applyAlignment="1">
      <alignment horizontal="center"/>
    </xf>
    <xf fontId="1" fillId="0" borderId="2" numFmtId="0" xfId="0" applyFont="1" applyBorder="1" applyAlignment="1">
      <alignment horizontal="center"/>
    </xf>
    <xf fontId="1" fillId="0" borderId="2" numFmtId="0" xfId="0" applyFont="1" applyBorder="1"/>
    <xf fontId="0" fillId="0" borderId="0" numFmtId="22" xfId="0" applyNumberFormat="1"/>
    <xf fontId="0" fillId="0" borderId="0" numFmtId="14" xfId="0" applyNumberFormat="1"/>
    <xf fontId="0" fillId="0" borderId="0" numFmtId="161" xfId="0" applyNumberFormat="1"/>
    <xf fontId="0" fillId="0" borderId="0" numFmtId="20" xfId="0" applyNumberFormat="1"/>
    <xf fontId="0" fillId="0" borderId="0" numFmtId="21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7" Type="http://schemas.openxmlformats.org/officeDocument/2006/relationships/styles" Target="styles.xml"/><Relationship  Id="rId6" Type="http://schemas.openxmlformats.org/officeDocument/2006/relationships/sharedStrings" Target="sharedStrings.xml"/><Relationship  Id="rId5" Type="http://schemas.openxmlformats.org/officeDocument/2006/relationships/theme" Target="theme/theme1.xml"/><Relationship  Id="rId4" Type="http://schemas.openxmlformats.org/officeDocument/2006/relationships/worksheet" Target="worksheets/sheet3.xml"/><Relationship  Id="rId3" Type="http://schemas.openxmlformats.org/officeDocument/2006/relationships/worksheet" Target="worksheets/sheet2.xml"/><Relationship  Id="rId2" Type="http://schemas.openxmlformats.org/officeDocument/2006/relationships/worksheet" Target="worksheets/sheet1.xml"/><Relationship  Id="rId1" Type="http://schemas.openxmlformats.org/officeDocument/2006/relationships/pivotCacheDefinition" Target="pivotCache/pivotCacheDefinition1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style1.xml" /><Relationship Id="rId2" Type="http://schemas.microsoft.com/office/2011/relationships/chartColorStyle" Target="colors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zh-CN"/>
  <c:roundedCorners val="0"/>
  <mc:AlternateContent>
    <mc:Choice Requires="c14">
      <c14:style val="102"/>
    </mc:Choice>
    <mc:Fallback>
      <c:style val="2"/>
    </mc:Fallback>
  </mc:AlternateContent>
  <c:pivotSource>
    <c:name>[Schedule.xlsx]Idea!数据透视表1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spc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>
                <a:latin typeface="+mj-lt"/>
              </a:rPr>
              <a:t>Overview</a:t>
            </a:r>
            <a:endParaRPr lang="zh-CN">
              <a:latin typeface="+mj-lt"/>
            </a:endParaRPr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 bwMode="auto">
          <a:prstGeom prst="rect">
            <a:avLst/>
          </a:prstGeom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layout/>
          <c:showBubbleSize val="0"/>
          <c:showCatName val="0"/>
          <c:showLegendKey val="0"/>
          <c:showPercent val="0"/>
          <c:showSerName val="0"/>
          <c:showVal val="0"/>
          <c:spPr bwMode="auto">
            <a:prstGeom prst="rect">
              <a:avLst/>
            </a:prstGeom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"/>
        <c:spPr bwMode="auto">
          <a:prstGeom prst="rect">
            <a:avLst/>
          </a:prstGeom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 bwMode="auto">
          <a:prstGeom prst="rect">
            <a:avLst/>
          </a:prstGeom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 bwMode="auto">
          <a:prstGeom prst="rect">
            <a:avLst/>
          </a:prstGeom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 bwMode="auto">
          <a:prstGeom prst="rect">
            <a:avLst/>
          </a:prstGeom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 bwMode="auto">
          <a:prstGeom prst="rect">
            <a:avLst/>
          </a:prstGeom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Idea!$L$2</c:f>
              <c:strCache>
                <c:ptCount val="1"/>
                <c:pt idx="0">
                  <c:v>汇总</c:v>
                </c:pt>
              </c:strCache>
            </c:strRef>
          </c:tx>
          <c:dPt>
            <c:idx val="0"/>
            <c:bubble3D val="0"/>
            <c:spPr bwMode="auto">
              <a:prstGeom prst="rect">
                <a:avLst/>
              </a:prstGeom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 bwMode="auto">
              <a:prstGeom prst="rect">
                <a:avLst/>
              </a:prstGeom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 bwMode="auto">
              <a:prstGeom prst="rect">
                <a:avLst/>
              </a:prstGeom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 bwMode="auto">
              <a:prstGeom prst="rect">
                <a:avLst/>
              </a:prstGeom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 bwMode="auto">
              <a:prstGeom prst="rect">
                <a:avLst/>
              </a:prstGeom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Idea!$K$3:$K$8</c:f>
              <c:strCache>
                <c:ptCount val="5"/>
                <c:pt idx="0">
                  <c:v>Course</c:v>
                </c:pt>
                <c:pt idx="1">
                  <c:v>Eat</c:v>
                </c:pt>
                <c:pt idx="2">
                  <c:v>Elastic</c:v>
                </c:pt>
                <c:pt idx="3">
                  <c:v>Rest</c:v>
                </c:pt>
                <c:pt idx="4">
                  <c:v>Sleep</c:v>
                </c:pt>
              </c:strCache>
            </c:strRef>
          </c:cat>
          <c:val>
            <c:numRef>
              <c:f>Idea!$L$3:$L$8</c:f>
              <c:numCache>
                <c:formatCode>General</c:formatCode>
                <c:ptCount val="5"/>
                <c:pt idx="0">
                  <c:v>0.375</c:v>
                </c:pt>
                <c:pt idx="1">
                  <c:v>0.06944444444444445</c:v>
                </c:pt>
                <c:pt idx="2">
                  <c:v>0.125</c:v>
                </c:pt>
                <c:pt idx="3">
                  <c:v>0.04166666666666667</c:v>
                </c:pt>
                <c:pt idx="4">
                  <c:v>0.024305555555555552</c:v>
                </c:pt>
              </c:numCache>
            </c:numRef>
          </c:val>
        </c:ser>
        <c:dLbls>
          <c:showBubbleSize val="0"/>
          <c:showCatName val="0"/>
          <c:showLeaderLines val="1"/>
          <c:showLegendKey val="0"/>
          <c:showPercent val="0"/>
          <c:showSerName val="0"/>
          <c:showVal val="0"/>
        </c:dLbls>
        <c:firstSliceAng val="0"/>
      </c:pieChart>
      <c:spPr bwMode="auto">
        <a:prstGeom prst="rect">
          <a:avLst/>
        </a:prstGeom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757963104320089"/>
          <c:y val="0.41496463983668708"/>
          <c:w val="0.12860496207625344"/>
          <c:h val="0.3619520073129644"/>
        </c:manualLayout>
      </c:layout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 bwMode="auto">
    <a:xfrm>
      <a:off x="0" y="0"/>
      <a:ext cx="0" cy="0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 bwMode="auto">
      <a:prstGeom prst="rect">
        <a:avLst/>
      </a:prstGeom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</a:ln>
    </cs:spPr>
  </cs:dataPointMarker>
  <cs:dataPointWirefram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6</xdr:col>
      <xdr:colOff>375397</xdr:colOff>
      <xdr:row>12</xdr:row>
      <xdr:rowOff>230840</xdr:rowOff>
    </xdr:from>
    <xdr:to>
      <xdr:col>9</xdr:col>
      <xdr:colOff>0</xdr:colOff>
      <xdr:row>23</xdr:row>
      <xdr:rowOff>194982</xdr:rowOff>
    </xdr:to>
    <xdr:graphicFrame>
      <xdr:nvGraphicFramePr>
        <xdr:cNvPr id="5" name="图表 4" hidden="0"/>
        <xdr:cNvGraphicFramePr>
          <a:graphicFrameLocks xmlns:a="http://schemas.openxmlformats.org/drawingml/2006/main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<Relationships xmlns="http://schemas.openxmlformats.org/package/2006/relationships"><Relationship  Id="rId1" Type="http://schemas.openxmlformats.org/officeDocument/2006/relationships/pivotCacheRecords" Target="pivotCache/pivotCacheRecords1.xml"/></Relationships>
</file>

<file path=xl/pivotCache/pivotCache/pivotCacheRecords1.xml><?xml version="1.0" encoding="utf-8"?>
<pivotCacheRecords xmlns="http://schemas.openxmlformats.org/spreadsheetml/2006/main" xmlns:r="http://schemas.openxmlformats.org/officeDocument/2006/relationships" count="21">
  <r>
    <x v="0"/>
    <x v="0"/>
    <x v="0"/>
    <s v="Wake up"/>
    <x v="0"/>
  </r>
  <r>
    <x v="1"/>
    <x v="1"/>
    <x v="1"/>
    <s v="Eat breakfast or skip"/>
    <x v="1"/>
  </r>
  <r>
    <x v="2"/>
    <x v="2"/>
    <x v="2"/>
    <s v="Calculus"/>
    <x v="2"/>
  </r>
  <r>
    <x v="3"/>
    <x v="3"/>
    <x v="3"/>
    <s v="Rest"/>
    <x v="3"/>
  </r>
  <r>
    <x v="2"/>
    <x v="4"/>
    <x v="4"/>
    <s v="World History"/>
    <x v="2"/>
  </r>
  <r>
    <x v="3"/>
    <x v="5"/>
    <x v="5"/>
    <s v="Rest"/>
    <x v="3"/>
  </r>
  <r>
    <x v="2"/>
    <x v="6"/>
    <x v="6"/>
    <s v="Web Scraper"/>
    <x v="2"/>
  </r>
  <r>
    <x v="3"/>
    <x v="7"/>
    <x v="7"/>
    <s v="Rest"/>
    <x v="3"/>
  </r>
  <r>
    <x v="2"/>
    <x v="8"/>
    <x v="8"/>
    <s v="Music Theory"/>
    <x v="2"/>
  </r>
  <r>
    <x v="3"/>
    <x v="9"/>
    <x v="9"/>
    <s v="Rest"/>
    <x v="3"/>
  </r>
  <r>
    <x v="4"/>
    <x v="10"/>
    <x v="10"/>
    <s v="Elastic time, if trashy people come in the way. Eat lunch."/>
    <x v="4"/>
  </r>
  <r>
    <x v="5"/>
    <x v="11"/>
    <x v="11"/>
    <s v="Clean up dishes, elastic"/>
    <x v="1"/>
  </r>
  <r>
    <x v="6"/>
    <x v="12"/>
    <x v="12"/>
    <s v="Java study"/>
    <x v="2"/>
  </r>
  <r>
    <x v="3"/>
    <x v="13"/>
    <x v="13"/>
    <s v="Rest"/>
    <x v="3"/>
  </r>
  <r>
    <x v="7"/>
    <x v="14"/>
    <x v="14"/>
    <s v="Cooking, if necessary"/>
    <x v="1"/>
  </r>
  <r>
    <x v="4"/>
    <x v="15"/>
    <x v="15"/>
    <s v="Elastic time, if trashy people come in the way. Eat dinner."/>
    <x v="4"/>
  </r>
  <r>
    <x v="2"/>
    <x v="16"/>
    <x v="16"/>
    <s v="Practice clarinet"/>
    <x v="2"/>
  </r>
  <r>
    <x v="3"/>
    <x v="17"/>
    <x v="17"/>
    <s v="Rest"/>
    <x v="3"/>
  </r>
  <r>
    <x v="6"/>
    <x v="18"/>
    <x v="18"/>
    <s v="SQL, Regex, AI, study"/>
    <x v="2"/>
  </r>
  <r>
    <x v="1"/>
    <x v="19"/>
    <x v="19"/>
    <s v="Prepare to sleep"/>
    <x v="0"/>
  </r>
  <r>
    <x v="1"/>
    <x v="20"/>
    <x v="20"/>
    <s v="Must lie on the bed"/>
    <x v="0"/>
  </r>
</pivotCacheRecord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曹育博" refreshedDate="44713.83779803241" createdVersion="8" refreshedVersion="8" minRefreshableVersion="3" recordCount="21">
  <cacheSource type="worksheet">
    <worksheetSource ref="A2:E24" sheet="Idea"/>
  </cacheSource>
  <cacheFields count="7">
    <cacheField name="Duration" numFmtId="20">
      <sharedItems containsSemiMixedTypes="0" containsNonDate="0" containsDate="1" containsString="0" minDate="1899-12-30T00:05:00" maxDate="1899-12-30T02:00:00" count="8">
        <d v="1899-12-30T00:05:00"/>
        <d v="1899-12-30T00:15:00"/>
        <d v="1899-12-30T01:00:00"/>
        <d v="1899-12-30T00:10:00"/>
        <d v="1899-12-30T01:30:00"/>
        <d v="1899-12-30T00:20:00"/>
        <d v="1899-12-30T02:00:00"/>
        <d v="1899-12-30T01:05:00"/>
      </sharedItems>
      <fieldGroup par="5" base="0">
        <rangePr groupBy="minutes" startDate="1899-12-30T00:05:00" endDate="1899-12-30T02:00:00"/>
        <groupItems count="62">
          <s v="&lt;1900/1/0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1900/1/0"/>
        </groupItems>
      </fieldGroup>
    </cacheField>
    <cacheField name="Start Time" numFmtId="160">
      <sharedItems containsSemiMixedTypes="0" containsNonDate="0" containsDate="1" containsString="0" minDate="1899-12-30T06:00:00" maxDate="1899-12-30T21:00:00" count="21">
        <d v="1899-12-30T06:00:00"/>
        <d v="1899-12-30T06:05:00"/>
        <d v="1899-12-30T06:20:00"/>
        <d v="1899-12-30T07:20:00"/>
        <d v="1899-12-30T07:30:00"/>
        <d v="1899-12-30T08:30:00"/>
        <d v="1899-12-30T08:40:00"/>
        <d v="1899-12-30T09:40:00"/>
        <d v="1899-12-30T09:50:00"/>
        <d v="1899-12-30T10:50:00"/>
        <d v="1899-12-30T11:00:00"/>
        <d v="1899-12-30T12:30:00"/>
        <d v="1899-12-30T12:50:00"/>
        <d v="1899-12-30T14:50:00"/>
        <d v="1899-12-30T15:00:00"/>
        <d v="1899-12-30T16:05:00"/>
        <d v="1899-12-30T17:35:00"/>
        <d v="1899-12-30T18:35:00"/>
        <d v="1899-12-30T18:45:00"/>
        <d v="1899-12-30T20:45:00"/>
        <d v="1899-12-30T21:00:00"/>
      </sharedItems>
      <fieldGroup base="1">
        <rangePr groupBy="hours" startDate="1899-12-30T06:00:00" endDate="1899-12-30T21:00:00"/>
        <groupItems count="26">
          <s v="&lt;1900/1/0"/>
          <s v="0"/>
          <s v="1"/>
          <s v="2"/>
          <s v="3"/>
          <s v="4"/>
          <s v="5"/>
          <s v="6"/>
          <s v="7"/>
          <s v="8"/>
          <s v="9"/>
          <s v="10"/>
          <s v="11"/>
          <s v="12"/>
          <s v="13"/>
          <s v="14"/>
          <s v="15"/>
          <s v="16"/>
          <s v="17"/>
          <s v="18"/>
          <s v="19"/>
          <s v="20"/>
          <s v="21"/>
          <s v="22"/>
          <s v="23"/>
          <s v="&gt;1900/1/0"/>
        </groupItems>
      </fieldGroup>
    </cacheField>
    <cacheField name="End Time" numFmtId="160">
      <sharedItems containsSemiMixedTypes="0" containsNonDate="0" containsDate="1" containsString="0" minDate="1899-12-30T06:05:00" maxDate="1899-12-30T21:15:00" count="21">
        <d v="1899-12-30T06:05:00"/>
        <d v="1899-12-30T06:20:00"/>
        <d v="1899-12-30T07:20:00"/>
        <d v="1899-12-30T07:30:00"/>
        <d v="1899-12-30T08:30:00"/>
        <d v="1899-12-30T08:40:00"/>
        <d v="1899-12-30T09:40:00"/>
        <d v="1899-12-30T09:50:00"/>
        <d v="1899-12-30T10:50:00"/>
        <d v="1899-12-30T11:00:00"/>
        <d v="1899-12-30T12:30:00"/>
        <d v="1899-12-30T12:50:00"/>
        <d v="1899-12-30T14:50:00"/>
        <d v="1899-12-30T15:00:00"/>
        <d v="1899-12-30T16:05:00"/>
        <d v="1899-12-30T17:35:00"/>
        <d v="1899-12-30T18:35:00"/>
        <d v="1899-12-30T18:45:00"/>
        <d v="1899-12-30T20:45:00"/>
        <d v="1899-12-30T21:00:00"/>
        <d v="1899-12-30T21:15:00"/>
      </sharedItems>
      <fieldGroup par="6" base="2">
        <rangePr groupBy="minutes" startDate="1899-12-30T06:05:00" endDate="1899-12-30T21:15:00"/>
        <groupItems count="62">
          <s v="&lt;1900/1/0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1900/1/0"/>
        </groupItems>
      </fieldGroup>
    </cacheField>
    <cacheField name="Implementation" numFmtId="0">
      <sharedItems/>
    </cacheField>
    <cacheField name="Type" numFmtId="0">
      <sharedItems count="5">
        <s v="Sleep"/>
        <s v="Eat"/>
        <s v="Course"/>
        <s v="Rest"/>
        <s v="Elastic"/>
      </sharedItems>
    </cacheField>
    <cacheField name="小时" numFmtId="0" databaseField="0">
      <fieldGroup base="0">
        <rangePr groupBy="hours" startDate="1899-12-30T00:05:00" endDate="1899-12-30T02:00:00"/>
        <groupItems count="26">
          <s v="&lt;1900/1/0"/>
          <s v="0"/>
          <s v="1"/>
          <s v="2"/>
          <s v="3"/>
          <s v="4"/>
          <s v="5"/>
          <s v="6"/>
          <s v="7"/>
          <s v="8"/>
          <s v="9"/>
          <s v="10"/>
          <s v="11"/>
          <s v="12"/>
          <s v="13"/>
          <s v="14"/>
          <s v="15"/>
          <s v="16"/>
          <s v="17"/>
          <s v="18"/>
          <s v="19"/>
          <s v="20"/>
          <s v="21"/>
          <s v="22"/>
          <s v="23"/>
          <s v="&gt;1900/1/0"/>
        </groupItems>
      </fieldGroup>
    </cacheField>
    <cacheField name="小时2" numFmtId="0" databaseField="0">
      <fieldGroup base="2">
        <rangePr groupBy="hours" startDate="1899-12-30T06:05:00" endDate="1899-12-30T21:15:00"/>
        <groupItems count="26">
          <s v="&lt;1900/1/0"/>
          <s v="0"/>
          <s v="1"/>
          <s v="2"/>
          <s v="3"/>
          <s v="4"/>
          <s v="5"/>
          <s v="6"/>
          <s v="7"/>
          <s v="8"/>
          <s v="9"/>
          <s v="10"/>
          <s v="11"/>
          <s v="12"/>
          <s v="13"/>
          <s v="14"/>
          <s v="15"/>
          <s v="16"/>
          <s v="17"/>
          <s v="18"/>
          <s v="19"/>
          <s v="20"/>
          <s v="21"/>
          <s v="22"/>
          <s v="23"/>
          <s v="&gt;1900/1/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Tables/_rels/pivotTable1.xml.rels><?xml version="1.0" encoding="UTF-8" standalone="yes"?><Relationships xmlns="http://schemas.openxmlformats.org/package/2006/relationships"><Relationship 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r="http://schemas.openxmlformats.org/officeDocument/2006/relationships" name="数据透视表1" cacheId="0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 chartFormat="3">
  <location ref="K2:L8" firstHeaderRow="1" firstDataRow="1" firstDataCol="1"/>
  <pivotFields count="7">
    <pivotField dataField="1" numFmtId="20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numFmtId="160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numFmtId="160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/>
    <pivotField axis="axisRow" showAll="0">
      <items count="6">
        <item x="2"/>
        <item x="1"/>
        <item x="4"/>
        <item x="3"/>
        <item x="0"/>
        <item t="default"/>
      </items>
    </pivotField>
    <pivotField showAll="0">
      <items count="27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t="default"/>
      </items>
    </pivotField>
    <pivotField showAll="0">
      <items count="27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t="default"/>
      </items>
    </pivotField>
  </pivotFields>
  <rowFields count="1">
    <field x="4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求和项:Duration" fld="0" baseField="4" baseItem="1"/>
  </dataFields>
  <chartFormats count="6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主题​​">
  <a:themeElements>
    <a:clrScheme name="蓝色​​">
      <a:dk1>
        <a:sysClr val="windowText" lastClr="000000"/>
      </a:dk1>
      <a:lt1>
        <a:sysClr val="window" lastClr="FFFFFF"/>
      </a:lt1>
      <a:dk2>
        <a:srgbClr val="17406D"/>
      </a:dk2>
      <a:lt2>
        <a:srgbClr val="DBEFF9"/>
      </a:lt2>
      <a:accent1>
        <a:srgbClr val="0F6FC6"/>
      </a:accent1>
      <a:accent2>
        <a:srgbClr val="009DD9"/>
      </a:accent2>
      <a:accent3>
        <a:srgbClr val="0BD0D9"/>
      </a:accent3>
      <a:accent4>
        <a:srgbClr val="10CF9B"/>
      </a:accent4>
      <a:accent5>
        <a:srgbClr val="7CCA62"/>
      </a:accent5>
      <a:accent6>
        <a:srgbClr val="A5C249"/>
      </a:accent6>
      <a:hlink>
        <a:srgbClr val="F49100"/>
      </a:hlink>
      <a:folHlink>
        <a:srgbClr val="85DFD0"/>
      </a:folHlink>
    </a:clrScheme>
    <a:fontScheme name="更纱黑 和 Inter">
      <a:majorFont>
        <a:latin typeface="Inter Medium"/>
        <a:ea typeface="Sarasa UI CL Semibold"/>
        <a:cs typeface="Arial"/>
      </a:majorFont>
      <a:minorFont>
        <a:latin typeface="Inter Light"/>
        <a:ea typeface="Sarasa UI CL Light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2" Type="http://schemas.openxmlformats.org/officeDocument/2006/relationships/pivotTable" Target="../pivotTables/pivotTable1.xml"/><Relationship 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1" summaryRight="1" showOutlineSymbols="1"/>
    <pageSetUpPr autoPageBreaks="1" fitToPage="1"/>
  </sheetPr>
  <sheetViews>
    <sheetView topLeftCell="B1" zoomScale="100" workbookViewId="0">
      <selection activeCell="E26" activeCellId="0" sqref="E26"/>
    </sheetView>
  </sheetViews>
  <sheetFormatPr defaultRowHeight="14.25"/>
  <cols>
    <col customWidth="1" hidden="1" min="1" max="1" style="1" width="12.77734375"/>
    <col customWidth="1" min="2" max="3" style="1" width="12.77734375"/>
    <col customWidth="1" min="4" max="4" style="1" width="30.77734375"/>
    <col customWidth="1" min="5" max="5" style="2" width="12.77734375"/>
    <col customWidth="1" min="6" max="6" style="1" width="30.77734375"/>
    <col customWidth="1" min="7" max="7" width="12.77734375"/>
    <col customWidth="1" min="8" max="8" style="3" width="31.6640625"/>
    <col customWidth="1" min="9" max="9" style="4" width="12.77734375"/>
    <col customWidth="1" hidden="1" min="11" max="11" width="8.33203125"/>
    <col customWidth="1" hidden="1" min="12" max="12" width="14.44140625"/>
  </cols>
  <sheetData>
    <row r="1" ht="15">
      <c r="A1" s="5" t="s">
        <v>0</v>
      </c>
      <c r="B1" s="5"/>
      <c r="C1" s="5"/>
      <c r="D1" s="5"/>
      <c r="E1" s="5"/>
      <c r="F1" s="5"/>
      <c r="H1" s="6" t="s">
        <v>1</v>
      </c>
      <c r="I1" s="6"/>
    </row>
    <row r="2" ht="15">
      <c r="A2" s="2" t="s">
        <v>2</v>
      </c>
      <c r="B2" s="2" t="s">
        <v>3</v>
      </c>
      <c r="C2" s="2" t="s">
        <v>4</v>
      </c>
      <c r="D2" s="2" t="s">
        <v>5</v>
      </c>
      <c r="E2" s="2" t="s">
        <v>6</v>
      </c>
      <c r="F2" s="2" t="s">
        <v>7</v>
      </c>
      <c r="G2" s="2"/>
      <c r="H2" s="3" t="s">
        <v>8</v>
      </c>
      <c r="I2" s="7">
        <v>0.0069444444444444441</v>
      </c>
      <c r="K2" s="8" t="s">
        <v>9</v>
      </c>
      <c r="L2" t="s">
        <v>10</v>
      </c>
    </row>
    <row r="3" ht="15">
      <c r="A3" s="9">
        <f>INSTANTEOUS_DURATION</f>
        <v>0.003472222222222222</v>
      </c>
      <c r="B3" s="10">
        <v>0.25</v>
      </c>
      <c r="C3" s="10">
        <f t="shared" ref="C3:C12" si="0">B3+A3</f>
        <v>0.25347222222222221</v>
      </c>
      <c r="D3" s="11" t="s">
        <v>11</v>
      </c>
      <c r="E3" s="2" t="s">
        <v>12</v>
      </c>
      <c r="H3" s="3" t="s">
        <v>13</v>
      </c>
      <c r="I3" s="7">
        <v>0.041666666666666664</v>
      </c>
      <c r="K3" s="12" t="s">
        <v>14</v>
      </c>
      <c r="L3" s="13">
        <v>0.375</v>
      </c>
    </row>
    <row r="4" ht="15">
      <c r="A4" s="9">
        <v>0.017361111111111112</v>
      </c>
      <c r="B4" s="10">
        <f t="shared" ref="B4:B18" si="1">C3</f>
        <v>0.25347222222222221</v>
      </c>
      <c r="C4" s="10">
        <f t="shared" si="0"/>
        <v>0.27083333333333331</v>
      </c>
      <c r="D4" s="11" t="s">
        <v>15</v>
      </c>
      <c r="E4" s="2" t="s">
        <v>16</v>
      </c>
      <c r="H4" s="3" t="s">
        <v>17</v>
      </c>
      <c r="I4" s="7">
        <f>2*I3</f>
        <v>0.083333333333333329</v>
      </c>
      <c r="K4" s="12" t="s">
        <v>16</v>
      </c>
      <c r="L4" s="13">
        <v>0.069444444444444448</v>
      </c>
    </row>
    <row r="5" ht="15">
      <c r="A5" s="9">
        <f>COURSE_DURATION</f>
        <v>0.041666666666666664</v>
      </c>
      <c r="B5" s="10">
        <f t="shared" si="1"/>
        <v>0.27083333333333331</v>
      </c>
      <c r="C5" s="10">
        <f t="shared" si="0"/>
        <v>0.3125</v>
      </c>
      <c r="D5" s="11" t="s">
        <v>18</v>
      </c>
      <c r="E5" s="2" t="s">
        <v>14</v>
      </c>
      <c r="H5" s="3" t="s">
        <v>19</v>
      </c>
      <c r="I5" s="7">
        <v>0.003472222222222222</v>
      </c>
      <c r="K5" s="12" t="s">
        <v>20</v>
      </c>
      <c r="L5" s="13">
        <v>0.125</v>
      </c>
    </row>
    <row r="6" ht="15">
      <c r="A6" s="9">
        <f>REST_DURATION</f>
        <v>0.0069444444444444441</v>
      </c>
      <c r="B6" s="10">
        <f t="shared" si="1"/>
        <v>0.3125</v>
      </c>
      <c r="C6" s="10">
        <f t="shared" si="0"/>
        <v>0.31944444444444442</v>
      </c>
      <c r="D6" s="11" t="s">
        <v>21</v>
      </c>
      <c r="E6" s="2" t="s">
        <v>21</v>
      </c>
      <c r="H6" s="14" t="s">
        <v>22</v>
      </c>
      <c r="I6" s="15">
        <v>0.0625</v>
      </c>
      <c r="K6" s="12" t="s">
        <v>21</v>
      </c>
      <c r="L6" s="13">
        <v>0.041666666666666671</v>
      </c>
    </row>
    <row r="7">
      <c r="A7" s="9">
        <f>COURSE_DURATION</f>
        <v>0.041666666666666664</v>
      </c>
      <c r="B7" s="10">
        <f t="shared" si="1"/>
        <v>0.31944444444444442</v>
      </c>
      <c r="C7" s="10">
        <f t="shared" si="0"/>
        <v>0.3611111111111111</v>
      </c>
      <c r="D7" s="11" t="s">
        <v>23</v>
      </c>
      <c r="E7" s="2" t="s">
        <v>14</v>
      </c>
      <c r="K7" s="12" t="s">
        <v>12</v>
      </c>
      <c r="L7" s="13">
        <v>0.024305555555555552</v>
      </c>
    </row>
    <row r="8">
      <c r="A8" s="9">
        <f>REST_DURATION</f>
        <v>0.0069444444444444441</v>
      </c>
      <c r="B8" s="10">
        <f t="shared" si="1"/>
        <v>0.3611111111111111</v>
      </c>
      <c r="C8" s="10">
        <f t="shared" si="0"/>
        <v>0.36805555555555552</v>
      </c>
      <c r="D8" s="11" t="s">
        <v>21</v>
      </c>
      <c r="E8" s="2" t="s">
        <v>21</v>
      </c>
      <c r="K8" s="12" t="s">
        <v>24</v>
      </c>
      <c r="L8" s="13">
        <v>0.63541666666666663</v>
      </c>
    </row>
    <row r="9">
      <c r="A9" s="9">
        <f>COURSE_DURATION</f>
        <v>0.041666666666666664</v>
      </c>
      <c r="B9" s="10">
        <f t="shared" si="1"/>
        <v>0.36805555555555552</v>
      </c>
      <c r="C9" s="10">
        <f t="shared" si="0"/>
        <v>0.40972222222222221</v>
      </c>
      <c r="D9" s="11" t="s">
        <v>25</v>
      </c>
      <c r="E9" s="2" t="s">
        <v>14</v>
      </c>
    </row>
    <row r="10">
      <c r="A10" s="9">
        <f>REST_DURATION</f>
        <v>0.0069444444444444441</v>
      </c>
      <c r="B10" s="10">
        <f t="shared" si="1"/>
        <v>0.40972222222222221</v>
      </c>
      <c r="C10" s="10">
        <f t="shared" si="0"/>
        <v>0.41666666666666663</v>
      </c>
      <c r="D10" s="11" t="s">
        <v>21</v>
      </c>
      <c r="E10" s="2" t="s">
        <v>21</v>
      </c>
    </row>
    <row r="11">
      <c r="A11" s="9">
        <f>COURSE_DURATION</f>
        <v>0.041666666666666664</v>
      </c>
      <c r="B11" s="10">
        <f t="shared" si="1"/>
        <v>0.41666666666666663</v>
      </c>
      <c r="C11" s="10">
        <f t="shared" si="0"/>
        <v>0.45833333333333331</v>
      </c>
      <c r="D11" s="11" t="s">
        <v>26</v>
      </c>
      <c r="E11" s="2" t="s">
        <v>14</v>
      </c>
    </row>
    <row r="12">
      <c r="A12" s="9">
        <f>REST_DURATION</f>
        <v>0.0069444444444444441</v>
      </c>
      <c r="B12" s="10">
        <f t="shared" si="1"/>
        <v>0.45833333333333331</v>
      </c>
      <c r="C12" s="10">
        <f t="shared" si="0"/>
        <v>0.46527777777777773</v>
      </c>
      <c r="D12" s="11" t="s">
        <v>21</v>
      </c>
      <c r="E12" s="2" t="s">
        <v>21</v>
      </c>
    </row>
    <row r="13" ht="42.75">
      <c r="A13" s="9">
        <f>ELASTIC_DURATION</f>
        <v>0.0625</v>
      </c>
      <c r="B13" s="10">
        <f t="shared" si="1"/>
        <v>0.46527777777777773</v>
      </c>
      <c r="C13" s="10">
        <f t="shared" ref="C13:C24" si="2">B13+A13</f>
        <v>0.52777777777777768</v>
      </c>
      <c r="D13" s="11" t="s">
        <v>27</v>
      </c>
      <c r="E13" s="2" t="s">
        <v>20</v>
      </c>
      <c r="F13" s="16" t="s">
        <v>28</v>
      </c>
    </row>
    <row r="14">
      <c r="A14" s="9">
        <v>0.01388888888888884</v>
      </c>
      <c r="B14" s="10">
        <f t="shared" si="1"/>
        <v>0.52777777777777768</v>
      </c>
      <c r="C14" s="10">
        <f t="shared" si="2"/>
        <v>0.54166666666666652</v>
      </c>
      <c r="D14" s="11" t="s">
        <v>29</v>
      </c>
      <c r="E14" s="2" t="s">
        <v>16</v>
      </c>
    </row>
    <row r="15">
      <c r="A15" s="9">
        <f>GOOD_COURSE_DURATION</f>
        <v>0.083333333333333329</v>
      </c>
      <c r="B15" s="10">
        <f t="shared" si="1"/>
        <v>0.54166666666666652</v>
      </c>
      <c r="C15" s="10">
        <f t="shared" si="2"/>
        <v>0.62499999999999989</v>
      </c>
      <c r="D15" s="11" t="s">
        <v>30</v>
      </c>
      <c r="E15" s="2" t="s">
        <v>14</v>
      </c>
    </row>
    <row r="16">
      <c r="A16" s="9">
        <f>REST_DURATION</f>
        <v>0.0069444444444444441</v>
      </c>
      <c r="B16" s="10">
        <f t="shared" si="1"/>
        <v>0.62499999999999989</v>
      </c>
      <c r="C16" s="10">
        <f t="shared" si="2"/>
        <v>0.63194444444444431</v>
      </c>
      <c r="D16" s="11" t="s">
        <v>21</v>
      </c>
      <c r="E16" s="2" t="s">
        <v>21</v>
      </c>
    </row>
    <row r="17">
      <c r="A17" s="9">
        <v>0.04513888888888884</v>
      </c>
      <c r="B17" s="10">
        <f t="shared" si="1"/>
        <v>0.63194444444444431</v>
      </c>
      <c r="C17" s="10">
        <f t="shared" si="2"/>
        <v>0.67708333333333315</v>
      </c>
      <c r="D17" s="11" t="s">
        <v>31</v>
      </c>
      <c r="E17" s="2" t="s">
        <v>16</v>
      </c>
    </row>
    <row r="18" ht="42.75">
      <c r="A18" s="9">
        <f>ELASTIC_DURATION</f>
        <v>0.0625</v>
      </c>
      <c r="B18" s="10">
        <f t="shared" si="1"/>
        <v>0.67708333333333315</v>
      </c>
      <c r="C18" s="10">
        <f t="shared" si="2"/>
        <v>0.73958333333333315</v>
      </c>
      <c r="D18" s="11" t="s">
        <v>32</v>
      </c>
      <c r="E18" s="2" t="s">
        <v>20</v>
      </c>
      <c r="F18" s="16" t="s">
        <v>33</v>
      </c>
    </row>
    <row r="19">
      <c r="A19" s="9">
        <v>0.04166666666666663</v>
      </c>
      <c r="B19" s="10">
        <f t="shared" ref="B19:B24" si="3">C18</f>
        <v>0.73958333333333315</v>
      </c>
      <c r="C19" s="10">
        <f t="shared" si="2"/>
        <v>0.78124999999999978</v>
      </c>
      <c r="D19" s="2" t="s">
        <v>34</v>
      </c>
      <c r="E19" s="2" t="s">
        <v>14</v>
      </c>
    </row>
    <row r="20">
      <c r="A20" s="9">
        <f>REST_DURATION</f>
        <v>0.0069444444444444441</v>
      </c>
      <c r="B20" s="10">
        <f t="shared" si="3"/>
        <v>0.78124999999999978</v>
      </c>
      <c r="C20" s="10">
        <f t="shared" si="2"/>
        <v>0.7881944444444442</v>
      </c>
      <c r="D20" s="2" t="s">
        <v>21</v>
      </c>
      <c r="E20" s="2" t="s">
        <v>21</v>
      </c>
    </row>
    <row r="21">
      <c r="A21" s="9">
        <f>GOOD_COURSE_DURATION-TIME(0,30,0)</f>
        <v>0.0625</v>
      </c>
      <c r="B21" s="10">
        <f t="shared" si="3"/>
        <v>0.7881944444444442</v>
      </c>
      <c r="C21" s="10">
        <f t="shared" si="2"/>
        <v>0.8506944444444442</v>
      </c>
      <c r="D21" s="2" t="s">
        <v>35</v>
      </c>
      <c r="E21" s="2" t="s">
        <v>14</v>
      </c>
    </row>
    <row r="22">
      <c r="A22" s="9">
        <f>TIME(0,30,0)</f>
        <v>0.020833333333333332</v>
      </c>
      <c r="B22" s="10">
        <f t="shared" si="3"/>
        <v>0.8506944444444442</v>
      </c>
      <c r="C22" s="10">
        <f t="shared" si="2"/>
        <v>0.87152777777777757</v>
      </c>
      <c r="D22" s="2" t="s">
        <v>36</v>
      </c>
      <c r="E22" s="2" t="s">
        <v>21</v>
      </c>
    </row>
    <row r="23">
      <c r="A23" s="9">
        <v>0.010416666666666666</v>
      </c>
      <c r="B23" s="10">
        <f t="shared" si="3"/>
        <v>0.87152777777777757</v>
      </c>
      <c r="C23" s="10">
        <f t="shared" si="2"/>
        <v>0.8819444444444442</v>
      </c>
      <c r="D23" s="2" t="s">
        <v>37</v>
      </c>
      <c r="E23" s="2" t="s">
        <v>12</v>
      </c>
    </row>
    <row r="24">
      <c r="A24" s="9">
        <v>0.010416666666666741</v>
      </c>
      <c r="B24" s="17">
        <f t="shared" si="3"/>
        <v>0.8819444444444442</v>
      </c>
      <c r="C24" s="17">
        <f t="shared" si="2"/>
        <v>0.89236111111111094</v>
      </c>
      <c r="D24" s="18" t="s">
        <v>38</v>
      </c>
      <c r="E24" s="18" t="s">
        <v>12</v>
      </c>
      <c r="F24" s="19"/>
    </row>
  </sheetData>
  <mergeCells count="2">
    <mergeCell ref="A1:F1"/>
    <mergeCell ref="H1:I1"/>
  </mergeCells>
  <printOptions headings="0" gridLines="0"/>
  <pageMargins left="0.69999999999999996" right="0.69999999999999996" top="0.75" bottom="0.75" header="0.29999999999999999" footer="0.29999999999999999"/>
  <pageSetup paperSize="9" scale="64" firstPageNumber="4294967295" fitToWidth="1" fitToHeight="1" pageOrder="downThenOver" orientation="landscape" usePrinterDefaults="1" blackAndWhite="0" draft="0" cellComments="none" useFirstPageNumber="0" errors="displayed" horizontalDpi="600" verticalDpi="600" copies="1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D1" zoomScale="100" workbookViewId="0">
      <selection activeCell="T21" activeCellId="0" sqref="T21"/>
    </sheetView>
  </sheetViews>
  <sheetFormatPr defaultRowHeight="14.25"/>
  <cols>
    <col bestFit="1" customWidth="1" min="2" max="2" width="12.77734375"/>
    <col bestFit="1" customWidth="1" min="4" max="4" width="12"/>
    <col bestFit="1" customWidth="1" min="18" max="18" width="9.109375"/>
    <col bestFit="1" customWidth="1" min="20" max="20" width="9.109375"/>
  </cols>
  <sheetData>
    <row r="1">
      <c r="A1" t="s">
        <v>39</v>
      </c>
      <c r="B1" s="20">
        <v>44714</v>
      </c>
      <c r="C1" t="s">
        <v>40</v>
      </c>
      <c r="D1" s="20">
        <v>44715</v>
      </c>
      <c r="F1" s="21">
        <v>44716</v>
      </c>
      <c r="H1" s="21">
        <v>44717</v>
      </c>
      <c r="J1" s="21">
        <v>44718</v>
      </c>
      <c r="L1" s="21">
        <v>44719</v>
      </c>
      <c r="N1" s="21">
        <v>44725</v>
      </c>
      <c r="P1" t="s">
        <v>41</v>
      </c>
      <c r="R1" s="21">
        <v>44734</v>
      </c>
      <c r="T1" s="21">
        <v>44735</v>
      </c>
      <c r="V1" s="22">
        <v>44736</v>
      </c>
    </row>
    <row r="2">
      <c r="B2" s="23">
        <v>0.25</v>
      </c>
      <c r="C2" t="s">
        <v>11</v>
      </c>
      <c r="D2" s="23">
        <v>0.25416666666666665</v>
      </c>
      <c r="E2" t="s">
        <v>11</v>
      </c>
      <c r="F2" s="23">
        <v>0.25069444444444444</v>
      </c>
      <c r="G2" t="s">
        <v>11</v>
      </c>
      <c r="H2" s="23">
        <v>0.25138888888888888</v>
      </c>
      <c r="I2" t="s">
        <v>11</v>
      </c>
      <c r="J2" s="23">
        <v>0.25069444444444444</v>
      </c>
      <c r="K2" t="s">
        <v>42</v>
      </c>
      <c r="L2" s="23">
        <v>0.25069444444444444</v>
      </c>
      <c r="M2" t="s">
        <v>11</v>
      </c>
      <c r="N2" s="23">
        <v>0.25069444444444444</v>
      </c>
      <c r="O2" t="s">
        <v>11</v>
      </c>
      <c r="P2" s="23">
        <v>0.25069444444444444</v>
      </c>
      <c r="Q2" t="s">
        <v>11</v>
      </c>
      <c r="R2" s="23">
        <v>0.29236111111111113</v>
      </c>
      <c r="S2" t="s">
        <v>11</v>
      </c>
      <c r="T2" s="23">
        <v>0.25833333333333336</v>
      </c>
      <c r="U2" t="s">
        <v>11</v>
      </c>
      <c r="V2" s="24">
        <v>0.29999999999999999</v>
      </c>
      <c r="W2" t="s">
        <v>11</v>
      </c>
    </row>
    <row r="3">
      <c r="B3" s="23">
        <v>0.25069444444444444</v>
      </c>
      <c r="C3" t="s">
        <v>43</v>
      </c>
      <c r="D3" s="23">
        <v>0.25486111111111109</v>
      </c>
      <c r="E3" t="s">
        <v>43</v>
      </c>
      <c r="F3" s="23">
        <v>0.25138888888888888</v>
      </c>
      <c r="G3" t="s">
        <v>43</v>
      </c>
      <c r="H3" s="23">
        <v>0.25208333333333333</v>
      </c>
      <c r="I3" t="s">
        <v>43</v>
      </c>
      <c r="J3" s="23">
        <v>0.25694444444444448</v>
      </c>
      <c r="K3" t="s">
        <v>43</v>
      </c>
      <c r="L3" s="23">
        <v>0.26458333333333334</v>
      </c>
      <c r="M3" t="s">
        <v>43</v>
      </c>
      <c r="N3" s="23">
        <v>0.26527777777777778</v>
      </c>
      <c r="O3" t="s">
        <v>43</v>
      </c>
      <c r="P3" s="23">
        <v>0.25138888888888888</v>
      </c>
      <c r="Q3" t="s">
        <v>43</v>
      </c>
      <c r="R3" s="23">
        <v>0.29305555555555557</v>
      </c>
      <c r="S3" t="s">
        <v>43</v>
      </c>
      <c r="T3" s="23">
        <v>0.27916666666666667</v>
      </c>
      <c r="U3" t="s">
        <v>44</v>
      </c>
      <c r="V3" s="24">
        <v>0.31388888888888888</v>
      </c>
      <c r="W3" t="s">
        <v>43</v>
      </c>
    </row>
    <row r="4">
      <c r="B4" s="23">
        <v>0.26874999999999999</v>
      </c>
      <c r="C4" t="s">
        <v>18</v>
      </c>
      <c r="D4" s="23">
        <v>0.2722222222222222</v>
      </c>
      <c r="E4" t="s">
        <v>18</v>
      </c>
      <c r="F4" s="23">
        <v>0.26527777777777778</v>
      </c>
      <c r="G4" t="s">
        <v>18</v>
      </c>
      <c r="H4" s="23">
        <v>0.2590277777777778</v>
      </c>
      <c r="I4" t="s">
        <v>45</v>
      </c>
      <c r="J4" s="23">
        <v>0.27499999999999997</v>
      </c>
      <c r="K4" t="s">
        <v>18</v>
      </c>
      <c r="L4" s="23">
        <v>0.27847222222222223</v>
      </c>
      <c r="M4" t="s">
        <v>18</v>
      </c>
      <c r="N4" s="23">
        <v>0.29236111111111113</v>
      </c>
      <c r="O4" t="s">
        <v>18</v>
      </c>
      <c r="P4" s="23">
        <v>0.27569444444444446</v>
      </c>
      <c r="Q4" t="s">
        <v>18</v>
      </c>
      <c r="R4" s="23">
        <v>0.32222222222222224</v>
      </c>
      <c r="S4" t="s">
        <v>18</v>
      </c>
      <c r="T4" s="23">
        <v>0.28541666666666665</v>
      </c>
      <c r="U4" t="s">
        <v>18</v>
      </c>
      <c r="V4" s="24">
        <v>0.35416666666666669</v>
      </c>
      <c r="W4" t="s">
        <v>18</v>
      </c>
    </row>
    <row r="5">
      <c r="B5" s="23">
        <v>0.31527777777777777</v>
      </c>
      <c r="C5" t="s">
        <v>21</v>
      </c>
      <c r="D5" s="23">
        <v>0.32361111111111113</v>
      </c>
      <c r="E5" t="s">
        <v>21</v>
      </c>
      <c r="F5" s="23">
        <v>0.31527777777777777</v>
      </c>
      <c r="G5" t="s">
        <v>21</v>
      </c>
      <c r="H5" s="23">
        <v>0.27499999999999997</v>
      </c>
      <c r="I5" t="s">
        <v>18</v>
      </c>
      <c r="J5" s="23">
        <v>0.32708333333333334</v>
      </c>
      <c r="K5" t="s">
        <v>46</v>
      </c>
      <c r="L5" s="23">
        <v>0.33194444444444443</v>
      </c>
      <c r="M5" t="s">
        <v>21</v>
      </c>
      <c r="N5" s="23">
        <v>0.34861111111111115</v>
      </c>
      <c r="O5" t="s">
        <v>21</v>
      </c>
      <c r="P5" s="23">
        <v>0.32430555555555557</v>
      </c>
      <c r="Q5" t="s">
        <v>21</v>
      </c>
      <c r="R5" s="23">
        <v>0.4284722222222222</v>
      </c>
      <c r="S5" t="s">
        <v>21</v>
      </c>
      <c r="T5" s="23">
        <v>0.4055555555555555</v>
      </c>
      <c r="U5" t="s">
        <v>21</v>
      </c>
      <c r="V5" s="24">
        <v>0.39583333333333331</v>
      </c>
      <c r="W5" t="s">
        <v>46</v>
      </c>
    </row>
    <row r="6">
      <c r="B6" s="23">
        <v>0.31944444444444448</v>
      </c>
      <c r="C6" t="s">
        <v>47</v>
      </c>
      <c r="D6" s="23">
        <v>0.32569444444444445</v>
      </c>
      <c r="E6" t="s">
        <v>48</v>
      </c>
      <c r="F6" s="23">
        <v>0.32013888888888892</v>
      </c>
      <c r="G6" t="s">
        <v>47</v>
      </c>
      <c r="H6" s="23">
        <v>0.35069444444444442</v>
      </c>
      <c r="I6" t="s">
        <v>21</v>
      </c>
      <c r="J6" s="23">
        <v>0.40277777777777773</v>
      </c>
      <c r="K6" t="s">
        <v>18</v>
      </c>
      <c r="L6" s="23">
        <v>0.34097222222222223</v>
      </c>
      <c r="M6" t="s">
        <v>49</v>
      </c>
      <c r="N6" s="23">
        <v>0.35694444444444445</v>
      </c>
      <c r="O6" t="s">
        <v>23</v>
      </c>
      <c r="P6" s="23">
        <v>0.33124999999999999</v>
      </c>
      <c r="Q6" t="s">
        <v>50</v>
      </c>
      <c r="R6" s="23">
        <v>0.49444444444444446</v>
      </c>
      <c r="S6" t="s">
        <v>23</v>
      </c>
      <c r="T6" s="23">
        <v>0.41388888888888892</v>
      </c>
      <c r="U6" t="s">
        <v>51</v>
      </c>
      <c r="V6" s="24">
        <v>0.52083333333333337</v>
      </c>
      <c r="W6" t="s">
        <v>52</v>
      </c>
    </row>
    <row r="7">
      <c r="B7" s="23">
        <v>0.36249999999999999</v>
      </c>
      <c r="C7" t="s">
        <v>21</v>
      </c>
      <c r="D7" s="23">
        <v>0.37152777777777773</v>
      </c>
      <c r="E7" t="s">
        <v>21</v>
      </c>
      <c r="F7" s="23">
        <v>0.32569444444444445</v>
      </c>
      <c r="G7" t="s">
        <v>53</v>
      </c>
      <c r="H7" s="23">
        <v>0.3611111111111111</v>
      </c>
      <c r="I7" t="s">
        <v>47</v>
      </c>
      <c r="J7" s="23">
        <v>0.42638888888888887</v>
      </c>
      <c r="K7" t="s">
        <v>47</v>
      </c>
      <c r="L7" s="23">
        <v>0.34791666666666665</v>
      </c>
      <c r="M7" t="s">
        <v>53</v>
      </c>
      <c r="N7" s="23">
        <v>0.4145833333333333</v>
      </c>
      <c r="O7" t="s">
        <v>21</v>
      </c>
      <c r="P7" s="23">
        <v>0.39999999999999997</v>
      </c>
      <c r="Q7" t="s">
        <v>21</v>
      </c>
      <c r="R7" s="23">
        <v>0.52083333333333337</v>
      </c>
      <c r="S7" t="s">
        <v>53</v>
      </c>
      <c r="T7" s="23">
        <v>0.4548611111111111</v>
      </c>
      <c r="U7" t="s">
        <v>21</v>
      </c>
      <c r="V7" s="24">
        <v>0.52777777777777779</v>
      </c>
      <c r="W7" t="s">
        <v>16</v>
      </c>
    </row>
    <row r="8">
      <c r="B8" s="23">
        <v>0.37013888888888885</v>
      </c>
      <c r="C8" t="s">
        <v>53</v>
      </c>
      <c r="D8" s="23">
        <v>0.3756944444444445</v>
      </c>
      <c r="E8" t="s">
        <v>47</v>
      </c>
      <c r="F8" s="23">
        <v>0.33888888888888885</v>
      </c>
      <c r="G8" t="s">
        <v>47</v>
      </c>
      <c r="H8" s="23">
        <v>0.36249999999999999</v>
      </c>
      <c r="I8" t="s">
        <v>54</v>
      </c>
      <c r="J8" s="23">
        <v>0.4604166666666667</v>
      </c>
      <c r="K8" t="s">
        <v>21</v>
      </c>
      <c r="L8" s="23">
        <v>0.38055555555555554</v>
      </c>
      <c r="M8" t="s">
        <v>49</v>
      </c>
      <c r="N8" s="23">
        <v>0.42083333333333334</v>
      </c>
      <c r="O8" t="s">
        <v>49</v>
      </c>
      <c r="P8" s="23">
        <v>0.40347222222222223</v>
      </c>
      <c r="Q8" t="s">
        <v>23</v>
      </c>
      <c r="R8" s="23">
        <v>0.055555555555555552</v>
      </c>
      <c r="S8" t="s">
        <v>55</v>
      </c>
      <c r="T8" s="23">
        <v>0.45833333333333331</v>
      </c>
      <c r="U8" t="s">
        <v>56</v>
      </c>
      <c r="V8" s="24">
        <v>0.5625</v>
      </c>
      <c r="W8" t="s">
        <v>57</v>
      </c>
      <c r="X8" t="s">
        <v>58</v>
      </c>
    </row>
    <row r="9">
      <c r="B9" s="23">
        <v>0.3743055555555555</v>
      </c>
      <c r="C9" t="s">
        <v>59</v>
      </c>
      <c r="D9" s="23">
        <v>0.41666666666666669</v>
      </c>
      <c r="E9" t="s">
        <v>60</v>
      </c>
      <c r="F9" s="23">
        <v>0.37638888888888888</v>
      </c>
      <c r="G9" t="s">
        <v>61</v>
      </c>
      <c r="H9" s="23">
        <v>0.36805555555555558</v>
      </c>
      <c r="I9" t="s">
        <v>62</v>
      </c>
      <c r="J9" s="23">
        <v>0.46527777777777773</v>
      </c>
      <c r="K9" t="s">
        <v>47</v>
      </c>
      <c r="L9" s="23">
        <v>0.42638888888888887</v>
      </c>
      <c r="M9" t="s">
        <v>21</v>
      </c>
      <c r="P9" s="23">
        <v>0.45833333333333331</v>
      </c>
      <c r="Q9" t="s">
        <v>53</v>
      </c>
      <c r="R9" s="23">
        <v>0.625</v>
      </c>
      <c r="S9" t="s">
        <v>21</v>
      </c>
      <c r="T9" s="23">
        <v>0.50138888888888888</v>
      </c>
      <c r="U9" t="s">
        <v>51</v>
      </c>
      <c r="V9" s="24">
        <v>0.84375</v>
      </c>
      <c r="W9" t="s">
        <v>21</v>
      </c>
    </row>
    <row r="10">
      <c r="B10" s="23">
        <v>0.42638888888888887</v>
      </c>
      <c r="C10" t="s">
        <v>21</v>
      </c>
      <c r="D10" s="23">
        <v>0.5</v>
      </c>
      <c r="E10" t="s">
        <v>63</v>
      </c>
      <c r="F10" s="23">
        <v>0.54166666666666663</v>
      </c>
      <c r="G10" t="s">
        <v>53</v>
      </c>
      <c r="H10" s="23">
        <v>0.3743055555555555</v>
      </c>
      <c r="I10" t="s">
        <v>46</v>
      </c>
      <c r="J10" s="23">
        <v>0.4993055555555555</v>
      </c>
      <c r="K10" t="s">
        <v>21</v>
      </c>
      <c r="L10" s="23">
        <v>0.43055555555555558</v>
      </c>
      <c r="M10" t="s">
        <v>49</v>
      </c>
      <c r="P10" s="23">
        <v>0.4777777777777778</v>
      </c>
      <c r="Q10" t="s">
        <v>50</v>
      </c>
      <c r="R10" s="23">
        <v>0.63472222222222219</v>
      </c>
      <c r="S10" t="s">
        <v>57</v>
      </c>
      <c r="T10" s="23">
        <v>0.51736111111111105</v>
      </c>
      <c r="U10" t="s">
        <v>53</v>
      </c>
    </row>
    <row r="11">
      <c r="B11" s="23">
        <v>0.43055555555555558</v>
      </c>
      <c r="C11" t="s">
        <v>64</v>
      </c>
      <c r="D11" s="23">
        <v>0.54722222222222217</v>
      </c>
      <c r="E11" t="s">
        <v>14</v>
      </c>
      <c r="F11" s="23">
        <v>0.54722222222222217</v>
      </c>
      <c r="G11" t="s">
        <v>45</v>
      </c>
      <c r="H11" s="23">
        <v>0.44097222222222227</v>
      </c>
      <c r="I11" t="s">
        <v>47</v>
      </c>
      <c r="J11" s="23">
        <v>0.50972222222222219</v>
      </c>
      <c r="K11" t="s">
        <v>25</v>
      </c>
      <c r="L11" s="23">
        <v>0.47916666666666669</v>
      </c>
      <c r="M11" t="s">
        <v>16</v>
      </c>
      <c r="P11" s="23">
        <v>0.5</v>
      </c>
      <c r="Q11" t="s">
        <v>16</v>
      </c>
      <c r="R11" s="23">
        <v>0.6875</v>
      </c>
      <c r="S11" t="s">
        <v>56</v>
      </c>
      <c r="T11" s="23">
        <v>0.56111111111111112</v>
      </c>
      <c r="U11" t="s">
        <v>65</v>
      </c>
    </row>
    <row r="12">
      <c r="B12" s="23">
        <v>0.44861111111111113</v>
      </c>
      <c r="C12" t="s">
        <v>47</v>
      </c>
      <c r="D12" s="23">
        <v>0.59097222222222223</v>
      </c>
      <c r="E12" t="s">
        <v>21</v>
      </c>
      <c r="F12" s="23">
        <v>0.62638888888888888</v>
      </c>
      <c r="G12" t="s">
        <v>66</v>
      </c>
      <c r="H12" s="23">
        <v>0.47361111111111115</v>
      </c>
      <c r="I12" t="s">
        <v>21</v>
      </c>
      <c r="J12" s="23">
        <v>0.51180555555555551</v>
      </c>
      <c r="K12" t="s">
        <v>53</v>
      </c>
      <c r="L12" s="23">
        <v>0.5625</v>
      </c>
      <c r="M12" t="s">
        <v>67</v>
      </c>
      <c r="P12" s="23">
        <v>0.56111111111111112</v>
      </c>
      <c r="Q12" t="s">
        <v>50</v>
      </c>
      <c r="R12" s="23">
        <v>0.72361111111111109</v>
      </c>
      <c r="S12" t="s">
        <v>21</v>
      </c>
      <c r="T12" s="23">
        <v>0.64236111111111105</v>
      </c>
      <c r="U12" t="s">
        <v>21</v>
      </c>
    </row>
    <row r="13">
      <c r="B13" s="23">
        <v>0.4861111111111111</v>
      </c>
      <c r="C13" t="s">
        <v>21</v>
      </c>
      <c r="D13" s="23">
        <v>0.60416666666666663</v>
      </c>
      <c r="E13" t="s">
        <v>14</v>
      </c>
      <c r="F13" s="23">
        <v>0.71875</v>
      </c>
      <c r="G13" t="s">
        <v>68</v>
      </c>
      <c r="H13" s="23">
        <v>0.47569444444444442</v>
      </c>
      <c r="I13" t="s">
        <v>47</v>
      </c>
      <c r="J13" s="23">
        <v>0.54999999999999993</v>
      </c>
      <c r="K13" t="s">
        <v>69</v>
      </c>
      <c r="P13" s="23">
        <v>0.66527777777777775</v>
      </c>
      <c r="Q13" t="s">
        <v>21</v>
      </c>
      <c r="R13" s="23">
        <v>0.72569444444444453</v>
      </c>
      <c r="S13" t="s">
        <v>57</v>
      </c>
      <c r="T13" s="23">
        <v>0.65138888888888891</v>
      </c>
      <c r="U13" t="s">
        <v>65</v>
      </c>
    </row>
    <row r="14">
      <c r="B14" s="23">
        <v>0.48819444444444443</v>
      </c>
      <c r="C14" t="s">
        <v>47</v>
      </c>
      <c r="D14" s="23">
        <v>0.63263888888888886</v>
      </c>
      <c r="E14" t="s">
        <v>21</v>
      </c>
      <c r="F14" s="23">
        <v>0.7284722222222223</v>
      </c>
      <c r="G14" t="s">
        <v>45</v>
      </c>
      <c r="H14" s="23">
        <v>0.50138888888888888</v>
      </c>
      <c r="I14" t="s">
        <v>21</v>
      </c>
      <c r="J14" s="23">
        <v>0.59166666666666667</v>
      </c>
      <c r="K14" t="s">
        <v>21</v>
      </c>
      <c r="R14" s="23">
        <v>0.73888888888888893</v>
      </c>
      <c r="S14" t="s">
        <v>53</v>
      </c>
      <c r="T14" s="23">
        <v>0.69027777777777777</v>
      </c>
      <c r="U14" t="s">
        <v>21</v>
      </c>
    </row>
    <row r="15">
      <c r="B15" s="23">
        <v>0.50486111111111109</v>
      </c>
      <c r="C15" t="s">
        <v>53</v>
      </c>
      <c r="D15" s="23">
        <v>0.63888888888888895</v>
      </c>
      <c r="E15" t="s">
        <v>70</v>
      </c>
      <c r="F15" s="23">
        <v>0.79236111111111107</v>
      </c>
      <c r="G15" t="s">
        <v>21</v>
      </c>
      <c r="H15" s="23">
        <v>0.50208333333333333</v>
      </c>
      <c r="I15" t="s">
        <v>47</v>
      </c>
      <c r="J15" s="23">
        <v>0.59861111111111109</v>
      </c>
      <c r="K15" t="s">
        <v>49</v>
      </c>
      <c r="R15" s="23">
        <v>0.77361111111111114</v>
      </c>
      <c r="S15" t="s">
        <v>57</v>
      </c>
      <c r="T15" s="23">
        <v>0.71319444444444446</v>
      </c>
      <c r="U15" t="s">
        <v>65</v>
      </c>
    </row>
    <row r="16">
      <c r="B16" s="23">
        <v>0.53194444444444444</v>
      </c>
      <c r="C16" t="s">
        <v>71</v>
      </c>
      <c r="D16" s="23">
        <v>0.64583333333333337</v>
      </c>
      <c r="E16" t="s">
        <v>72</v>
      </c>
      <c r="F16" s="23">
        <v>0.79652777777777783</v>
      </c>
      <c r="G16" t="s">
        <v>73</v>
      </c>
      <c r="H16" s="23">
        <v>0.52013888888888882</v>
      </c>
      <c r="I16" t="s">
        <v>16</v>
      </c>
      <c r="J16" s="23">
        <v>0.69652777777777775</v>
      </c>
      <c r="K16" t="s">
        <v>21</v>
      </c>
      <c r="R16" s="23">
        <v>0.81666666666666676</v>
      </c>
      <c r="S16" t="s">
        <v>21</v>
      </c>
      <c r="T16" s="23">
        <v>0.72777777777777775</v>
      </c>
      <c r="U16" t="s">
        <v>53</v>
      </c>
    </row>
    <row r="17">
      <c r="B17" s="23">
        <v>0.54166666666666663</v>
      </c>
      <c r="C17" t="s">
        <v>16</v>
      </c>
      <c r="D17" s="23">
        <v>0.74305555555555547</v>
      </c>
      <c r="E17" t="s">
        <v>63</v>
      </c>
      <c r="F17" s="23">
        <v>0.84583333333333333</v>
      </c>
      <c r="G17" t="s">
        <v>74</v>
      </c>
      <c r="H17" s="23">
        <v>0.54722222222222217</v>
      </c>
      <c r="I17" t="s">
        <v>45</v>
      </c>
      <c r="J17" s="23">
        <v>0.71597222222222223</v>
      </c>
      <c r="K17" t="s">
        <v>45</v>
      </c>
      <c r="R17" s="23">
        <v>0.82291666666666663</v>
      </c>
      <c r="S17" t="s">
        <v>73</v>
      </c>
      <c r="T17" s="23">
        <v>0.75069444444444444</v>
      </c>
      <c r="U17" t="s">
        <v>65</v>
      </c>
    </row>
    <row r="18">
      <c r="B18" s="23">
        <v>0.57361111111111118</v>
      </c>
      <c r="C18" t="s">
        <v>71</v>
      </c>
      <c r="D18" s="23">
        <v>0.76388888888888884</v>
      </c>
      <c r="E18" t="s">
        <v>75</v>
      </c>
      <c r="F18" s="23">
        <v>0.8618055555555556</v>
      </c>
      <c r="G18" t="s">
        <v>65</v>
      </c>
      <c r="H18" s="23">
        <v>0.5625</v>
      </c>
      <c r="I18" t="s">
        <v>73</v>
      </c>
      <c r="J18" s="23">
        <v>0.76041666666666663</v>
      </c>
      <c r="K18" t="s">
        <v>76</v>
      </c>
      <c r="R18" s="23">
        <v>0.875</v>
      </c>
      <c r="S18" t="s">
        <v>45</v>
      </c>
      <c r="T18" s="23">
        <v>0.79999999999999993</v>
      </c>
      <c r="U18" t="s">
        <v>21</v>
      </c>
    </row>
    <row r="19">
      <c r="B19" s="23">
        <v>0.63611111111111118</v>
      </c>
      <c r="C19" t="s">
        <v>21</v>
      </c>
      <c r="D19" s="23">
        <v>0.7715277777777777</v>
      </c>
      <c r="E19" t="s">
        <v>73</v>
      </c>
      <c r="F19" s="23">
        <v>0.89097222222222217</v>
      </c>
      <c r="G19" t="s">
        <v>12</v>
      </c>
      <c r="H19" s="23">
        <v>0.60416666666666663</v>
      </c>
      <c r="I19" t="s">
        <v>66</v>
      </c>
      <c r="J19" s="23">
        <v>0.79166666666666663</v>
      </c>
      <c r="K19" t="s">
        <v>45</v>
      </c>
      <c r="R19" s="23">
        <v>0.89583333333333337</v>
      </c>
      <c r="S19" t="s">
        <v>12</v>
      </c>
      <c r="T19" s="23">
        <v>0.81180555555555556</v>
      </c>
      <c r="U19" t="s">
        <v>55</v>
      </c>
    </row>
    <row r="20">
      <c r="B20" s="23">
        <v>0.6430555555555556</v>
      </c>
      <c r="C20" t="s">
        <v>71</v>
      </c>
      <c r="D20" s="23">
        <v>0.8125</v>
      </c>
      <c r="E20" t="s">
        <v>75</v>
      </c>
      <c r="H20" s="23">
        <v>0.64583333333333337</v>
      </c>
      <c r="I20" t="s">
        <v>77</v>
      </c>
      <c r="J20" s="23">
        <v>0.84444444444444444</v>
      </c>
      <c r="K20" t="s">
        <v>73</v>
      </c>
      <c r="T20" s="23">
        <v>0.85486111111111107</v>
      </c>
      <c r="U20" t="s">
        <v>21</v>
      </c>
    </row>
    <row r="21">
      <c r="B21" s="23">
        <v>0.67499999999999993</v>
      </c>
      <c r="C21" t="s">
        <v>21</v>
      </c>
      <c r="D21" s="23">
        <v>0.85138888888888886</v>
      </c>
      <c r="E21" t="s">
        <v>71</v>
      </c>
      <c r="H21" s="23">
        <v>0.67291666666666661</v>
      </c>
      <c r="I21" t="s">
        <v>47</v>
      </c>
      <c r="J21" s="23">
        <v>0.87847222222222221</v>
      </c>
      <c r="K21" t="s">
        <v>21</v>
      </c>
    </row>
    <row r="22">
      <c r="B22" s="23">
        <v>0.6777777777777777</v>
      </c>
      <c r="C22" t="s">
        <v>78</v>
      </c>
      <c r="D22" s="23">
        <v>0.8965277777777777</v>
      </c>
      <c r="E22" t="s">
        <v>12</v>
      </c>
      <c r="H22" s="23">
        <v>0.72291666666666676</v>
      </c>
      <c r="I22" t="s">
        <v>21</v>
      </c>
      <c r="J22" s="23">
        <v>0.89583333333333337</v>
      </c>
      <c r="K22" t="s">
        <v>12</v>
      </c>
    </row>
    <row r="23">
      <c r="B23" s="23">
        <v>0.6875</v>
      </c>
      <c r="C23" t="s">
        <v>14</v>
      </c>
      <c r="H23" s="23">
        <v>0.72916666666666663</v>
      </c>
      <c r="I23" t="s">
        <v>71</v>
      </c>
    </row>
    <row r="24">
      <c r="B24" s="23">
        <v>0.72152777777777777</v>
      </c>
      <c r="C24" t="s">
        <v>21</v>
      </c>
      <c r="H24" s="23">
        <v>0.72986111111111107</v>
      </c>
      <c r="I24" t="s">
        <v>16</v>
      </c>
    </row>
    <row r="25">
      <c r="B25" s="23">
        <v>0.73263888888888884</v>
      </c>
      <c r="C25" t="s">
        <v>71</v>
      </c>
      <c r="H25" s="23">
        <v>0.74513888888888891</v>
      </c>
      <c r="I25" t="s">
        <v>71</v>
      </c>
    </row>
    <row r="26">
      <c r="B26" s="23">
        <v>0.75</v>
      </c>
      <c r="C26" t="s">
        <v>53</v>
      </c>
      <c r="H26" s="23">
        <v>0.77361111111111114</v>
      </c>
      <c r="I26" t="s">
        <v>21</v>
      </c>
    </row>
    <row r="27">
      <c r="B27" s="23">
        <v>0.75624999999999998</v>
      </c>
      <c r="C27" t="s">
        <v>71</v>
      </c>
      <c r="H27" s="23">
        <v>0.77638888888888891</v>
      </c>
      <c r="I27" t="s">
        <v>71</v>
      </c>
    </row>
    <row r="28">
      <c r="B28" s="23">
        <v>0.77013888888888893</v>
      </c>
      <c r="C28" t="s">
        <v>16</v>
      </c>
      <c r="H28" s="23">
        <v>0.84027777777777779</v>
      </c>
      <c r="I28" t="s">
        <v>21</v>
      </c>
    </row>
    <row r="29">
      <c r="B29" s="23">
        <v>0.79722222222222217</v>
      </c>
      <c r="C29" t="s">
        <v>71</v>
      </c>
      <c r="H29" s="23">
        <v>0.85763888888888884</v>
      </c>
      <c r="I29" t="s">
        <v>65</v>
      </c>
    </row>
    <row r="30">
      <c r="B30" s="23">
        <v>0.83611111111111114</v>
      </c>
      <c r="C30" t="s">
        <v>21</v>
      </c>
    </row>
    <row r="31">
      <c r="B31" s="23">
        <v>0.84305555555555556</v>
      </c>
      <c r="C31" t="s">
        <v>73</v>
      </c>
    </row>
    <row r="32">
      <c r="B32" s="23">
        <v>0.8965277777777777</v>
      </c>
      <c r="C32" t="s">
        <v>12</v>
      </c>
    </row>
  </sheetData>
  <printOptions headings="0" gridLines="0"/>
  <pageMargins left="0.69999999999999996" right="0.69999999999999996" top="0.75" bottom="0.75" header="0.29999999999999999" footer="0.29999999999999999"/>
  <pageSetup paperSize="9" scale="100" firstPageNumber="4294967295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sheetData/>
  <printOptions headings="0" gridLines="0"/>
  <pageMargins left="0.69999999999999996" right="0.69999999999999996" top="0.75" bottom="0.75" header="0.29999999999999999" footer="0.29999999999999999"/>
  <pageSetup paperSize="9" scale="100" firstPageNumber="4294967295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ONLYOFFICE/7.1.0.215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曹育博</dc:creator>
  <cp:revision>1</cp:revision>
  <dcterms:created xsi:type="dcterms:W3CDTF">2022-06-01T23:27:00Z</dcterms:created>
  <dcterms:modified xsi:type="dcterms:W3CDTF">2022-06-26T00:15:23Z</dcterms:modified>
</cp:coreProperties>
</file>