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Comparison_accuracy/"/>
    </mc:Choice>
  </mc:AlternateContent>
  <xr:revisionPtr revIDLastSave="0" documentId="13_ncr:1_{A267CA07-97AD-FA4C-9444-D5304B249049}" xr6:coauthVersionLast="47" xr6:coauthVersionMax="47" xr10:uidLastSave="{00000000-0000-0000-0000-000000000000}"/>
  <bookViews>
    <workbookView xWindow="0" yWindow="500" windowWidth="28800" windowHeight="16100" activeTab="2" xr2:uid="{A33675B7-7F4F-C34D-AB6F-57998B81D61A}"/>
  </bookViews>
  <sheets>
    <sheet name="accuracy" sheetId="1" r:id="rId1"/>
    <sheet name="memory" sheetId="2" r:id="rId2"/>
    <sheet name="timeoverhe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C4" i="3"/>
  <c r="D4" i="3"/>
  <c r="E4" i="3"/>
  <c r="F4" i="3"/>
  <c r="B4" i="3"/>
  <c r="F40" i="3"/>
  <c r="E40" i="3"/>
  <c r="D40" i="3"/>
  <c r="C40" i="3"/>
  <c r="B40" i="3"/>
  <c r="B24" i="3"/>
  <c r="C19" i="3"/>
  <c r="C3" i="3" s="1"/>
  <c r="D19" i="3"/>
  <c r="D3" i="3" s="1"/>
  <c r="E19" i="3"/>
  <c r="E3" i="3" s="1"/>
  <c r="F19" i="3"/>
  <c r="F6" i="3" s="1"/>
  <c r="B19" i="3"/>
  <c r="B6" i="3" s="1"/>
  <c r="C30" i="3"/>
  <c r="C24" i="3" s="1"/>
  <c r="D30" i="3"/>
  <c r="D24" i="3" s="1"/>
  <c r="E30" i="3"/>
  <c r="E24" i="3" s="1"/>
  <c r="F30" i="3"/>
  <c r="F24" i="3" s="1"/>
  <c r="B30" i="3"/>
  <c r="F5" i="1"/>
  <c r="E5" i="1"/>
  <c r="D5" i="1"/>
  <c r="C5" i="1"/>
  <c r="B5" i="1"/>
  <c r="F4" i="1"/>
  <c r="F3" i="1"/>
  <c r="E4" i="1"/>
  <c r="E3" i="1"/>
  <c r="D4" i="1"/>
  <c r="D3" i="1"/>
  <c r="C4" i="1"/>
  <c r="C3" i="1"/>
  <c r="B4" i="1"/>
  <c r="B3" i="1"/>
  <c r="E6" i="3" l="1"/>
  <c r="D6" i="3"/>
  <c r="C6" i="3"/>
  <c r="B3" i="3"/>
  <c r="F3" i="3"/>
</calcChain>
</file>

<file path=xl/sharedStrings.xml><?xml version="1.0" encoding="utf-8"?>
<sst xmlns="http://schemas.openxmlformats.org/spreadsheetml/2006/main" count="83" uniqueCount="30">
  <si>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</si>
  <si>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</si>
  <si>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</si>
  <si>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</si>
  <si>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</si>
  <si>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</si>
  <si>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</si>
  <si>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</si>
  <si>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</si>
  <si>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</si>
  <si>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</si>
  <si>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We use the ratio of NWS:Vanilla, NWV:Vanilla in NWS paper to muliply the Vanilla accuracy in our own implementation to get NWS/NWS in our comparison</t>
  </si>
  <si>
    <t>Accuracy</t>
  </si>
  <si>
    <t>Accuracy (%) - Extracted from MWS</t>
  </si>
  <si>
    <t>Accuracy (%) - Extracted from YONO</t>
  </si>
  <si>
    <t>SS</t>
  </si>
  <si>
    <t>Memory</t>
  </si>
  <si>
    <t>Memory Usage (KB)</t>
  </si>
  <si>
    <t>MTL</t>
  </si>
  <si>
    <t>Inference time of total 10 tasks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</si>
  <si>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</si>
  <si>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</si>
  <si>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</si>
  <si>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</si>
  <si>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</si>
  <si>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</si>
  <si>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</si>
  <si>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Switch time</t>
  </si>
  <si>
    <t>NWS - External page size</t>
  </si>
  <si>
    <t>Vanilla model switch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</si>
</sst>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8" fontId="0" fillId="4" borderId="0" xfId="0" applyNumberFormat="1" applyFont="1" applyFill="1"/>
    <xf numFmtId="0" fontId="0" fillId="0" borderId="0" xfId="0" applyFill="1"/>
    <xf numFmtId="168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F26"/>
  <sheetViews>
    <sheetView zoomScale="138" workbookViewId="0">
      <selection activeCell="A10" sqref="A10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4" t="s">
        <v>12</v>
      </c>
      <c r="B1" s="4"/>
      <c r="C1" s="4"/>
      <c r="D1" s="4"/>
      <c r="E1" s="4"/>
      <c r="F1" s="4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</row>
    <row r="4" spans="1:6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</row>
    <row r="5" spans="1:6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</row>
    <row r="6" spans="1:6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</row>
    <row r="7" spans="1:6" x14ac:dyDescent="0.2">
      <c r="A7" s="1" t="s">
        <v>15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</row>
    <row r="12" spans="1:6" x14ac:dyDescent="0.2">
      <c r="A12" s="4" t="s">
        <v>13</v>
      </c>
      <c r="B12" s="4"/>
      <c r="C12" s="4"/>
      <c r="D12" s="4"/>
      <c r="E12" s="4"/>
      <c r="F12" s="4"/>
    </row>
    <row r="13" spans="1:6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6" x14ac:dyDescent="0.2">
      <c r="A14" s="1" t="s">
        <v>5</v>
      </c>
      <c r="B14" s="2">
        <v>93.34</v>
      </c>
      <c r="C14" s="2">
        <v>51.22</v>
      </c>
      <c r="D14" s="2">
        <v>80.41</v>
      </c>
      <c r="E14" s="2">
        <v>90.1</v>
      </c>
      <c r="F14" s="2">
        <v>56.49</v>
      </c>
    </row>
    <row r="15" spans="1:6" x14ac:dyDescent="0.2">
      <c r="A15" s="1" t="s">
        <v>6</v>
      </c>
      <c r="B15" s="2">
        <v>98.25</v>
      </c>
      <c r="C15" s="2">
        <v>68.900000000000006</v>
      </c>
      <c r="D15" s="2">
        <v>87.6</v>
      </c>
      <c r="E15" s="2">
        <v>94.34</v>
      </c>
      <c r="F15" s="2">
        <v>76.11</v>
      </c>
    </row>
    <row r="16" spans="1:6" x14ac:dyDescent="0.2">
      <c r="A16" s="1" t="s">
        <v>7</v>
      </c>
      <c r="B16" s="2">
        <v>98.61</v>
      </c>
      <c r="C16" s="2">
        <v>72.05</v>
      </c>
      <c r="D16" s="2">
        <v>89.76</v>
      </c>
      <c r="E16" s="2">
        <v>94.34</v>
      </c>
      <c r="F16" s="2">
        <v>74.02</v>
      </c>
    </row>
    <row r="17" spans="1:6" ht="51" customHeight="1" x14ac:dyDescent="0.2">
      <c r="A17" s="5" t="s">
        <v>11</v>
      </c>
      <c r="B17" s="5"/>
      <c r="C17" s="5"/>
      <c r="D17" s="5"/>
      <c r="E17" s="5"/>
      <c r="F17" s="5"/>
    </row>
    <row r="21" spans="1:6" x14ac:dyDescent="0.2">
      <c r="A21" s="4" t="s">
        <v>14</v>
      </c>
      <c r="B21" s="4"/>
      <c r="C21" s="4"/>
      <c r="D21" s="4"/>
      <c r="E21" s="4"/>
      <c r="F21" s="4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5" t="s">
        <v>10</v>
      </c>
      <c r="B26" s="5"/>
      <c r="C26" s="5"/>
      <c r="D26" s="5"/>
      <c r="E26" s="5"/>
      <c r="F26" s="5"/>
    </row>
  </sheetData>
  <mergeCells count="5">
    <mergeCell ref="A1:F1"/>
    <mergeCell ref="A12:F12"/>
    <mergeCell ref="A21:F21"/>
    <mergeCell ref="A26:F26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4" t="s">
        <v>17</v>
      </c>
      <c r="B1" s="4"/>
      <c r="C1" s="4"/>
      <c r="D1" s="4"/>
      <c r="E1" s="4"/>
      <c r="F1" s="4"/>
    </row>
    <row r="2" spans="1:6" x14ac:dyDescent="0.2">
      <c r="A2" s="1"/>
      <c r="B2" s="1" t="s">
        <v>7</v>
      </c>
      <c r="C2" s="1" t="s">
        <v>15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16</v>
      </c>
      <c r="B3" s="6">
        <v>650</v>
      </c>
      <c r="C3" s="6">
        <v>300</v>
      </c>
      <c r="D3" s="6">
        <v>183</v>
      </c>
      <c r="E3" s="6">
        <v>131</v>
      </c>
      <c r="F3" s="6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tabSelected="1" zoomScale="125" workbookViewId="0">
      <selection activeCell="I21" sqref="I21"/>
    </sheetView>
  </sheetViews>
  <sheetFormatPr baseColWidth="10" defaultRowHeight="16" x14ac:dyDescent="0.2"/>
  <sheetData>
    <row r="1" spans="1:6" x14ac:dyDescent="0.2">
      <c r="A1" s="4" t="s">
        <v>19</v>
      </c>
      <c r="B1" s="4"/>
      <c r="C1" s="4"/>
      <c r="D1" s="4"/>
      <c r="E1" s="4"/>
      <c r="F1" s="4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B19*10</f>
        <v>44.1</v>
      </c>
      <c r="C3" s="3">
        <f t="shared" ref="C3:F3" si="0">C19*10</f>
        <v>35.599999999999994</v>
      </c>
      <c r="D3" s="3">
        <f t="shared" si="0"/>
        <v>35.599999999999994</v>
      </c>
      <c r="E3" s="3">
        <f t="shared" si="0"/>
        <v>82.5</v>
      </c>
      <c r="F3" s="3">
        <f t="shared" si="0"/>
        <v>46.6</v>
      </c>
    </row>
    <row r="4" spans="1:6" x14ac:dyDescent="0.2">
      <c r="A4" s="1" t="s">
        <v>6</v>
      </c>
      <c r="B4" s="3">
        <f>B19*10 +B40*9</f>
        <v>45.020926406249998</v>
      </c>
      <c r="C4" s="3">
        <f t="shared" ref="C4:F4" si="1">C19*10 +C40*9</f>
        <v>35.731101874999993</v>
      </c>
      <c r="D4" s="3">
        <f t="shared" si="1"/>
        <v>37.179006406249997</v>
      </c>
      <c r="E4" s="3">
        <f t="shared" si="1"/>
        <v>83.223630937500005</v>
      </c>
      <c r="F4" s="3">
        <f t="shared" si="1"/>
        <v>46.731101875</v>
      </c>
    </row>
    <row r="5" spans="1:6" x14ac:dyDescent="0.2">
      <c r="A5" s="1" t="s">
        <v>8</v>
      </c>
      <c r="B5" s="3">
        <f>B19*10 + 0.024*9</f>
        <v>44.316000000000003</v>
      </c>
      <c r="C5" s="3">
        <f t="shared" ref="C5:F5" si="2">C19*10 + 0.024*9</f>
        <v>35.815999999999995</v>
      </c>
      <c r="D5" s="3">
        <f t="shared" si="2"/>
        <v>35.815999999999995</v>
      </c>
      <c r="E5" s="3">
        <f t="shared" si="2"/>
        <v>82.715999999999994</v>
      </c>
      <c r="F5" s="3">
        <f t="shared" si="2"/>
        <v>46.816000000000003</v>
      </c>
    </row>
    <row r="6" spans="1:6" x14ac:dyDescent="0.2">
      <c r="A6" s="1" t="s">
        <v>7</v>
      </c>
      <c r="B6" s="3">
        <f>B19*10 + B24*9</f>
        <v>49.974649312500006</v>
      </c>
      <c r="C6" s="3">
        <f>C19*10 + C24*9</f>
        <v>41.446886562499998</v>
      </c>
      <c r="D6" s="3">
        <f>D19*10 + D24*9</f>
        <v>41.446886562499998</v>
      </c>
      <c r="E6" s="3">
        <f>E19*10 + E24*9</f>
        <v>91.062623343750005</v>
      </c>
      <c r="F6" s="3">
        <f>F19*10 + F24*9</f>
        <v>55.211979343750002</v>
      </c>
    </row>
    <row r="7" spans="1:6" x14ac:dyDescent="0.2">
      <c r="A7" s="1" t="s">
        <v>18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15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4" t="s">
        <v>25</v>
      </c>
      <c r="B11" s="4"/>
      <c r="C11" s="4"/>
      <c r="D11" s="4"/>
      <c r="E11" s="4"/>
      <c r="F11" s="4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7">
        <v>1</v>
      </c>
      <c r="B13" s="8">
        <v>0.71</v>
      </c>
      <c r="C13" s="8">
        <v>1.38</v>
      </c>
      <c r="D13" s="8">
        <v>1.38</v>
      </c>
      <c r="E13" s="8">
        <v>2.76</v>
      </c>
      <c r="F13" s="8">
        <v>1.32</v>
      </c>
    </row>
    <row r="14" spans="1:6" x14ac:dyDescent="0.2">
      <c r="A14" s="7">
        <v>2</v>
      </c>
      <c r="B14" s="8">
        <v>1.97</v>
      </c>
      <c r="C14" s="8">
        <v>0.69</v>
      </c>
      <c r="D14" s="8">
        <v>0.69</v>
      </c>
      <c r="E14" s="8">
        <v>2.75</v>
      </c>
      <c r="F14" s="8">
        <v>1.59</v>
      </c>
    </row>
    <row r="15" spans="1:6" x14ac:dyDescent="0.2">
      <c r="A15" s="7">
        <v>3</v>
      </c>
      <c r="B15" s="8">
        <v>0.62</v>
      </c>
      <c r="C15" s="8">
        <v>0.27</v>
      </c>
      <c r="D15" s="8">
        <v>0.27</v>
      </c>
      <c r="E15" s="8">
        <v>1.08</v>
      </c>
      <c r="F15" s="8">
        <v>0.57999999999999996</v>
      </c>
    </row>
    <row r="16" spans="1:6" x14ac:dyDescent="0.2">
      <c r="A16" s="7">
        <v>4</v>
      </c>
      <c r="B16" s="8">
        <v>0.12</v>
      </c>
      <c r="C16" s="8">
        <v>0.23</v>
      </c>
      <c r="D16" s="8">
        <v>0.23</v>
      </c>
      <c r="E16" s="8">
        <v>0.44</v>
      </c>
      <c r="F16" s="8">
        <v>0.92</v>
      </c>
    </row>
    <row r="17" spans="1:6" x14ac:dyDescent="0.2">
      <c r="A17" s="7">
        <v>5</v>
      </c>
      <c r="B17" s="8">
        <v>0.92</v>
      </c>
      <c r="C17" s="8">
        <v>0.92</v>
      </c>
      <c r="D17" s="8">
        <v>0.92</v>
      </c>
      <c r="E17" s="8">
        <v>0.92</v>
      </c>
      <c r="F17" s="8">
        <v>0.25</v>
      </c>
    </row>
    <row r="18" spans="1:6" x14ac:dyDescent="0.2">
      <c r="A18" s="7">
        <v>6</v>
      </c>
      <c r="B18" s="8">
        <v>7.0000000000000007E-2</v>
      </c>
      <c r="C18" s="8">
        <v>7.0000000000000007E-2</v>
      </c>
      <c r="D18" s="8">
        <v>7.0000000000000007E-2</v>
      </c>
      <c r="E18" s="8">
        <v>0.3</v>
      </c>
      <c r="F18" s="8">
        <v>0</v>
      </c>
    </row>
    <row r="19" spans="1:6" x14ac:dyDescent="0.2">
      <c r="A19" s="1" t="s">
        <v>23</v>
      </c>
      <c r="B19" s="8">
        <f>SUM(B13:B18)</f>
        <v>4.41</v>
      </c>
      <c r="C19" s="8">
        <f t="shared" ref="C19:F19" si="3">SUM(C13:C18)</f>
        <v>3.5599999999999996</v>
      </c>
      <c r="D19" s="8">
        <f t="shared" si="3"/>
        <v>3.5599999999999996</v>
      </c>
      <c r="E19" s="8">
        <f t="shared" si="3"/>
        <v>8.25</v>
      </c>
      <c r="F19" s="8">
        <f t="shared" si="3"/>
        <v>4.66</v>
      </c>
    </row>
    <row r="22" spans="1:6" x14ac:dyDescent="0.2">
      <c r="A22" s="4" t="s">
        <v>29</v>
      </c>
      <c r="B22" s="4"/>
      <c r="C22" s="4"/>
      <c r="D22" s="4"/>
      <c r="E22" s="4"/>
      <c r="F22" s="4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7" t="s">
        <v>27</v>
      </c>
      <c r="B24" s="10">
        <f>B30/B34*D34</f>
        <v>0.6527388125000001</v>
      </c>
      <c r="C24" s="10">
        <f>C30/B34*D34</f>
        <v>0.64965406250000002</v>
      </c>
      <c r="D24" s="10">
        <f>D30/B34*D34</f>
        <v>0.64965406250000002</v>
      </c>
      <c r="E24" s="10">
        <f>E30/B34*D34</f>
        <v>0.95140259375000003</v>
      </c>
      <c r="F24" s="10">
        <f>F30/B34*D34</f>
        <v>0.95688659375000007</v>
      </c>
    </row>
    <row r="27" spans="1:6" x14ac:dyDescent="0.2">
      <c r="A27" s="4" t="s">
        <v>20</v>
      </c>
      <c r="B27" s="4"/>
      <c r="C27" s="4"/>
      <c r="D27" s="4"/>
      <c r="E27" s="4"/>
      <c r="F27" s="4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21</v>
      </c>
      <c r="B29" s="8">
        <v>45706</v>
      </c>
      <c r="C29" s="8">
        <v>45490</v>
      </c>
      <c r="D29" s="8">
        <v>45490</v>
      </c>
      <c r="E29" s="8">
        <v>66619</v>
      </c>
      <c r="F29" s="8">
        <v>67003</v>
      </c>
    </row>
    <row r="30" spans="1:6" x14ac:dyDescent="0.2">
      <c r="A30" s="1" t="s">
        <v>22</v>
      </c>
      <c r="B30" s="9">
        <f>B29*2/1000</f>
        <v>91.412000000000006</v>
      </c>
      <c r="C30" s="9">
        <f t="shared" ref="C30:F30" si="4">C29*2/1000</f>
        <v>90.98</v>
      </c>
      <c r="D30" s="9">
        <f t="shared" si="4"/>
        <v>90.98</v>
      </c>
      <c r="E30" s="9">
        <f t="shared" si="4"/>
        <v>133.238</v>
      </c>
      <c r="F30" s="9">
        <f t="shared" si="4"/>
        <v>134.006</v>
      </c>
    </row>
    <row r="31" spans="1:6" x14ac:dyDescent="0.2">
      <c r="A31" s="11"/>
    </row>
    <row r="33" spans="1:6" x14ac:dyDescent="0.2">
      <c r="A33" s="4" t="s">
        <v>24</v>
      </c>
      <c r="B33" s="4"/>
      <c r="C33" s="4"/>
      <c r="D33" s="4"/>
    </row>
    <row r="34" spans="1:6" x14ac:dyDescent="0.2">
      <c r="A34" s="1" t="s">
        <v>22</v>
      </c>
      <c r="B34" s="2">
        <v>64</v>
      </c>
      <c r="C34" s="1" t="s">
        <v>26</v>
      </c>
      <c r="D34" s="2">
        <v>0.45700000000000002</v>
      </c>
    </row>
    <row r="37" spans="1:6" x14ac:dyDescent="0.2">
      <c r="A37" s="4" t="s">
        <v>28</v>
      </c>
      <c r="B37" s="4"/>
      <c r="C37" s="4"/>
      <c r="D37" s="4"/>
      <c r="E37" s="4"/>
      <c r="F37" s="4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22</v>
      </c>
      <c r="B39" s="9">
        <v>14.33</v>
      </c>
      <c r="C39" s="9">
        <v>2.04</v>
      </c>
      <c r="D39" s="9">
        <v>24.57</v>
      </c>
      <c r="E39" s="9">
        <v>11.26</v>
      </c>
      <c r="F39" s="9">
        <v>2.04</v>
      </c>
    </row>
    <row r="40" spans="1:6" x14ac:dyDescent="0.2">
      <c r="A40" s="1" t="s">
        <v>27</v>
      </c>
      <c r="B40" s="12">
        <f>B39/B34*D34</f>
        <v>0.10232515625000001</v>
      </c>
      <c r="C40" s="12">
        <f>C39/B34*D34</f>
        <v>1.4566875E-2</v>
      </c>
      <c r="D40" s="12">
        <f>D39/B34*D34</f>
        <v>0.17544515625000001</v>
      </c>
      <c r="E40" s="12">
        <f>E39/B34*D34</f>
        <v>8.0403437500000008E-2</v>
      </c>
      <c r="F40" s="12">
        <f>F39/B34*D34</f>
        <v>1.4566875E-2</v>
      </c>
    </row>
  </sheetData>
  <mergeCells count="6">
    <mergeCell ref="A1:F1"/>
    <mergeCell ref="A11:F11"/>
    <mergeCell ref="A27:F27"/>
    <mergeCell ref="A33:D33"/>
    <mergeCell ref="A22:F22"/>
    <mergeCell ref="A3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memory</vt:lpstr>
      <vt:lpstr>timeoverhead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2022-04-17T02:46:05Z</dcterms:modified>
</cp:coreProperties>
</file>