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dataset_based/Comparison_accuracy/"/>
    </mc:Choice>
  </mc:AlternateContent>
  <xr:revisionPtr revIDLastSave="0" documentId="13_ncr:1_{4941D8B2-C748-6B4F-B95C-BA257544F3A9}" xr6:coauthVersionLast="47" xr6:coauthVersionMax="47" xr10:uidLastSave="{00000000-0000-0000-0000-000000000000}"/>
  <bookViews>
    <workbookView minimized="1" xWindow="0" yWindow="500" windowWidth="28800" windowHeight="15860" activeTab="3" xr2:uid="{A33675B7-7F4F-C34D-AB6F-57998B81D61A}"/>
  </bookViews>
  <sheets>
    <sheet name="accuracy" sheetId="1" r:id="rId1"/>
    <sheet name="memory" sheetId="2" r:id="rId2"/>
    <sheet name="timeoverhead_backup" sheetId="3" state="hidden" r:id="rId3"/>
    <sheet name="timeoverhead" sheetId="4" r:id="rId4"/>
    <sheet name="timeoverhead-task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4" l="1"/>
  <c r="J6" i="4"/>
  <c r="I6" i="4"/>
  <c r="H6" i="4"/>
  <c r="G6" i="4"/>
  <c r="F6" i="4"/>
  <c r="E6" i="4"/>
  <c r="D6" i="4"/>
  <c r="C6" i="4"/>
  <c r="B6" i="4"/>
  <c r="K66" i="4"/>
  <c r="J66" i="4"/>
  <c r="I66" i="4"/>
  <c r="H66" i="4"/>
  <c r="G66" i="4"/>
  <c r="F66" i="4"/>
  <c r="G4" i="4"/>
  <c r="E5" i="4"/>
  <c r="D5" i="4"/>
  <c r="C5" i="4"/>
  <c r="B5" i="4"/>
  <c r="F4" i="4"/>
  <c r="F5" i="4"/>
  <c r="E4" i="4"/>
  <c r="D4" i="4"/>
  <c r="C4" i="4"/>
  <c r="B4" i="4"/>
  <c r="K4" i="4"/>
  <c r="J4" i="4"/>
  <c r="I4" i="4"/>
  <c r="H4" i="4"/>
  <c r="K3" i="4"/>
  <c r="J3" i="4"/>
  <c r="I3" i="4"/>
  <c r="H3" i="4"/>
  <c r="G3" i="4"/>
  <c r="F3" i="4"/>
  <c r="E3" i="4"/>
  <c r="D3" i="4"/>
  <c r="C3" i="4"/>
  <c r="B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K4" i="1"/>
  <c r="F4" i="1"/>
  <c r="G3" i="1"/>
  <c r="H3" i="1"/>
  <c r="I3" i="1"/>
  <c r="J3" i="1"/>
  <c r="K3" i="1"/>
  <c r="F3" i="1"/>
  <c r="B3" i="1"/>
  <c r="F28" i="4"/>
  <c r="F27" i="4"/>
  <c r="F26" i="4"/>
  <c r="F25" i="4"/>
  <c r="F24" i="4"/>
  <c r="E28" i="4"/>
  <c r="E27" i="4"/>
  <c r="E26" i="4"/>
  <c r="E25" i="4"/>
  <c r="E24" i="4"/>
  <c r="D28" i="4"/>
  <c r="D27" i="4"/>
  <c r="D26" i="4"/>
  <c r="D25" i="4"/>
  <c r="D24" i="4"/>
  <c r="F29" i="4"/>
  <c r="C28" i="4"/>
  <c r="C27" i="4"/>
  <c r="C26" i="4"/>
  <c r="C25" i="4"/>
  <c r="C24" i="4"/>
  <c r="F23" i="4"/>
  <c r="E23" i="4"/>
  <c r="D23" i="4"/>
  <c r="C23" i="4"/>
  <c r="B28" i="4"/>
  <c r="B27" i="4"/>
  <c r="B26" i="4"/>
  <c r="B25" i="4"/>
  <c r="B24" i="4"/>
  <c r="B23" i="4"/>
  <c r="F33" i="4"/>
  <c r="E33" i="4"/>
  <c r="D33" i="4"/>
  <c r="C33" i="4"/>
  <c r="B33" i="4"/>
  <c r="F51" i="4"/>
  <c r="F52" i="4"/>
  <c r="F53" i="4"/>
  <c r="F54" i="4"/>
  <c r="F55" i="4"/>
  <c r="E51" i="4"/>
  <c r="E52" i="4"/>
  <c r="E53" i="4"/>
  <c r="E54" i="4"/>
  <c r="E55" i="4"/>
  <c r="D51" i="4"/>
  <c r="D52" i="4"/>
  <c r="D53" i="4"/>
  <c r="D54" i="4"/>
  <c r="D55" i="4"/>
  <c r="C51" i="4"/>
  <c r="C52" i="4"/>
  <c r="C53" i="4"/>
  <c r="C54" i="4"/>
  <c r="C55" i="4"/>
  <c r="C50" i="4"/>
  <c r="D50" i="4"/>
  <c r="E50" i="4"/>
  <c r="F50" i="4"/>
  <c r="B51" i="4"/>
  <c r="B52" i="4"/>
  <c r="B53" i="4"/>
  <c r="B54" i="4"/>
  <c r="B55" i="4"/>
  <c r="B50" i="4"/>
  <c r="C44" i="4"/>
  <c r="C45" i="4" s="1"/>
  <c r="D44" i="4"/>
  <c r="D45" i="4" s="1"/>
  <c r="E44" i="4"/>
  <c r="E45" i="4" s="1"/>
  <c r="F44" i="4"/>
  <c r="F45" i="4" s="1"/>
  <c r="B44" i="4"/>
  <c r="B45" i="4" s="1"/>
  <c r="E29" i="4"/>
  <c r="D29" i="4"/>
  <c r="B29" i="4"/>
  <c r="E66" i="4"/>
  <c r="D66" i="4"/>
  <c r="C66" i="4"/>
  <c r="B66" i="4"/>
  <c r="F19" i="4"/>
  <c r="E19" i="4"/>
  <c r="D19" i="4"/>
  <c r="C19" i="4"/>
  <c r="B19" i="4"/>
  <c r="C29" i="5" l="1"/>
  <c r="F3" i="5"/>
  <c r="F5" i="5"/>
  <c r="F4" i="5"/>
  <c r="C29" i="4"/>
  <c r="F56" i="4"/>
  <c r="C56" i="4"/>
  <c r="B56" i="4"/>
  <c r="D56" i="4"/>
  <c r="E56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B4" i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<sst xmlns="http://schemas.openxmlformats.org/spreadsheetml/2006/main" count="262" uniqueCount="46">
  <si>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</si>
  <si>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</si>
  <si>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</si>
  <si>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</si>
  <si>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</si>
  <si>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</si>
  <si>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</si>
  <si>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</si>
  <si>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</si>
  <si>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</si>
  <si>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</si>
  <si>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</si>
  <si>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</si>
  <si>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</si>
  <si>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</si>
  <si>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</si>
  <si>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</si>
  <si>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</si>
  <si>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</si>
  <si>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</si>
  <si>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</si>
  <si>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</si>
  <si>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</si>
  <si>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</si>
  <si>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</si>
  <si>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</si>
  <si>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</si>
  <si>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</si>
  <si>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</si>
  <si>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</si>
  <si>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</si>
  <si>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</si>
  <si>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</si>
  <si>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</si>
  <si>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</si>
  <si>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</si>
  <si>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</si>
  <si>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OA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</si>
  <si>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</si>
  <si>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</si>
  <si>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</si>
  <si>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</si>
  <si>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</si>
  <si>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to be replaced by real data</t>
  </si>
  <si>
    <t>YONO does not have the last five datasets</t>
  </si>
  <si>
    <t>to be replaced with real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</si>
</sst>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L26"/>
  <sheetViews>
    <sheetView topLeftCell="A10" zoomScale="138" workbookViewId="0">
      <selection activeCell="G13" sqref="G13:K13"/>
    </sheetView>
  </sheetViews>
  <sheetFormatPr baseColWidth="10" defaultRowHeight="16" x14ac:dyDescent="0.2"/>
  <cols>
    <col min="1" max="1" width="11.83203125" bestFit="1" customWidth="1"/>
    <col min="12" max="12" width="36.83203125" bestFit="1" customWidth="1"/>
  </cols>
  <sheetData>
    <row r="1" spans="1:12" x14ac:dyDescent="0.2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</row>
    <row r="3" spans="1:12" x14ac:dyDescent="0.2">
      <c r="A3" s="1" t="s">
        <v>5</v>
      </c>
      <c r="B3" s="3">
        <f>B14/B16*B6</f>
        <v>92.762600141973437</v>
      </c>
      <c r="C3" s="3">
        <f>C14/C16*C6</f>
        <v>63.980569049271345</v>
      </c>
      <c r="D3" s="3">
        <f>D14/D16*D6</f>
        <v>85.104166666666657</v>
      </c>
      <c r="E3" s="3">
        <f>E14/E16*E6</f>
        <v>93.595505617977523</v>
      </c>
      <c r="F3" s="3">
        <f>F14/F16*F6</f>
        <v>70.211834639286678</v>
      </c>
      <c r="G3" s="3">
        <f t="shared" ref="G3:K3" si="0">G14/G16*G6</f>
        <v>97.511520737327189</v>
      </c>
      <c r="H3" s="3">
        <f t="shared" si="0"/>
        <v>99.894863202120732</v>
      </c>
      <c r="I3" s="3">
        <f t="shared" si="0"/>
        <v>86.387442893564256</v>
      </c>
      <c r="J3" s="3">
        <f t="shared" si="0"/>
        <v>88.378909805920685</v>
      </c>
      <c r="K3" s="3">
        <f t="shared" si="0"/>
        <v>89.458976713129118</v>
      </c>
    </row>
    <row r="4" spans="1:12" x14ac:dyDescent="0.2">
      <c r="A4" s="1" t="s">
        <v>6</v>
      </c>
      <c r="B4" s="3">
        <f>B15/B16*B6</f>
        <v>97.642226954669908</v>
      </c>
      <c r="C4" s="3">
        <f>C15/C16*C6</f>
        <v>86.06523247744623</v>
      </c>
      <c r="D4" s="3">
        <f>D15/D16*D6</f>
        <v>92.713903743315498</v>
      </c>
      <c r="E4" s="3">
        <f>E15/E16*E6</f>
        <v>98</v>
      </c>
      <c r="F4" s="3">
        <f>F15/F16*F6</f>
        <v>94.597676303701718</v>
      </c>
      <c r="G4" s="3">
        <f t="shared" ref="G4:K4" si="1">G15/G16*G6</f>
        <v>100.6336405529954</v>
      </c>
      <c r="H4" s="3">
        <f t="shared" si="1"/>
        <v>99.824738658530478</v>
      </c>
      <c r="I4" s="3">
        <f t="shared" si="1"/>
        <v>97.389245061801759</v>
      </c>
      <c r="J4" s="3">
        <f t="shared" si="1"/>
        <v>97.47205330808724</v>
      </c>
      <c r="K4" s="3">
        <f t="shared" si="1"/>
        <v>97.743649667529141</v>
      </c>
    </row>
    <row r="5" spans="1:12" x14ac:dyDescent="0.2">
      <c r="A5" s="1" t="s">
        <v>8</v>
      </c>
      <c r="B5" s="3">
        <f>B24/B25*B6</f>
        <v>96.495394063459571</v>
      </c>
      <c r="C5" s="3">
        <f>C24/C25*C6</f>
        <v>89.2</v>
      </c>
      <c r="D5" s="3">
        <f>D24/D25*D6</f>
        <v>94.698412698412696</v>
      </c>
      <c r="E5" s="3">
        <f>E24/E25*E6</f>
        <v>97.799180327868868</v>
      </c>
      <c r="F5" s="3">
        <f>F24/F25*F6</f>
        <v>93.215859030837009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t="s">
        <v>44</v>
      </c>
    </row>
    <row r="6" spans="1:12" x14ac:dyDescent="0.2">
      <c r="A6" s="1" t="s">
        <v>7</v>
      </c>
      <c r="B6" s="3">
        <v>98</v>
      </c>
      <c r="C6" s="3">
        <v>90</v>
      </c>
      <c r="D6" s="3">
        <v>95</v>
      </c>
      <c r="E6" s="3">
        <v>98</v>
      </c>
      <c r="F6" s="3">
        <v>92</v>
      </c>
      <c r="G6" s="19">
        <v>100</v>
      </c>
      <c r="H6" s="19">
        <v>100</v>
      </c>
      <c r="I6" s="19">
        <v>100</v>
      </c>
      <c r="J6" s="19">
        <v>100</v>
      </c>
      <c r="K6" s="19">
        <v>100</v>
      </c>
      <c r="L6" t="s">
        <v>43</v>
      </c>
    </row>
    <row r="7" spans="1:12" x14ac:dyDescent="0.2">
      <c r="A7" s="1" t="s">
        <v>13</v>
      </c>
      <c r="B7" s="3">
        <v>98</v>
      </c>
      <c r="C7" s="3">
        <v>90</v>
      </c>
      <c r="D7" s="3">
        <v>95</v>
      </c>
      <c r="E7" s="3">
        <v>98</v>
      </c>
      <c r="F7" s="3">
        <v>92</v>
      </c>
      <c r="G7" s="19">
        <v>100</v>
      </c>
      <c r="H7" s="19">
        <v>100</v>
      </c>
      <c r="I7" s="19">
        <v>100</v>
      </c>
      <c r="J7" s="19">
        <v>100</v>
      </c>
      <c r="K7" s="19">
        <v>100</v>
      </c>
      <c r="L7" t="s">
        <v>43</v>
      </c>
    </row>
    <row r="12" spans="1:12" x14ac:dyDescent="0.2">
      <c r="A12" s="21" t="s">
        <v>41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2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8" t="s">
        <v>36</v>
      </c>
      <c r="H13" s="18" t="s">
        <v>37</v>
      </c>
      <c r="I13" s="18" t="s">
        <v>38</v>
      </c>
      <c r="J13" s="18" t="s">
        <v>39</v>
      </c>
      <c r="K13" s="18" t="s">
        <v>40</v>
      </c>
    </row>
    <row r="14" spans="1:12" x14ac:dyDescent="0.2">
      <c r="A14" s="1" t="s">
        <v>5</v>
      </c>
      <c r="B14" s="3">
        <v>93.34</v>
      </c>
      <c r="C14" s="3">
        <v>51.22</v>
      </c>
      <c r="D14" s="3">
        <v>80.41</v>
      </c>
      <c r="E14" s="3">
        <v>90.1</v>
      </c>
      <c r="F14" s="3">
        <v>56.49</v>
      </c>
      <c r="G14" s="3">
        <v>84.64</v>
      </c>
      <c r="H14" s="3">
        <v>99.859899999999996</v>
      </c>
      <c r="I14" s="3">
        <v>70.512799999999999</v>
      </c>
      <c r="J14" s="3">
        <v>38.834400000000002</v>
      </c>
      <c r="K14" s="3">
        <v>80.385599999999997</v>
      </c>
    </row>
    <row r="15" spans="1:12" x14ac:dyDescent="0.2">
      <c r="A15" s="1" t="s">
        <v>6</v>
      </c>
      <c r="B15" s="3">
        <v>98.25</v>
      </c>
      <c r="C15" s="3">
        <v>68.900000000000006</v>
      </c>
      <c r="D15" s="3">
        <v>87.6</v>
      </c>
      <c r="E15" s="3">
        <v>94.34</v>
      </c>
      <c r="F15" s="3">
        <v>76.11</v>
      </c>
      <c r="G15" s="3">
        <v>87.35</v>
      </c>
      <c r="H15" s="3">
        <v>99.7898</v>
      </c>
      <c r="I15" s="3">
        <v>79.492900000000006</v>
      </c>
      <c r="J15" s="3">
        <v>42.83</v>
      </c>
      <c r="K15" s="3">
        <v>87.83</v>
      </c>
    </row>
    <row r="16" spans="1:12" x14ac:dyDescent="0.2">
      <c r="A16" s="1" t="s">
        <v>7</v>
      </c>
      <c r="B16" s="3">
        <v>98.61</v>
      </c>
      <c r="C16" s="3">
        <v>72.05</v>
      </c>
      <c r="D16" s="3">
        <v>89.76</v>
      </c>
      <c r="E16" s="3">
        <v>94.34</v>
      </c>
      <c r="F16" s="3">
        <v>74.02</v>
      </c>
      <c r="G16" s="3">
        <v>86.8</v>
      </c>
      <c r="H16" s="3">
        <v>99.965000000000003</v>
      </c>
      <c r="I16" s="3">
        <v>81.623900000000006</v>
      </c>
      <c r="J16" s="3">
        <v>43.940800000000003</v>
      </c>
      <c r="K16" s="3">
        <v>89.857500000000002</v>
      </c>
    </row>
    <row r="17" spans="1:6" ht="51" customHeight="1" x14ac:dyDescent="0.2">
      <c r="A17" s="22" t="s">
        <v>42</v>
      </c>
      <c r="B17" s="22"/>
      <c r="C17" s="22"/>
      <c r="D17" s="22"/>
      <c r="E17" s="22"/>
      <c r="F17" s="22"/>
    </row>
    <row r="21" spans="1:6" x14ac:dyDescent="0.2">
      <c r="A21" s="21" t="s">
        <v>12</v>
      </c>
      <c r="B21" s="21"/>
      <c r="C21" s="21"/>
      <c r="D21" s="21"/>
      <c r="E21" s="21"/>
      <c r="F21" s="21"/>
    </row>
    <row r="22" spans="1:6" x14ac:dyDescent="0.2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1" t="s">
        <v>5</v>
      </c>
      <c r="B23" s="2">
        <v>98.5</v>
      </c>
      <c r="C23" s="2">
        <v>59.3</v>
      </c>
      <c r="D23" s="2">
        <v>85.7</v>
      </c>
      <c r="E23" s="2">
        <v>95.8</v>
      </c>
      <c r="F23" s="2">
        <v>78.5</v>
      </c>
    </row>
    <row r="24" spans="1:6" x14ac:dyDescent="0.2">
      <c r="A24" s="1" t="s">
        <v>8</v>
      </c>
      <c r="B24" s="2">
        <v>96.2</v>
      </c>
      <c r="C24" s="2">
        <v>89.2</v>
      </c>
      <c r="D24" s="2">
        <v>94.2</v>
      </c>
      <c r="E24" s="2">
        <v>97.4</v>
      </c>
      <c r="F24" s="2">
        <v>92</v>
      </c>
    </row>
    <row r="25" spans="1:6" x14ac:dyDescent="0.2">
      <c r="A25" s="1" t="s">
        <v>9</v>
      </c>
      <c r="B25" s="2">
        <v>97.7</v>
      </c>
      <c r="C25" s="2">
        <v>90</v>
      </c>
      <c r="D25" s="2">
        <v>94.5</v>
      </c>
      <c r="E25" s="2">
        <v>97.6</v>
      </c>
      <c r="F25" s="2">
        <v>90.8</v>
      </c>
    </row>
    <row r="26" spans="1:6" ht="32" customHeight="1" x14ac:dyDescent="0.2">
      <c r="A26" s="22" t="s">
        <v>10</v>
      </c>
      <c r="B26" s="22"/>
      <c r="C26" s="22"/>
      <c r="D26" s="22"/>
      <c r="E26" s="22"/>
      <c r="F26" s="22"/>
    </row>
  </sheetData>
  <mergeCells count="5">
    <mergeCell ref="A21:F21"/>
    <mergeCell ref="A26:F26"/>
    <mergeCell ref="A17:F17"/>
    <mergeCell ref="A1:K1"/>
    <mergeCell ref="A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activeCell="D3" sqref="D3"/>
    </sheetView>
  </sheetViews>
  <sheetFormatPr baseColWidth="10" defaultRowHeight="16" x14ac:dyDescent="0.2"/>
  <sheetData>
    <row r="1" spans="1:6" x14ac:dyDescent="0.2">
      <c r="A1" s="21" t="s">
        <v>15</v>
      </c>
      <c r="B1" s="21"/>
      <c r="C1" s="21"/>
      <c r="D1" s="21"/>
      <c r="E1" s="21"/>
      <c r="F1" s="21"/>
    </row>
    <row r="2" spans="1:6" x14ac:dyDescent="0.2">
      <c r="A2" s="1"/>
      <c r="B2" s="1" t="s">
        <v>7</v>
      </c>
      <c r="C2" s="1" t="s">
        <v>13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1" t="s">
        <v>28</v>
      </c>
      <c r="B1" s="21"/>
      <c r="C1" s="21"/>
      <c r="D1" s="21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1" t="s">
        <v>22</v>
      </c>
      <c r="B11" s="21"/>
      <c r="C11" s="21"/>
      <c r="D11" s="21"/>
      <c r="E11" s="21"/>
      <c r="F11" s="21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6">
        <v>0</v>
      </c>
    </row>
    <row r="19" spans="1:6" x14ac:dyDescent="0.2">
      <c r="A19" s="1" t="s">
        <v>20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21" t="s">
        <v>25</v>
      </c>
      <c r="B22" s="21"/>
      <c r="C22" s="21"/>
      <c r="D22" s="21"/>
      <c r="E22" s="21"/>
      <c r="F22" s="21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26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21" t="s">
        <v>17</v>
      </c>
      <c r="B27" s="21"/>
      <c r="C27" s="21"/>
      <c r="D27" s="21"/>
      <c r="E27" s="21"/>
      <c r="F27" s="21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19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21" t="s">
        <v>21</v>
      </c>
      <c r="B33" s="21"/>
      <c r="C33" s="21"/>
      <c r="D33" s="21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1" t="s">
        <v>24</v>
      </c>
      <c r="B37" s="21"/>
      <c r="C37" s="21"/>
      <c r="D37" s="21"/>
      <c r="E37" s="21"/>
      <c r="F37" s="21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26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L66"/>
  <sheetViews>
    <sheetView tabSelected="1" zoomScale="150" workbookViewId="0">
      <selection activeCell="E6" sqref="E5:E6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1" t="s">
        <v>35</v>
      </c>
      <c r="B1" s="21"/>
      <c r="C1" s="21"/>
      <c r="D1" s="21"/>
      <c r="E1" s="21"/>
      <c r="F1" s="21"/>
      <c r="G1" s="21"/>
      <c r="H1" s="21"/>
      <c r="I1" s="21"/>
      <c r="J1" s="12" t="s">
        <v>27</v>
      </c>
      <c r="K1" s="12">
        <v>10</v>
      </c>
    </row>
    <row r="2" spans="1:12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</row>
    <row r="3" spans="1:12" x14ac:dyDescent="0.2">
      <c r="A3" s="1" t="s">
        <v>5</v>
      </c>
      <c r="B3" s="7">
        <f>B19*K1</f>
        <v>58.61</v>
      </c>
      <c r="C3" s="7">
        <f>C19*K1</f>
        <v>97.69</v>
      </c>
      <c r="D3" s="7">
        <f>D19*K1</f>
        <v>97.69</v>
      </c>
      <c r="E3" s="7">
        <f>E19*K1</f>
        <v>98.33</v>
      </c>
      <c r="F3" s="7">
        <f>F19*K1</f>
        <v>43.470000000000006</v>
      </c>
      <c r="G3" s="7">
        <f>G19*K1</f>
        <v>0</v>
      </c>
      <c r="H3" s="7">
        <f>H19*K1</f>
        <v>0</v>
      </c>
      <c r="I3" s="7">
        <f>I19*K1</f>
        <v>0</v>
      </c>
      <c r="J3" s="7">
        <f>J19*K1</f>
        <v>0</v>
      </c>
      <c r="K3" s="7">
        <f>K19*K1</f>
        <v>0</v>
      </c>
    </row>
    <row r="4" spans="1:12" x14ac:dyDescent="0.2">
      <c r="A4" s="1" t="s">
        <v>6</v>
      </c>
      <c r="B4" s="7">
        <f>B19*K1 +B66*K1</f>
        <v>59.6332515625</v>
      </c>
      <c r="C4" s="7">
        <f>C19*K1 +C66*K1</f>
        <v>97.835668749999996</v>
      </c>
      <c r="D4" s="7">
        <f>D19*K1 +D66*K1</f>
        <v>99.444451562499992</v>
      </c>
      <c r="E4" s="7">
        <f>E19*K1 +E66*K1</f>
        <v>99.134034374999999</v>
      </c>
      <c r="F4" s="7">
        <f>F19*K1+F66*K1</f>
        <v>43.615668750000005</v>
      </c>
      <c r="G4" s="7">
        <f>G19*K1+G66*K1</f>
        <v>0.87686874999999997</v>
      </c>
      <c r="H4" s="7">
        <f>H19*K1+H66*K1</f>
        <v>0.95041718750000004</v>
      </c>
      <c r="I4" s="7">
        <f>I19*K1+I66*K1</f>
        <v>0.87686874999999997</v>
      </c>
      <c r="J4" s="7">
        <f>J19*K1+J66*K1</f>
        <v>0.21921718749999999</v>
      </c>
      <c r="K4" s="7">
        <f>K19*K1+K66*K1</f>
        <v>7.2834375000000007E-2</v>
      </c>
    </row>
    <row r="5" spans="1:12" x14ac:dyDescent="0.2">
      <c r="A5" s="1" t="s">
        <v>8</v>
      </c>
      <c r="B5" s="7">
        <f>B19*K1 + 0.024*K1</f>
        <v>58.85</v>
      </c>
      <c r="C5" s="7">
        <f>C19*K1 + 0.024*K1</f>
        <v>97.929999999999993</v>
      </c>
      <c r="D5" s="7">
        <f>D19*K1 + 0.024*K1</f>
        <v>97.929999999999993</v>
      </c>
      <c r="E5" s="7">
        <f>E19*K1 + 0.024*K1</f>
        <v>98.57</v>
      </c>
      <c r="F5" s="7">
        <f>F19*K1 + 0.024*K1</f>
        <v>43.710000000000008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2" x14ac:dyDescent="0.2">
      <c r="A6" s="1" t="s">
        <v>7</v>
      </c>
      <c r="B6" s="7">
        <f>B19*K1 + B33*K1</f>
        <v>67.950223124999994</v>
      </c>
      <c r="C6" s="7">
        <f>C19*K1 + C33*K1</f>
        <v>106.925684375</v>
      </c>
      <c r="D6" s="7">
        <f>D19*K1 + D33*K1</f>
        <v>106.925684375</v>
      </c>
      <c r="E6" s="7">
        <f>E19*K1 + E33*K1</f>
        <v>108.19206</v>
      </c>
      <c r="F6" s="7">
        <f>F19*K1 + F33*K1</f>
        <v>52.521456250000007</v>
      </c>
      <c r="G6" s="7">
        <f>G19*K1 + G33*K1</f>
        <v>0</v>
      </c>
      <c r="H6" s="7">
        <f>H19*K1 + H33*K1</f>
        <v>0</v>
      </c>
      <c r="I6" s="7">
        <f>I19*K1 + I33*K1</f>
        <v>0</v>
      </c>
      <c r="J6" s="7">
        <f>J19*K1 + J33*K1</f>
        <v>0</v>
      </c>
      <c r="K6" s="7">
        <f>K19*K1 + K33*K1</f>
        <v>0</v>
      </c>
    </row>
    <row r="7" spans="1:12" x14ac:dyDescent="0.2">
      <c r="A7" s="1" t="s">
        <v>16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t="s">
        <v>45</v>
      </c>
    </row>
    <row r="8" spans="1:12" x14ac:dyDescent="0.2">
      <c r="A8" s="1" t="s">
        <v>13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t="s">
        <v>45</v>
      </c>
    </row>
    <row r="11" spans="1:12" x14ac:dyDescent="0.2">
      <c r="A11" s="21" t="s">
        <v>22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2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8" t="s">
        <v>36</v>
      </c>
      <c r="H12" s="18" t="s">
        <v>37</v>
      </c>
      <c r="I12" s="18" t="s">
        <v>38</v>
      </c>
      <c r="J12" s="18" t="s">
        <v>39</v>
      </c>
      <c r="K12" s="18" t="s">
        <v>40</v>
      </c>
    </row>
    <row r="13" spans="1:12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  <c r="G13" s="2"/>
      <c r="H13" s="2"/>
      <c r="I13" s="2"/>
      <c r="J13" s="2"/>
      <c r="K13" s="2"/>
    </row>
    <row r="14" spans="1:12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  <c r="G14" s="2"/>
      <c r="H14" s="2"/>
      <c r="I14" s="2"/>
      <c r="J14" s="2"/>
      <c r="K14" s="2"/>
    </row>
    <row r="15" spans="1:12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  <c r="G15" s="2"/>
      <c r="H15" s="2"/>
      <c r="I15" s="2"/>
      <c r="J15" s="2"/>
      <c r="K15" s="2"/>
    </row>
    <row r="16" spans="1:12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  <c r="G16" s="2"/>
      <c r="H16" s="2"/>
      <c r="I16" s="2"/>
      <c r="J16" s="2"/>
      <c r="K16" s="2"/>
    </row>
    <row r="17" spans="1:11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  <c r="G17" s="2"/>
      <c r="H17" s="2"/>
      <c r="I17" s="2"/>
      <c r="J17" s="2"/>
      <c r="K17" s="2"/>
    </row>
    <row r="18" spans="1:11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  <c r="G18" s="2"/>
      <c r="H18" s="2"/>
      <c r="I18" s="2"/>
      <c r="J18" s="2"/>
      <c r="K18" s="2"/>
    </row>
    <row r="19" spans="1:11" x14ac:dyDescent="0.2">
      <c r="A19" s="1" t="s">
        <v>20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  <c r="G19" s="2"/>
      <c r="H19" s="2"/>
      <c r="I19" s="2"/>
      <c r="J19" s="2"/>
      <c r="K19" s="2"/>
    </row>
    <row r="21" spans="1:11" x14ac:dyDescent="0.2">
      <c r="A21" s="21" t="s">
        <v>29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1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8" t="s">
        <v>36</v>
      </c>
      <c r="H22" s="18" t="s">
        <v>37</v>
      </c>
      <c r="I22" s="18" t="s">
        <v>38</v>
      </c>
      <c r="J22" s="18" t="s">
        <v>39</v>
      </c>
      <c r="K22" s="18" t="s">
        <v>40</v>
      </c>
    </row>
    <row r="23" spans="1:11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  <c r="G23" s="2"/>
      <c r="H23" s="2"/>
      <c r="I23" s="2"/>
      <c r="J23" s="2"/>
      <c r="K23" s="2"/>
    </row>
    <row r="24" spans="1:11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  <c r="G24" s="2"/>
      <c r="H24" s="2"/>
      <c r="I24" s="2"/>
      <c r="J24" s="2"/>
      <c r="K24" s="2"/>
    </row>
    <row r="25" spans="1:11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  <c r="G25" s="2"/>
      <c r="H25" s="2"/>
      <c r="I25" s="2"/>
      <c r="J25" s="2"/>
      <c r="K25" s="2"/>
    </row>
    <row r="26" spans="1:11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  <c r="G26" s="2"/>
      <c r="H26" s="2"/>
      <c r="I26" s="2"/>
      <c r="J26" s="2"/>
      <c r="K26" s="2"/>
    </row>
    <row r="27" spans="1:11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  <c r="G27" s="2"/>
      <c r="H27" s="2"/>
      <c r="I27" s="2"/>
      <c r="J27" s="2"/>
      <c r="K27" s="2"/>
    </row>
    <row r="28" spans="1:11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  <c r="G28" s="2"/>
      <c r="H28" s="2"/>
      <c r="I28" s="2"/>
      <c r="J28" s="2"/>
      <c r="K28" s="2"/>
    </row>
    <row r="29" spans="1:11" x14ac:dyDescent="0.2">
      <c r="A29" s="1" t="s">
        <v>20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  <c r="G29" s="2"/>
      <c r="H29" s="2"/>
      <c r="I29" s="2"/>
      <c r="J29" s="2"/>
      <c r="K29" s="2"/>
    </row>
    <row r="31" spans="1:11" x14ac:dyDescent="0.2">
      <c r="A31" s="21" t="s">
        <v>25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8" t="s">
        <v>36</v>
      </c>
      <c r="H32" s="18" t="s">
        <v>37</v>
      </c>
      <c r="I32" s="18" t="s">
        <v>38</v>
      </c>
      <c r="J32" s="18" t="s">
        <v>39</v>
      </c>
      <c r="K32" s="18" t="s">
        <v>40</v>
      </c>
    </row>
    <row r="33" spans="1:11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  <c r="G33" s="2"/>
      <c r="H33" s="2"/>
      <c r="I33" s="2"/>
      <c r="J33" s="2"/>
      <c r="K33" s="2"/>
    </row>
    <row r="36" spans="1:11" x14ac:dyDescent="0.2">
      <c r="A36" s="21" t="s">
        <v>31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8" t="s">
        <v>36</v>
      </c>
      <c r="H37" s="18" t="s">
        <v>37</v>
      </c>
      <c r="I37" s="18" t="s">
        <v>38</v>
      </c>
      <c r="J37" s="18" t="s">
        <v>39</v>
      </c>
      <c r="K37" s="18" t="s">
        <v>40</v>
      </c>
    </row>
    <row r="38" spans="1:11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  <c r="G38" s="2"/>
      <c r="H38" s="2"/>
      <c r="I38" s="2"/>
      <c r="J38" s="2"/>
      <c r="K38" s="2"/>
    </row>
    <row r="39" spans="1:11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  <c r="G39" s="2"/>
      <c r="H39" s="2"/>
      <c r="I39" s="2"/>
      <c r="J39" s="2"/>
      <c r="K39" s="2"/>
    </row>
    <row r="40" spans="1:11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  <c r="G40" s="2"/>
      <c r="H40" s="2"/>
      <c r="I40" s="2"/>
      <c r="J40" s="2"/>
      <c r="K40" s="2"/>
    </row>
    <row r="41" spans="1:11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  <c r="G41" s="2"/>
      <c r="H41" s="2"/>
      <c r="I41" s="2"/>
      <c r="J41" s="2"/>
      <c r="K41" s="2"/>
    </row>
    <row r="42" spans="1:11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  <c r="G42" s="2"/>
      <c r="H42" s="2"/>
      <c r="I42" s="2"/>
      <c r="J42" s="2"/>
      <c r="K42" s="2"/>
    </row>
    <row r="43" spans="1:11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  <c r="G43" s="2"/>
      <c r="H43" s="2"/>
      <c r="I43" s="2"/>
      <c r="J43" s="2"/>
      <c r="K43" s="2"/>
    </row>
    <row r="44" spans="1:11" x14ac:dyDescent="0.2">
      <c r="A44" s="1" t="s">
        <v>34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  <c r="G44" s="2"/>
      <c r="H44" s="2"/>
      <c r="I44" s="2"/>
      <c r="J44" s="2"/>
      <c r="K44" s="2"/>
    </row>
    <row r="45" spans="1:11" x14ac:dyDescent="0.2">
      <c r="A45" s="1" t="s">
        <v>19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  <c r="G45" s="2"/>
      <c r="H45" s="2"/>
      <c r="I45" s="2"/>
      <c r="J45" s="2"/>
      <c r="K45" s="2"/>
    </row>
    <row r="46" spans="1:11" s="9" customFormat="1" x14ac:dyDescent="0.2">
      <c r="B46" s="16"/>
      <c r="C46" s="16"/>
      <c r="D46" s="16"/>
      <c r="E46" s="16"/>
      <c r="F46" s="16"/>
    </row>
    <row r="47" spans="1:11" x14ac:dyDescent="0.2">
      <c r="A47" s="9"/>
    </row>
    <row r="48" spans="1:11" x14ac:dyDescent="0.2">
      <c r="A48" s="21" t="s">
        <v>32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8" t="s">
        <v>36</v>
      </c>
      <c r="H49" s="18" t="s">
        <v>37</v>
      </c>
      <c r="I49" s="18" t="s">
        <v>38</v>
      </c>
      <c r="J49" s="18" t="s">
        <v>39</v>
      </c>
      <c r="K49" s="18" t="s">
        <v>40</v>
      </c>
    </row>
    <row r="50" spans="1:11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  <c r="G50" s="2"/>
      <c r="H50" s="2"/>
      <c r="I50" s="2"/>
      <c r="J50" s="2"/>
      <c r="K50" s="2"/>
    </row>
    <row r="51" spans="1:11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  <c r="G51" s="2"/>
      <c r="H51" s="2"/>
      <c r="I51" s="2"/>
      <c r="J51" s="2"/>
      <c r="K51" s="2"/>
    </row>
    <row r="52" spans="1:11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  <c r="G52" s="2"/>
      <c r="H52" s="2"/>
      <c r="I52" s="2"/>
      <c r="J52" s="2"/>
      <c r="K52" s="2"/>
    </row>
    <row r="53" spans="1:11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  <c r="G53" s="2"/>
      <c r="H53" s="2"/>
      <c r="I53" s="2"/>
      <c r="J53" s="2"/>
      <c r="K53" s="2"/>
    </row>
    <row r="54" spans="1:11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  <c r="G54" s="2"/>
      <c r="H54" s="2"/>
      <c r="I54" s="2"/>
      <c r="J54" s="2"/>
      <c r="K54" s="2"/>
    </row>
    <row r="55" spans="1:11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  <c r="G55" s="2"/>
      <c r="H55" s="2"/>
      <c r="I55" s="2"/>
      <c r="J55" s="2"/>
      <c r="K55" s="2"/>
    </row>
    <row r="56" spans="1:11" x14ac:dyDescent="0.2">
      <c r="A56" s="1" t="s">
        <v>33</v>
      </c>
      <c r="B56" s="13">
        <f>SUM(B50:B55)</f>
        <v>130.804</v>
      </c>
      <c r="C56" s="13">
        <f t="shared" ref="C56" si="6">SUM(C50:C55)</f>
        <v>129.34</v>
      </c>
      <c r="D56" s="13">
        <f t="shared" ref="D56" si="7">SUM(D50:D55)</f>
        <v>129.34</v>
      </c>
      <c r="E56" s="13">
        <f t="shared" ref="E56" si="8">SUM(E50:E55)</f>
        <v>138.11199999999999</v>
      </c>
      <c r="F56" s="13">
        <f t="shared" ref="F56" si="9">SUM(F50:F55)</f>
        <v>126.76</v>
      </c>
      <c r="G56" s="2"/>
      <c r="H56" s="2"/>
      <c r="I56" s="2"/>
      <c r="J56" s="2"/>
      <c r="K56" s="2"/>
    </row>
    <row r="57" spans="1:11" s="9" customFormat="1" x14ac:dyDescent="0.2">
      <c r="B57" s="15"/>
      <c r="C57" s="15"/>
      <c r="D57" s="15"/>
      <c r="E57" s="15"/>
      <c r="F57" s="15"/>
    </row>
    <row r="59" spans="1:11" x14ac:dyDescent="0.2">
      <c r="A59" s="21" t="s">
        <v>21</v>
      </c>
      <c r="B59" s="21"/>
      <c r="C59" s="21"/>
      <c r="D59" s="21"/>
    </row>
    <row r="60" spans="1:11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11" x14ac:dyDescent="0.2">
      <c r="A63" s="21" t="s">
        <v>24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8" t="s">
        <v>36</v>
      </c>
      <c r="H64" s="18" t="s">
        <v>37</v>
      </c>
      <c r="I64" s="18" t="s">
        <v>38</v>
      </c>
      <c r="J64" s="18" t="s">
        <v>39</v>
      </c>
      <c r="K64" s="18" t="s">
        <v>40</v>
      </c>
    </row>
    <row r="65" spans="1:11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  <c r="G65" s="3">
        <v>12.28</v>
      </c>
      <c r="H65" s="3">
        <v>13.31</v>
      </c>
      <c r="I65" s="3">
        <v>12.28</v>
      </c>
      <c r="J65" s="3">
        <v>3.07</v>
      </c>
      <c r="K65" s="3">
        <v>1.02</v>
      </c>
    </row>
    <row r="66" spans="1:11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  <c r="G66" s="10">
        <f>G65/B60*D60</f>
        <v>8.7686874999999997E-2</v>
      </c>
      <c r="H66" s="3">
        <f>H65/B60*D60</f>
        <v>9.5041718750000004E-2</v>
      </c>
      <c r="I66" s="3">
        <f>I65/B60*D60</f>
        <v>8.7686874999999997E-2</v>
      </c>
      <c r="J66" s="3">
        <f>J65/B60*D60</f>
        <v>2.1921718749999999E-2</v>
      </c>
      <c r="K66" s="3">
        <f>K65/B60*D60</f>
        <v>7.2834375E-3</v>
      </c>
    </row>
  </sheetData>
  <mergeCells count="8">
    <mergeCell ref="A21:K21"/>
    <mergeCell ref="A11:K11"/>
    <mergeCell ref="A1:I1"/>
    <mergeCell ref="A59:D59"/>
    <mergeCell ref="A63:K63"/>
    <mergeCell ref="A48:K48"/>
    <mergeCell ref="A36:K36"/>
    <mergeCell ref="A31:K31"/>
  </mergeCells>
  <pageMargins left="0.7" right="0.7" top="0.75" bottom="0.75" header="0.3" footer="0.3"/>
  <ignoredErrors>
    <ignoredError sqref="G3:G4 G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1" t="s">
        <v>35</v>
      </c>
      <c r="B1" s="21"/>
      <c r="C1" s="21"/>
      <c r="D1" s="21"/>
      <c r="E1" s="12" t="s">
        <v>27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16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</row>
    <row r="8" spans="1:6" x14ac:dyDescent="0.2">
      <c r="A8" s="1" t="s">
        <v>13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</row>
    <row r="11" spans="1:6" x14ac:dyDescent="0.2">
      <c r="A11" s="21" t="s">
        <v>22</v>
      </c>
      <c r="B11" s="21"/>
      <c r="C11" s="21"/>
      <c r="D11" s="21"/>
      <c r="E11" s="21"/>
      <c r="F11" s="21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</row>
    <row r="19" spans="1:6" x14ac:dyDescent="0.2">
      <c r="A19" s="1" t="s">
        <v>20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</row>
    <row r="21" spans="1:6" x14ac:dyDescent="0.2">
      <c r="A21" s="21" t="s">
        <v>29</v>
      </c>
      <c r="B21" s="21"/>
      <c r="C21" s="21"/>
      <c r="D21" s="21"/>
      <c r="E21" s="21"/>
      <c r="F21" s="21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</row>
    <row r="24" spans="1:6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</row>
    <row r="25" spans="1:6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</row>
    <row r="26" spans="1:6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</row>
    <row r="27" spans="1:6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</row>
    <row r="28" spans="1:6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</row>
    <row r="29" spans="1:6" x14ac:dyDescent="0.2">
      <c r="A29" s="1" t="s">
        <v>20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</row>
    <row r="31" spans="1:6" x14ac:dyDescent="0.2">
      <c r="A31" s="21" t="s">
        <v>25</v>
      </c>
      <c r="B31" s="21"/>
      <c r="C31" s="21"/>
      <c r="D31" s="21"/>
      <c r="E31" s="21"/>
      <c r="F31" s="21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26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21" t="s">
        <v>31</v>
      </c>
      <c r="B36" s="21"/>
      <c r="C36" s="21"/>
      <c r="D36" s="21"/>
      <c r="E36" s="21"/>
      <c r="F36" s="21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</row>
    <row r="39" spans="1:6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</row>
    <row r="40" spans="1:6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</row>
    <row r="41" spans="1:6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</row>
    <row r="42" spans="1:6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</row>
    <row r="43" spans="1:6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</row>
    <row r="44" spans="1:6" x14ac:dyDescent="0.2">
      <c r="A44" s="1" t="s">
        <v>34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</row>
    <row r="45" spans="1:6" x14ac:dyDescent="0.2">
      <c r="A45" s="1" t="s">
        <v>19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</row>
    <row r="46" spans="1:6" s="9" customFormat="1" x14ac:dyDescent="0.2">
      <c r="B46" s="16"/>
      <c r="C46" s="16"/>
      <c r="D46" s="16"/>
      <c r="E46" s="16"/>
      <c r="F46" s="16"/>
    </row>
    <row r="47" spans="1:6" x14ac:dyDescent="0.2">
      <c r="A47" s="9"/>
    </row>
    <row r="48" spans="1:6" x14ac:dyDescent="0.2">
      <c r="A48" s="21" t="s">
        <v>32</v>
      </c>
      <c r="B48" s="21"/>
      <c r="C48" s="21"/>
      <c r="D48" s="21"/>
      <c r="E48" s="21"/>
      <c r="F48" s="21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</row>
    <row r="51" spans="1:6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</row>
    <row r="52" spans="1:6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</row>
    <row r="53" spans="1:6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</row>
    <row r="54" spans="1:6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</row>
    <row r="55" spans="1:6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</row>
    <row r="56" spans="1:6" x14ac:dyDescent="0.2">
      <c r="A56" s="1" t="s">
        <v>33</v>
      </c>
      <c r="B56" s="13">
        <f>SUM(B50:B55)</f>
        <v>130.804</v>
      </c>
      <c r="C56" s="13">
        <f t="shared" ref="C56:F56" si="6">SUM(C50:C55)</f>
        <v>129.34</v>
      </c>
      <c r="D56" s="13">
        <f t="shared" si="6"/>
        <v>129.34</v>
      </c>
      <c r="E56" s="13">
        <f t="shared" si="6"/>
        <v>138.11199999999999</v>
      </c>
      <c r="F56" s="13">
        <f t="shared" si="6"/>
        <v>126.76</v>
      </c>
    </row>
    <row r="57" spans="1:6" s="9" customFormat="1" x14ac:dyDescent="0.2">
      <c r="B57" s="15"/>
      <c r="C57" s="15"/>
      <c r="D57" s="15"/>
      <c r="E57" s="15"/>
      <c r="F57" s="15"/>
    </row>
    <row r="59" spans="1:6" x14ac:dyDescent="0.2">
      <c r="A59" s="21" t="s">
        <v>21</v>
      </c>
      <c r="B59" s="21"/>
      <c r="C59" s="21"/>
      <c r="D59" s="21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1" t="s">
        <v>24</v>
      </c>
      <c r="B63" s="21"/>
      <c r="C63" s="21"/>
      <c r="D63" s="21"/>
      <c r="E63" s="21"/>
      <c r="F63" s="21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26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</vt:lpstr>
      <vt:lpstr>memory</vt:lpstr>
      <vt:lpstr>timeoverhead_backup</vt:lpstr>
      <vt:lpstr>timeoverhead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2022-05-21T20:44:14Z</dcterms:modified>
</cp:coreProperties>
</file>