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ersons/person.xml" ContentType="application/vnd.ms-excel.person+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92a57a0621e1d1f1/"/>
    </mc:Choice>
  </mc:AlternateContent>
  <xr:revisionPtr revIDLastSave="1265" documentId="8_{E20DD816-59E3-41CF-9495-3E3D08552A4E}" xr6:coauthVersionLast="47" xr6:coauthVersionMax="47" xr10:uidLastSave="{5ED273CD-8661-4009-B35F-D12B8B183FA8}"/>
  <bookViews>
    <workbookView xWindow="6520" yWindow="4060" windowWidth="31250" windowHeight="19320" xr2:uid="{00000000-000D-0000-FFFF-FFFF00000000}"/>
  </bookViews>
  <sheets>
    <sheet name="Evaluation" sheetId="9" r:id="rId1"/>
    <sheet name="gpt-3.5-turbo-instruct" sheetId="1" r:id="rId2"/>
    <sheet name="gpt-3.5-turbo-instruct_rag" sheetId="2" r:id="rId3"/>
    <sheet name="Llama_2_70B_HF" sheetId="3" r:id="rId4"/>
    <sheet name="Llama_2_70B_HF_rag" sheetId="4" r:id="rId5"/>
    <sheet name="Mixtral_8x7B_Instruct" sheetId="5" r:id="rId6"/>
    <sheet name="Mixtral_8x7B_Instruct_rag" sheetId="8" r:id="rId7"/>
    <sheet name="WizardLM_70B" sheetId="6" r:id="rId8"/>
    <sheet name="WizardLM_70B_rag" sheetId="7" r:id="rId9"/>
  </sheets>
  <definedNames>
    <definedName name="_xlnm._FilterDatabase" localSheetId="1" hidden="1">'gpt-3.5-turbo-instruct'!$A$1:$Q$1</definedName>
    <definedName name="_xlnm._FilterDatabase" localSheetId="2" hidden="1">'gpt-3.5-turbo-instruct_rag'!$A$1:$Q$1</definedName>
    <definedName name="_xlnm._FilterDatabase" localSheetId="3" hidden="1">Llama_2_70B_HF!$A$1:$Q$1</definedName>
    <definedName name="_xlnm._FilterDatabase" localSheetId="4" hidden="1">Llama_2_70B_HF_rag!$A$1:$Q$1</definedName>
    <definedName name="_xlnm._FilterDatabase" localSheetId="5" hidden="1">Mixtral_8x7B_Instruct!$A$1:$Q$1</definedName>
    <definedName name="_xlnm._FilterDatabase" localSheetId="6" hidden="1">Mixtral_8x7B_Instruct_rag!$A$1:$Q$1</definedName>
    <definedName name="_xlnm._FilterDatabase" localSheetId="7" hidden="1">WizardLM_70B!$A$1:$Q$1</definedName>
    <definedName name="_xlnm._FilterDatabase" localSheetId="8" hidden="1">WizardLM_70B_rag!$A$1:$Q$1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7" i="9" l="1"/>
  <c r="F17" i="9"/>
  <c r="F22" i="9" s="1"/>
  <c r="F26" i="9"/>
  <c r="G26" i="9"/>
  <c r="I26" i="9"/>
  <c r="F27" i="9"/>
  <c r="G27" i="9"/>
  <c r="I27" i="9"/>
  <c r="E26" i="9"/>
  <c r="D26" i="9"/>
  <c r="C26" i="9"/>
  <c r="B26" i="9"/>
  <c r="C2" i="7"/>
  <c r="C2" i="6"/>
  <c r="C2" i="8"/>
  <c r="H26" i="9" s="1"/>
  <c r="C2" i="5"/>
  <c r="C2" i="4"/>
  <c r="C2" i="3"/>
  <c r="C2" i="2"/>
  <c r="C2" i="1"/>
  <c r="E27" i="9"/>
  <c r="D27" i="9"/>
  <c r="C27" i="9"/>
  <c r="B27" i="9"/>
  <c r="I19" i="9"/>
  <c r="I24" i="9" s="1"/>
  <c r="I17" i="9"/>
  <c r="I22" i="9" s="1"/>
  <c r="I16" i="9"/>
  <c r="I21" i="9" s="1"/>
  <c r="E19" i="9"/>
  <c r="E24" i="9" s="1"/>
  <c r="H19" i="9"/>
  <c r="H24" i="9" s="1"/>
  <c r="D19" i="9"/>
  <c r="D24" i="9" s="1"/>
  <c r="G19" i="9"/>
  <c r="G24" i="9" s="1"/>
  <c r="C19" i="9"/>
  <c r="C24" i="9" s="1"/>
  <c r="F19" i="9"/>
  <c r="F24" i="9" s="1"/>
  <c r="I18" i="9"/>
  <c r="I23" i="9" s="1"/>
  <c r="E18" i="9"/>
  <c r="E23" i="9" s="1"/>
  <c r="H18" i="9"/>
  <c r="H23" i="9" s="1"/>
  <c r="D18" i="9"/>
  <c r="D23" i="9" s="1"/>
  <c r="G18" i="9"/>
  <c r="G23" i="9" s="1"/>
  <c r="C18" i="9"/>
  <c r="C23" i="9" s="1"/>
  <c r="F18" i="9"/>
  <c r="F23" i="9" s="1"/>
  <c r="B19" i="9"/>
  <c r="B24" i="9" s="1"/>
  <c r="B18" i="9"/>
  <c r="B23" i="9" s="1"/>
  <c r="E17" i="9"/>
  <c r="E22" i="9" s="1"/>
  <c r="H17" i="9"/>
  <c r="H22" i="9" s="1"/>
  <c r="D17" i="9"/>
  <c r="D22" i="9" s="1"/>
  <c r="G17" i="9"/>
  <c r="G22" i="9" s="1"/>
  <c r="C17" i="9"/>
  <c r="C22" i="9" s="1"/>
  <c r="B22" i="9"/>
  <c r="E16" i="9"/>
  <c r="E21" i="9" s="1"/>
  <c r="H16" i="9"/>
  <c r="H21" i="9" s="1"/>
  <c r="D16" i="9"/>
  <c r="D21" i="9" s="1"/>
  <c r="G16" i="9"/>
  <c r="G21" i="9" s="1"/>
  <c r="C16" i="9"/>
  <c r="C21" i="9" s="1"/>
  <c r="F16" i="9"/>
  <c r="F21" i="9" s="1"/>
  <c r="B16" i="9"/>
  <c r="B21" i="9" s="1"/>
  <c r="Z3" i="2" a="1"/>
  <c r="Z3" i="2" s="1"/>
  <c r="Y3" i="2" a="1"/>
  <c r="Y3" i="2" s="1"/>
  <c r="Z3" i="4" a="1"/>
  <c r="Z3" i="4" s="1"/>
  <c r="Y3" i="4" a="1"/>
  <c r="Y3" i="4" s="1"/>
  <c r="Z3" i="8" a="1"/>
  <c r="Z3" i="8" s="1"/>
  <c r="Y3" i="8" a="1"/>
  <c r="Y3" i="8" s="1"/>
  <c r="Z3" i="7" a="1"/>
  <c r="Z3" i="7" s="1"/>
  <c r="Y3" i="7" a="1"/>
  <c r="Y3" i="7" s="1"/>
  <c r="V3" i="7" a="1"/>
  <c r="V3" i="7" s="1"/>
  <c r="V3" i="8" a="1"/>
  <c r="V3" i="8" s="1"/>
  <c r="W3" i="4" a="1"/>
  <c r="W3" i="4" s="1"/>
  <c r="V3" i="4" a="1"/>
  <c r="V3" i="4" s="1"/>
  <c r="V3" i="2" a="1"/>
  <c r="V3" i="2" s="1"/>
  <c r="B2" i="7"/>
  <c r="B2" i="6"/>
  <c r="B2" i="8"/>
  <c r="H27" i="9" s="1"/>
  <c r="B2" i="5"/>
  <c r="B2" i="4"/>
  <c r="B2" i="3"/>
  <c r="B2" i="2"/>
  <c r="B2" i="1"/>
  <c r="T2" i="7"/>
  <c r="I14" i="9" s="1"/>
  <c r="T2" i="8"/>
  <c r="H14" i="9" s="1"/>
  <c r="T2" i="4"/>
  <c r="T2" i="2"/>
  <c r="F14" i="9" s="1"/>
  <c r="R2" i="7"/>
  <c r="S2" i="7" s="1"/>
  <c r="I13" i="9" s="1"/>
  <c r="R2" i="6"/>
  <c r="S2" i="6" s="1"/>
  <c r="E13" i="9" s="1"/>
  <c r="R2" i="8"/>
  <c r="S2" i="8" s="1"/>
  <c r="H13" i="9" s="1"/>
  <c r="R2" i="5"/>
  <c r="S2" i="5" s="1"/>
  <c r="D13" i="9" s="1"/>
  <c r="R2" i="4"/>
  <c r="S2" i="4" s="1"/>
  <c r="G13" i="9" s="1"/>
  <c r="R2" i="3"/>
  <c r="S2" i="3" s="1"/>
  <c r="C13" i="9" s="1"/>
  <c r="S2" i="1"/>
  <c r="B13" i="9" s="1"/>
  <c r="R2" i="2"/>
  <c r="S2" i="2" s="1"/>
  <c r="F13" i="9" s="1"/>
  <c r="R2" i="1"/>
  <c r="I2" i="7"/>
  <c r="I2" i="6"/>
  <c r="I2" i="8"/>
  <c r="I2" i="5"/>
  <c r="I2" i="4"/>
  <c r="I2" i="3"/>
  <c r="I2" i="2"/>
  <c r="I2" i="1"/>
  <c r="M2" i="1"/>
  <c r="G2" i="1"/>
  <c r="B2" i="9" s="1" a="1"/>
  <c r="B2" i="9" s="1"/>
  <c r="H2" i="2"/>
  <c r="J2" i="2"/>
  <c r="K2" i="2"/>
  <c r="L2" i="2"/>
  <c r="M2" i="2"/>
  <c r="N2" i="2"/>
  <c r="O2" i="2"/>
  <c r="P2" i="2"/>
  <c r="Q2" i="2"/>
  <c r="G2" i="2"/>
  <c r="H2" i="3"/>
  <c r="J2" i="3"/>
  <c r="K2" i="3"/>
  <c r="L2" i="3"/>
  <c r="M2" i="3"/>
  <c r="N2" i="3"/>
  <c r="O2" i="3"/>
  <c r="P2" i="3"/>
  <c r="Q2" i="3"/>
  <c r="G2" i="3"/>
  <c r="H2" i="4"/>
  <c r="J2" i="4"/>
  <c r="K2" i="4"/>
  <c r="L2" i="4"/>
  <c r="M2" i="4"/>
  <c r="N2" i="4"/>
  <c r="O2" i="4"/>
  <c r="P2" i="4"/>
  <c r="Q2" i="4"/>
  <c r="G2" i="4"/>
  <c r="G2" i="5"/>
  <c r="H2" i="5"/>
  <c r="J2" i="5"/>
  <c r="K2" i="5"/>
  <c r="L2" i="5"/>
  <c r="M2" i="5"/>
  <c r="N2" i="5"/>
  <c r="O2" i="5"/>
  <c r="P2" i="5"/>
  <c r="Q2" i="5"/>
  <c r="H2" i="8"/>
  <c r="G2" i="8"/>
  <c r="J2" i="8"/>
  <c r="K2" i="8"/>
  <c r="L2" i="8"/>
  <c r="M2" i="8"/>
  <c r="N2" i="8"/>
  <c r="O2" i="8"/>
  <c r="P2" i="8"/>
  <c r="Q2" i="8"/>
  <c r="H2" i="6"/>
  <c r="H2" i="7"/>
  <c r="J2" i="7"/>
  <c r="K2" i="7"/>
  <c r="L2" i="7"/>
  <c r="M2" i="7"/>
  <c r="N2" i="7"/>
  <c r="O2" i="7"/>
  <c r="P2" i="7"/>
  <c r="Q2" i="7"/>
  <c r="G2" i="7"/>
  <c r="J2" i="6"/>
  <c r="K2" i="6"/>
  <c r="L2" i="6"/>
  <c r="M2" i="6"/>
  <c r="N2" i="6"/>
  <c r="O2" i="6"/>
  <c r="P2" i="6"/>
  <c r="Q2" i="6"/>
  <c r="G2" i="6"/>
  <c r="N2" i="1"/>
  <c r="O2" i="1"/>
  <c r="P2" i="1"/>
  <c r="Q2" i="1"/>
  <c r="J2" i="1"/>
  <c r="K2" i="1"/>
  <c r="L2" i="1"/>
  <c r="H2" i="1"/>
  <c r="I30" i="9" l="1"/>
  <c r="G14" i="9"/>
  <c r="C2" i="9" a="1"/>
  <c r="C2" i="9" s="1"/>
  <c r="G2" i="9" a="1"/>
  <c r="G2" i="9" s="1"/>
  <c r="D2" i="9" a="1"/>
  <c r="D2" i="9" s="1"/>
  <c r="H2" i="9" a="1"/>
  <c r="H2" i="9" s="1"/>
  <c r="E2" i="9" a="1"/>
  <c r="E2" i="9" s="1"/>
  <c r="F2" i="9" a="1"/>
  <c r="F2" i="9" s="1"/>
  <c r="I2" i="9" a="1"/>
  <c r="I2" i="9"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<sst xmlns="http://schemas.openxmlformats.org/spreadsheetml/2006/main" count="12852" uniqueCount="4794">
  <si>
    <t>source</t>
  </si>
  <si>
    <t>DataFeature_Name</t>
  </si>
  <si>
    <t>DataFeature_Value</t>
  </si>
  <si>
    <t>Affordance</t>
  </si>
  <si>
    <t>GeneratedAnnotation</t>
  </si>
  <si>
    <t>EvaluatedAnnotations_relevant</t>
  </si>
  <si>
    <t>EvaluatedAnnotation_relevant_number</t>
  </si>
  <si>
    <t>userConfused</t>
  </si>
  <si>
    <t>impKnowledge</t>
  </si>
  <si>
    <t>overall</t>
  </si>
  <si>
    <t>definition</t>
  </si>
  <si>
    <t>affordance</t>
  </si>
  <si>
    <t>Name_inaccurate</t>
  </si>
  <si>
    <t>Value_inaccurate</t>
  </si>
  <si>
    <t>GeneratedDefinition_inaccurate</t>
  </si>
  <si>
    <t>Affordance_inaccurate</t>
  </si>
  <si>
    <t>Unit_inaccurate</t>
  </si>
  <si>
    <t>evaluation_results_t10_gpt-3.5-turbo-instruct.json</t>
  </si>
  <si>
    <t>Part Number</t>
  </si>
  <si>
    <t>AB010-RO1A-CIT</t>
  </si>
  <si>
    <t>This part number can be used to identify and track a specific gas sensor in various applications and engineering tasks.</t>
  </si>
  <si>
    <t>[]</t>
  </si>
  <si>
    <t>0</t>
  </si>
  <si>
    <t>5</t>
  </si>
  <si>
    <t>Product Type Designation</t>
  </si>
  <si>
    <t>1CO Carbon Monoxide (CO) Sensor</t>
  </si>
  <si>
    <t>This information can be used to identify the specific type of gas sensor and its capabilities, making it useful for selecting the appropriate sensor for a specific application or engineering task.</t>
  </si>
  <si>
    <t>Technology</t>
  </si>
  <si>
    <t>Electrochemical</t>
  </si>
  <si>
    <t>This technology can be used in gas sensors to accurately measure gas levels in a variety of applications, such as environmental monitoring or industrial safety.</t>
  </si>
  <si>
    <t>Measurement Range</t>
  </si>
  <si>
    <t>0.5 ppm CO to 1000 ppm CO (EN 45544 applications)</t>
  </si>
  <si>
    <t>This data property can be used to determine the accuracy and sensitivity of the gas sensor in measuring carbon monoxide levels in a specific range of 0.5 ppm to 1000 ppm, as well as its suitability for use in EN 45544 applications.</t>
  </si>
  <si>
    <t>Maximum Overload</t>
  </si>
  <si>
    <t>2000 ppm CO</t>
  </si>
  <si>
    <t>This information can be used to determine the safe operating range for the gas sensor and to ensure it is not damaged by exposure to high levels of CO gas.</t>
  </si>
  <si>
    <t>Sensitivity</t>
  </si>
  <si>
    <t>50 nA/ppm ±10 nA/ppm</t>
  </si>
  <si>
    <t>This data property can be used to determine the sensitivity of the gas sensor, which is important in applications such as air quality monitoring and gas detection systems.</t>
  </si>
  <si>
    <t>Repeatability</t>
  </si>
  <si>
    <t>&lt; ±2% of measured value</t>
  </si>
  <si>
    <t>This property is critical in determining the accuracy and reliability of the gas sensor in various applications, such as air quality monitoring and industrial safety systems.</t>
  </si>
  <si>
    <t>Linearity</t>
  </si>
  <si>
    <t>Linear ± 5% (0 ppm CO to 2000 ppm CO)</t>
  </si>
  <si>
    <t>This information can be used to determine the accuracy and reliability of the gas sensor in various applications, such as air quality monitoring or industrial safety systems.</t>
  </si>
  <si>
    <t>Operating Temperature Range</t>
  </si>
  <si>
    <t>-40°C to +60°C</t>
  </si>
  <si>
    <t>This information can be used to determine the appropriate operating conditions for the gas sensor in various applications, such as air quality monitoring or industrial safety systems.</t>
  </si>
  <si>
    <t>Operating Pressure Range</t>
  </si>
  <si>
    <t>600 mbar to 1200 mbar</t>
  </si>
  <si>
    <t>This information can be used to determine the appropriate operating conditions for the gas sensor in various engineering applications, such as air quality monitoring or industrial gas detection systems.</t>
  </si>
  <si>
    <t>Expected Operating Life</t>
  </si>
  <si>
    <t>5 years in air</t>
  </si>
  <si>
    <t>This information can be used to determine the expected lifespan of the gas sensor in various engineering applications, such as air quality monitoring systems or industrial gas detection systems.</t>
  </si>
  <si>
    <t>evaluation_results_t11_gpt-3.5-turbo-instruct.json</t>
  </si>
  <si>
    <t>Motor controllers CMMB-AS, for servo motors</t>
  </si>
  <si>
    <t>This information can be used to identify and differentiate between different models of motor controllers, as well as to determine compatibility with specific servo motors.</t>
  </si>
  <si>
    <t>Type of Mounting</t>
  </si>
  <si>
    <t>Screwed onto connection plate</t>
  </si>
  <si>
    <t>This information can be used to determine the appropriate installation process for the motor controller in various engineering tasks.</t>
  </si>
  <si>
    <t>Display</t>
  </si>
  <si>
    <t>Seven-segment display</t>
  </si>
  <si>
    <t>This information can be used to determine the type of display needed for a specific engineering task, such as controlling a motor controller.</t>
  </si>
  <si>
    <t>Parameterisation Interface</t>
  </si>
  <si>
    <t>RS232 (up to 38400 bits/s)</t>
  </si>
  <si>
    <t>This data property can be used for configuring or setting up the product through the RS232 interface with a maximum speed of 38400 bits/s.</t>
  </si>
  <si>
    <t>Number of Analogue Inputs</t>
  </si>
  <si>
    <t>2</t>
  </si>
  <si>
    <t>This information can be used to determine the number of analogue inputs available for use in a specific engineering task, such as designing a control system for a motor controller.</t>
  </si>
  <si>
    <t>Operating Range of Analogue Inputs [V]</t>
  </si>
  <si>
    <t>±10</t>
  </si>
  <si>
    <t>This data property can be used to determine the acceptable voltage range for analogue inputs in a motor controller, which is crucial for proper functioning and performance of the controller in various engineering tasks such as servo motor control and parameterization.</t>
  </si>
  <si>
    <t>Characteristics of Analogue Inputs</t>
  </si>
  <si>
    <t>Differential inputs, Configurable for rotational speed / current</t>
  </si>
  <si>
    <t>This information can be used to determine the specific capabilities and functions of the analogue inputs in a motor controller, allowing for precise configuration and optimization for different applications and tasks.</t>
  </si>
  <si>
    <t>Number of Digital Logic Outputs</t>
  </si>
  <si>
    <t>This information can be used to determine the number of digital logic outputs available in the product, which is important for designing and configuring the motor controller for specific engineering tasks.</t>
  </si>
  <si>
    <t>Number of Digital Logic Inputs</t>
  </si>
  <si>
    <t>7</t>
  </si>
  <si>
    <t>This information can be used to determine the number of digital logic inputs needed for a specific engineering task, such as controlling a motor or other electronic device.</t>
  </si>
  <si>
    <t>Operating Range of Logic Inputs [V]</t>
  </si>
  <si>
    <t>12.5 ... 30</t>
  </si>
  <si>
    <t>This data property can be used to determine the acceptable voltage range for the logic inputs of a motor controller, which is crucial for proper functioning and performance of the controller in various engineering tasks.</t>
  </si>
  <si>
    <t>Degree of Protection</t>
  </si>
  <si>
    <t>IP20</t>
  </si>
  <si>
    <t>This data property can be used to determine the suitability of the motor controller for different environments and applications, such as industrial or outdoor settings.</t>
  </si>
  <si>
    <t>evaluation_results_t12_gpt-3.5-turbo-instruct.json</t>
  </si>
  <si>
    <t>SIMATIC S7-1200</t>
  </si>
  <si>
    <t>This information can be used to identify and differentiate between different models of the SIMATIC S7-1200 product in various engineering tasks, such as ordering and troubleshooting.</t>
  </si>
  <si>
    <t>IP20 acc. to IEC 529</t>
  </si>
  <si>
    <t>This information can be used to determine the level of protection needed for the product in different environments, such as in dusty or wet conditions.</t>
  </si>
  <si>
    <t>Ambient Temperature</t>
  </si>
  <si>
    <t>-20 ... +60 °C</t>
  </si>
  <si>
    <t>This information can be used to determine the suitable operating conditions for the product, such as in industrial or outdoor environments, and to ensure its proper functioning and performance.</t>
  </si>
  <si>
    <t>Transportation and Storage Temperature</t>
  </si>
  <si>
    <t>-40 ... +70 °C</t>
  </si>
  <si>
    <t>This information can be used to determine the appropriate transportation and storage conditions for the product, ensuring its safe handling and preservation during shipping and storage.</t>
  </si>
  <si>
    <t>Electromagnetic Compatibility</t>
  </si>
  <si>
    <t>Requirements of the EMC directive</t>
  </si>
  <si>
    <t>This information is critical for engineers and technicians to ensure the product's proper functioning in environments with electromagnetic interference, as well as for compliance with the EMC directive and related standards.</t>
  </si>
  <si>
    <t>Noise Immunity</t>
  </si>
  <si>
    <t>Test acc. to: IEC 801-2, IEC 801-3, IEC 801-4, EN 50141, EN 50204, IEC 801-5, VDE 0160</t>
  </si>
  <si>
    <t>This information can be used to determine the product's performance in environments with high levels of electromagnetic interference, making it useful for engineers designing systems with sensitive electronic components.</t>
  </si>
  <si>
    <t>evaluation_results_t13_gpt-3.5-turbo-instruct.json</t>
  </si>
  <si>
    <t>Product Type</t>
  </si>
  <si>
    <t>SIMATIC S7-1500</t>
  </si>
  <si>
    <t>This information can be used to identify and differentiate between different models of the SIMATIC S7-1500 for specific engineering tasks, such as selecting the appropriate model for a particular application or troubleshooting compatibility issues.</t>
  </si>
  <si>
    <t>IP20 acc. to IEC 60 529</t>
  </si>
  <si>
    <t>This information can be used to determine the appropriate level of protection needed for electrical enclosures in different environments, such as industrial or outdoor settings.</t>
  </si>
  <si>
    <t>0...60 °C</t>
  </si>
  <si>
    <t>This information can be used to determine the appropriate operating conditions for the product, such as the maximum and minimum temperature range it can function in.</t>
  </si>
  <si>
    <t>Relative Humidity</t>
  </si>
  <si>
    <t>10 %...95 %, no condensation</t>
  </si>
  <si>
    <t>This information can be used to determine the appropriate level of humidity for the proper functioning of the product in different environments.</t>
  </si>
  <si>
    <t>Requirements of the EMC directive, interference immunity according to IEC 61000-6-2</t>
  </si>
  <si>
    <t>This information can be used to ensure that the device meets the requirements of the EMC directive and has sufficient interference immunity according to IEC 61000-6-2.</t>
  </si>
  <si>
    <t>evaluation_results_t14_gpt-3.5-turbo-instruct.json</t>
  </si>
  <si>
    <t>BC138</t>
  </si>
  <si>
    <t>This information can be used to identify and differentiate between different models of the product, as well as for ordering and inventory purposes.</t>
  </si>
  <si>
    <t>Product ID</t>
  </si>
  <si>
    <t>7BBC138</t>
  </si>
  <si>
    <t>This data property can be used to identify and track a specific product, making it useful for inventory management and quality control purposes.</t>
  </si>
  <si>
    <t>Enclosure</t>
  </si>
  <si>
    <t>NEMA1</t>
  </si>
  <si>
    <t>This information can be used to determine the physical protection and environmental suitability of the product for specific engineering tasks or applications.</t>
  </si>
  <si>
    <t>Control Type</t>
  </si>
  <si>
    <t>Reversible</t>
  </si>
  <si>
    <t>This information can be used to determine the specific control type needed for a product, such as for engineering tasks involving speed or torque control.</t>
  </si>
  <si>
    <t>AC Line Input</t>
  </si>
  <si>
    <t>115 VAC 50/60Hz</t>
  </si>
  <si>
    <t>This information can be used to determine the appropriate power supply for the product and ensure proper functioning in different regions with varying voltage and frequency standards.</t>
  </si>
  <si>
    <t>Max. AC Load Current</t>
  </si>
  <si>
    <t>5.0 RMS</t>
  </si>
  <si>
    <t>This data property can be used to determine the maximum load that can be drawn from the AC power supply for a product, which is critical in determining the product's performance and functionality in a specific context.</t>
  </si>
  <si>
    <t>DC Armature Voltage Nominal</t>
  </si>
  <si>
    <t>90 VDC</t>
  </si>
  <si>
    <t>This data property can be used to determine the appropriate power supply for a product and to ensure proper functioning of the product's DC armature.</t>
  </si>
  <si>
    <t>Max. DC Load Current</t>
  </si>
  <si>
    <t>3.5 ADC</t>
  </si>
  <si>
    <t>This data property can be used to determine the maximum load that can be drawn from the DC power supply for a product, which is important for designing and troubleshooting electrical systems and devices.</t>
  </si>
  <si>
    <t>Shunt Field Power Supply</t>
  </si>
  <si>
    <t>50/100 VDC</t>
  </si>
  <si>
    <t>This data property can be used to determine the voltage options for the shunt field power supply in various engineering tasks, such as designing and troubleshooting electrical systems.</t>
  </si>
  <si>
    <t>Control of Speed or Torque</t>
  </si>
  <si>
    <t>Speed</t>
  </si>
  <si>
    <t>This information can be used in engineering tasks related to controlling the speed or torque of a product, such as in motor control systems or industrial machinery.</t>
  </si>
  <si>
    <t>IR Compensation Adjustable</t>
  </si>
  <si>
    <t>0 - 24 VDC</t>
  </si>
  <si>
    <t>This data property can be used to adjust the IR compensation for a product, allowing for precise control of speed or torque in various engineering tasks.</t>
  </si>
  <si>
    <t>Tachometer Feedback Input</t>
  </si>
  <si>
    <t>No</t>
  </si>
  <si>
    <t>This information can be used to determine if the product is suitable for applications that require tachometer feedback, such as speed control or position sensing.</t>
  </si>
  <si>
    <t>AC Line Fuse</t>
  </si>
  <si>
    <t>Included</t>
  </si>
  <si>
    <t>This information can be used to determine the safety and protection features of the product, as well as its compatibility with different power sources and environments.</t>
  </si>
  <si>
    <t>AC Line Switch</t>
  </si>
  <si>
    <t>Standard</t>
  </si>
  <si>
    <t>This information can be used to determine if a product has a standard AC line switch, which is important for understanding its functionality and potential applications in electrical systems.</t>
  </si>
  <si>
    <t>Electrical Connection to Control Barrier Terminal Block</t>
  </si>
  <si>
    <t>This information can be used in the design and installation of electrical systems and equipment, specifically in determining the type of electrical connection needed for a product's control barrier terminal block.</t>
  </si>
  <si>
    <t>Current Sensing Relay/Overload Protector</t>
  </si>
  <si>
    <t>This information can be used to determine the safety and protection features of the product, as well as its compatibility with other electrical systems and devices.</t>
  </si>
  <si>
    <t>AC Line Filter for CE</t>
  </si>
  <si>
    <t>Opt-BC24-LF</t>
  </si>
  <si>
    <t>This information can be used to determine the type of AC line filter needed for a product to meet CE standards.</t>
  </si>
  <si>
    <t>evaluation_results_t15_gpt-3.5-turbo-instruct.json</t>
  </si>
  <si>
    <t>BC254-FBR</t>
  </si>
  <si>
    <t>This information can be used to identify and differentiate the product from other similar products.</t>
  </si>
  <si>
    <t>7BBC254-FBR</t>
  </si>
  <si>
    <t>This data property can be used to identify and track the specific product within a system or process.</t>
  </si>
  <si>
    <t>NEMA4X</t>
  </si>
  <si>
    <t>This information can be used to determine the appropriate environment or conditions for the product, such as outdoor or indoor use, exposure to water or dust, etc.</t>
  </si>
  <si>
    <t>Regenerative</t>
  </si>
  <si>
    <t>This information can be used to determine the specific control mechanism and functionality of the product in various engineering tasks, such as designing and optimizing control systems for different applications.</t>
  </si>
  <si>
    <t>230 VAC 50/60Hz</t>
  </si>
  <si>
    <t>This data property can be used to determine the appropriate power supply for the product and to ensure compatibility with different AC line inputs. It can also be used for troubleshooting and maintenance purposes.</t>
  </si>
  <si>
    <t>15 A</t>
  </si>
  <si>
    <t>This data property can be used to determine the maximum load capacity of the product for AC loads, making it useful for engineers designing systems that require high power AC loads.</t>
  </si>
  <si>
    <t>180 VDC</t>
  </si>
  <si>
    <t>This data property can be used to determine the appropriate power supply for the product's armature and to ensure proper functioning of the product in various applications.</t>
  </si>
  <si>
    <t>11 ADC</t>
  </si>
  <si>
    <t>This data property can be used to determine the maximum load capacity of the product for DC loads, making it useful for engineers designing systems that require precise control of DC current.</t>
  </si>
  <si>
    <t>100/200 VDC</t>
  </si>
  <si>
    <t>Speed or Torque</t>
  </si>
  <si>
    <t>0 - 30 VDC</t>
  </si>
  <si>
    <t>This data property can be used to adjust the IR compensation for the product, allowing for precise control and optimization of speed or torque in various engineering tasks.</t>
  </si>
  <si>
    <t>Yes</t>
  </si>
  <si>
    <t>This information can be used to determine if the product is suitable for applications that require tachometer feedback, such as speed control or position sensing tasks.</t>
  </si>
  <si>
    <t>External</t>
  </si>
  <si>
    <t>This information can be used to determine the safety and protection features of the product in various engineering tasks, such as designing electrical systems or troubleshooting potential issues with the product's power supply.</t>
  </si>
  <si>
    <t>This information can be used to determine the appropriate electrical connection for the product's control barrier terminal block in various engineering tasks, such as designing and installing control systems for industrial machinery.</t>
  </si>
  <si>
    <t>Electrical Connection Type</t>
  </si>
  <si>
    <t>This information can be used to determine the safety and protection features of the product, as well as its compatibility with other electrical systems and components.</t>
  </si>
  <si>
    <t>evaluation_results_t16_gpt-3.5-turbo-instruct.json</t>
  </si>
  <si>
    <t>R901388333</t>
  </si>
  <si>
    <t>This data property can be used to identify and track a specific part or component in a male connector, single, with the part number R901388333. It can also be used for inventory management and ordering purposes.</t>
  </si>
  <si>
    <t>Version</t>
  </si>
  <si>
    <t>straight</t>
  </si>
  <si>
    <t>This information can be used to identify and differentiate between different versions or models of the product or component, and can also be used in engineering tasks such as compatibility testing and product development.</t>
  </si>
  <si>
    <t>Operating Current per Contact</t>
  </si>
  <si>
    <t>max. 4 A</t>
  </si>
  <si>
    <t>This data property can be used to determine the maximum current capacity of a single contact in a male connector, making it useful for designing and selecting connectors for specific engineering tasks or applications.</t>
  </si>
  <si>
    <t>Operating Voltage</t>
  </si>
  <si>
    <t>max. 32 V AC/DC</t>
  </si>
  <si>
    <t>This information can be used to determine the maximum voltage that can be safely applied to the connector in various engineering tasks, such as designing electrical systems or selecting appropriate power sources.</t>
  </si>
  <si>
    <t>Connection Type</t>
  </si>
  <si>
    <t>Male connector, straight, M8x1, 3-pin Insulation displacement, self-locking screw thread</t>
  </si>
  <si>
    <t>This information can be used in designing and selecting connectors for specific engineering tasks, such as creating a secure and efficient connection for electronic devices.</t>
  </si>
  <si>
    <t>Connection Cross-Section</t>
  </si>
  <si>
    <t>0.14 ... 0.34 mm2</t>
  </si>
  <si>
    <t>This data property can be used to determine the appropriate connector for a specific cross-sectional area of a wire or cable in engineering tasks such as designing electrical systems or selecting components for a project.</t>
  </si>
  <si>
    <t>-25°C to +85°C</t>
  </si>
  <si>
    <t>This information can be used to determine the suitable operating conditions for the connector in various engineering tasks, such as designing a system that can withstand extreme temperatures.</t>
  </si>
  <si>
    <t>IP Rating</t>
  </si>
  <si>
    <t>IP67 (inserted and locked)</t>
  </si>
  <si>
    <t>This information can be used to determine the suitability of the connector for use in environments with potential exposure to dust and water, such as outdoor or industrial settings.</t>
  </si>
  <si>
    <t>evaluation_results_t17_gpt-3.5-turbo-instruct.json</t>
  </si>
  <si>
    <t>R901425737</t>
  </si>
  <si>
    <t>This part number can be used to identify and order a specific part or component from the distributor's data sheet for the passive distributor.</t>
  </si>
  <si>
    <t>Designation</t>
  </si>
  <si>
    <t>8000-84070-0000000</t>
  </si>
  <si>
    <t>This designation can be used to identify and differentiate the specific product or component in various engineering tasks and applications.</t>
  </si>
  <si>
    <t>straight, for 1 - 4 sensors</t>
  </si>
  <si>
    <t>This information can be used to identify and select the appropriate version of the product for specific engineering tasks, such as designing a system with 1-4 sensors.</t>
  </si>
  <si>
    <t>max. 2 A</t>
  </si>
  <si>
    <t>This information can be used to determine the maximum amount of current that can flow through a single contact of the component, which is critical in designing and selecting appropriate components for a specific engineering task.</t>
  </si>
  <si>
    <t>24 VDC</t>
  </si>
  <si>
    <t>This information can be used to determine the appropriate power supply for the component and ensure proper functioning in a specific engineering task.</t>
  </si>
  <si>
    <t>Switching Logic</t>
  </si>
  <si>
    <t>PNP</t>
  </si>
  <si>
    <t>This information can be used to determine the appropriate logic for switching the component in various engineering tasks.</t>
  </si>
  <si>
    <t>1st Connection Type</t>
  </si>
  <si>
    <t>4x female connector, straight, M8x1, 3-pin, self-locking screw thread</t>
  </si>
  <si>
    <t>This information can be used to determine the specific engineering tasks and applications where this type of connection would be suitable, such as in a passive distributor for sensors.</t>
  </si>
  <si>
    <t>2nd Connection Type</t>
  </si>
  <si>
    <t>Straight plug, M12x1, 8-pin, IDC, self-locking screw thread</t>
  </si>
  <si>
    <t>This information can be used to determine the specific engineering tasks and applications where the component can be used, as well as for selecting the appropriate connectors and cables for the component's installation.</t>
  </si>
  <si>
    <t>Function Indicator</t>
  </si>
  <si>
    <t>This function indicator can be used to monitor the proper functioning of the component in various engineering tasks, such as in industrial automation systems or electronic devices.</t>
  </si>
  <si>
    <t>Operating Voltage Indicator</t>
  </si>
  <si>
    <t>This information can be used to determine the appropriate operating voltage for the component in various engineering tasks, such as designing a circuit or selecting a power supply.</t>
  </si>
  <si>
    <t>–20 °C to +70 °C</t>
  </si>
  <si>
    <t>This information can be used to determine the suitable operating conditions for the component in various engineering tasks, such as designing a system or selecting appropriate materials for the component.</t>
  </si>
  <si>
    <t>This information can be used to determine the suitability of the component for use in environments with specific levels of dust and water exposure, such as in outdoor or industrial settings.</t>
  </si>
  <si>
    <t>evaluation_results_t18_gpt-3.5-turbo-instruct.json</t>
  </si>
  <si>
    <t>Cable MIL-300</t>
  </si>
  <si>
    <t>This information can be used to identify and select the correct cable for connecting the VIB-SENSOR S01 vibration sensor to the SIPLUS CMS2000 Basic Unit VIB or the SIPLUS CMS2000 VIB-MUX expansion module in various engineering tasks.</t>
  </si>
  <si>
    <t>Product Description</t>
  </si>
  <si>
    <t>For connection of the VIB-SENSOR S01 vibration sensor to the SIPLUS CMS2000 Basic Unit VIB or the SIPLUS CMS2000 VIB-MUX expansion module</t>
  </si>
  <si>
    <t>This information can be used to understand the intended use of the cable and its compatibility with the VIB-SENSOR S01 vibration sensor and the SIPLUS CMS2000 Basic Unit VIB or the SIPLUS CMS2000 VIB-MUX expansion module.</t>
  </si>
  <si>
    <t>Ambient Temperature During Operation</t>
  </si>
  <si>
    <t>min. -25 °C, max. 122 °C</t>
  </si>
  <si>
    <t>This data property can be used to determine the safe operating temperature range for the cable in various engineering tasks, such as designing and testing the cable for different environments and applications.</t>
  </si>
  <si>
    <t>Type of Insulation</t>
  </si>
  <si>
    <t>black polyurethane</t>
  </si>
  <si>
    <t>This information can be used to determine the type of insulation needed for the cable in various engineering tasks, such as designing and installing electrical systems or selecting appropriate materials for cable insulation in harsh environments.</t>
  </si>
  <si>
    <t>Design of Shield</t>
  </si>
  <si>
    <t>Braided shielding with stranded drain wire</t>
  </si>
  <si>
    <t>This data feature can be used to determine the type of shielding used for the cable, which is important for understanding its performance and functionality in different environments.</t>
  </si>
  <si>
    <t>Cable Length</t>
  </si>
  <si>
    <t>3 m</t>
  </si>
  <si>
    <t>This data property can be used to determine the appropriate length of cable needed for a specific engineering task, such as connecting a vibration sensor to a CMS2000 Basic Unit or VIB-MUX expansion module.</t>
  </si>
  <si>
    <t>Type of Connection</t>
  </si>
  <si>
    <t>MIL-C5015 / open cable end</t>
  </si>
  <si>
    <t>This information can be used to determine the specific type of connection needed for the cable in various engineering tasks, such as designing and installing electrical systems or equipment.</t>
  </si>
  <si>
    <t>evaluation_results_t19_gpt-3.5-turbo-instruct.json</t>
  </si>
  <si>
    <t>Control cable 5 x 0.25</t>
  </si>
  <si>
    <t>This information can be used to identify the specific type of control cable needed for a particular engineering task or application.</t>
  </si>
  <si>
    <t>Control cable, 5-core Power line, stranded wire, 5 x AWG24; Delivery unit: max. 1000 m, minimum order quantity 20 m sold by the meter</t>
  </si>
  <si>
    <t>This information can be used to provide a comprehensive understanding of the product and its specifications, which can be useful for product comparison, purchasing decisions, and technical analysis.</t>
  </si>
  <si>
    <t>Cable Designation</t>
  </si>
  <si>
    <t>LIHH11Y 5X1X0.25 SW</t>
  </si>
  <si>
    <t>This data property can be used to identify and differentiate between different types of cables in engineering tasks such as cable installation and maintenance.</t>
  </si>
  <si>
    <t>300 V</t>
  </si>
  <si>
    <t>This information can be used to determine the safe operating voltage for the cable in various engineering tasks, such as designing electrical systems or selecting appropriate cables for specific applications.</t>
  </si>
  <si>
    <t>Conductor Cross Section</t>
  </si>
  <si>
    <t>0.4 mm²</t>
  </si>
  <si>
    <t>This data property can be used to determine the size and capacity of the conductor in the power line, which is crucial in understanding its performance and suitability for specific engineering tasks such as power transmission and distribution systems.</t>
  </si>
  <si>
    <t>Continuous Current</t>
  </si>
  <si>
    <t>2.5 A</t>
  </si>
  <si>
    <t>This information can be used to determine the safe operating conditions for the power line in various engineering tasks, such as designing electrical systems or selecting appropriate power cables for specific applications.</t>
  </si>
  <si>
    <t>Number of Electrical Cores</t>
  </si>
  <si>
    <t>This information can be used to determine the number of wires needed for a specific engineering task, such as designing a circuit or connecting electrical components.</t>
  </si>
  <si>
    <t>AWG Number</t>
  </si>
  <si>
    <t>24</t>
  </si>
  <si>
    <t>This information can be used to determine the size and capacity of the conductor in the power line for specific engineering tasks, such as designing electrical systems or selecting appropriate wiring for a project.</t>
  </si>
  <si>
    <t>Conductor Class</t>
  </si>
  <si>
    <t>6</t>
  </si>
  <si>
    <t>This information can be used to determine the quality and performance of the conductor in various engineering tasks, such as designing electrical systems or selecting appropriate materials for power lines.</t>
  </si>
  <si>
    <t>Marking of Cores</t>
  </si>
  <si>
    <t>Color</t>
  </si>
  <si>
    <t>This information can be used to identify and differentiate between the individual cores in the cable, which is crucial for proper installation and maintenance of the cable in various engineering tasks.</t>
  </si>
  <si>
    <t>Tensile Load</t>
  </si>
  <si>
    <t>10 N</t>
  </si>
  <si>
    <t>This data property can be used to determine the maximum load that the cable can withstand, making it useful for engineering tasks such as designing cable systems for specific weight requirements.</t>
  </si>
  <si>
    <t>Weight per Length</t>
  </si>
  <si>
    <t>40 kg/km</t>
  </si>
  <si>
    <t>This data property can be used to determine the weight of the cable per unit length, which is important for engineering tasks such as calculating the load capacity of the cable and determining the appropriate installation method.</t>
  </si>
  <si>
    <t>evaluation_results_t1_gpt-3.5-turbo-instruct.json</t>
  </si>
  <si>
    <t>Manufacturer</t>
  </si>
  <si>
    <t>Solenoid valve</t>
  </si>
  <si>
    <t>This information can be used to identify the producer of the solenoid valve and potentially determine the quality and reliability of the product.</t>
  </si>
  <si>
    <t>Manufacturer code</t>
  </si>
  <si>
    <t>VUVG-L14-T32C-AT-G18-1R8L</t>
  </si>
  <si>
    <t>This information can be used to identify and track the specific product in various engineering tasks and applications.</t>
  </si>
  <si>
    <t>Part number</t>
  </si>
  <si>
    <t>574226</t>
  </si>
  <si>
    <t>This data property can be used to identify and track specific parts or components of the product in engineering tasks such as maintenance, repair, and replacement.</t>
  </si>
  <si>
    <t>Valve function</t>
  </si>
  <si>
    <t>2x3/2 closed, monostable</t>
  </si>
  <si>
    <t>This information can be used to determine the specific function and operation of the valve in various engineering tasks, such as designing and troubleshooting pneumatic systems.</t>
  </si>
  <si>
    <t>Type of actuation</t>
  </si>
  <si>
    <t>electrical</t>
  </si>
  <si>
    <t>This information can be used to determine the appropriate electrical system for activating or controlling the valve in various engineering tasks.</t>
  </si>
  <si>
    <t>Valve size</t>
  </si>
  <si>
    <t>14 mm</t>
  </si>
  <si>
    <t>This information can be used to determine the appropriate size of the valve for a specific engineering task or application.</t>
  </si>
  <si>
    <t>Standard nominal flow rate</t>
  </si>
  <si>
    <t>560 l/min</t>
  </si>
  <si>
    <t>This information can be used to determine the expected flow rate of the valve in various engineering tasks, such as designing a fluid control system or selecting the appropriate valve for a specific application.</t>
  </si>
  <si>
    <t>Operating pressure</t>
  </si>
  <si>
    <t>1.5 ... 8 bar</t>
  </si>
  <si>
    <t>This information can be used to determine the appropriate pressure range for the valve in various engineering applications, such as pneumatic systems or fluid control systems.</t>
  </si>
  <si>
    <t>Design structure</t>
  </si>
  <si>
    <t>Piston slide</t>
  </si>
  <si>
    <t>This information can be used to determine the design and functionality of the valve in various engineering tasks, such as designing pneumatic systems or selecting appropriate valves for specific applications.</t>
  </si>
  <si>
    <t>Type of reset</t>
  </si>
  <si>
    <t>Air spring</t>
  </si>
  <si>
    <t>This information can be used in designing and selecting valves for specific engineering tasks where the type of reset is a critical factor.</t>
  </si>
  <si>
    <t>Protection class</t>
  </si>
  <si>
    <t>IP65 with plug socket</t>
  </si>
  <si>
    <t>This information can be used to determine the level of protection needed for the valve in different environments, such as industrial or outdoor settings.</t>
  </si>
  <si>
    <t>Nominal size</t>
  </si>
  <si>
    <t>4.6 mm</t>
  </si>
  <si>
    <t>This information can be used to determine the size and fit of the valve in various engineering applications, such as designing pneumatic systems or selecting appropriate fittings and connectors.</t>
  </si>
  <si>
    <t>Switching time off</t>
  </si>
  <si>
    <t>23 ms</t>
  </si>
  <si>
    <t>This information can be used to determine the response time of the valve and its suitability for specific engineering tasks, such as controlling fluid flow in a system with precise timing requirements.</t>
  </si>
  <si>
    <t>Switching time on</t>
  </si>
  <si>
    <t>8 ms</t>
  </si>
  <si>
    <t>Duty cycle</t>
  </si>
  <si>
    <t>100 %</t>
  </si>
  <si>
    <t>This information can be used to determine the efficiency and reliability of the valve in various engineering tasks, such as designing control systems for fluid flow.</t>
  </si>
  <si>
    <t>evaluation_results_t20_gpt-3.5-turbo-instruct.json</t>
  </si>
  <si>
    <t>NEBC-D8G4-ES-0.5-N-S-D8G4-ET</t>
  </si>
  <si>
    <t>This data property can be used to identify the manufacturer of the product and can be used for quality control purposes in the manufacturing process.</t>
  </si>
  <si>
    <t>8065123</t>
  </si>
  <si>
    <t>This data property can be used to identify and track the product, as well as for ordering and inventory purposes.</t>
  </si>
  <si>
    <t>Based on norm</t>
  </si>
  <si>
    <t>EN 61076-2-114</t>
  </si>
  <si>
    <t>This information can be used to determine the compatibility and compliance of the product with other systems or components that adhere to the same norm or standard.</t>
  </si>
  <si>
    <t>Contact durability</t>
  </si>
  <si>
    <t>100</t>
  </si>
  <si>
    <t>This data property can be used to determine the durability and lifespan of the product, making it useful for engineers and designers in selecting the appropriate product for their specific application needs.</t>
  </si>
  <si>
    <t>Product weight</t>
  </si>
  <si>
    <t>43 g</t>
  </si>
  <si>
    <t>This information can be used to determine the weight of the product and its impact on the overall weight of a system or installation. It can also be used for weight-based calculations and design considerations.</t>
  </si>
  <si>
    <t>DC operating voltage range</t>
  </si>
  <si>
    <t>0 V ... 30 V</t>
  </si>
  <si>
    <t>This information can be used to determine the appropriate power supply for the product and to ensure it is within the safe operating range.</t>
  </si>
  <si>
    <t>Nominal operating voltage DC</t>
  </si>
  <si>
    <t>24 V</t>
  </si>
  <si>
    <t>This data property can be used to determine the appropriate operating voltage for the product in various engineering tasks, such as designing a power supply or selecting compatible components.</t>
  </si>
  <si>
    <t>Current rating at 40° C</t>
  </si>
  <si>
    <t>3 A</t>
  </si>
  <si>
    <t>This data property can be used to determine the maximum current that the product can handle at a temperature of 40° C, which is important for designing and selecting appropriate power sources and components for the product.</t>
  </si>
  <si>
    <t>Surge resistance</t>
  </si>
  <si>
    <t>1.5 kV</t>
  </si>
  <si>
    <t>This information can be used to determine the suitability of the product for applications where sudden increases in voltage may occur, such as in industrial settings or power distribution systems.</t>
  </si>
  <si>
    <t>Reverse polarity protection</t>
  </si>
  <si>
    <t>no</t>
  </si>
  <si>
    <t>This information can be used to determine the safety and reliability of the product in various electrical systems and applications.</t>
  </si>
  <si>
    <t>Cable length</t>
  </si>
  <si>
    <t>0.5 m</t>
  </si>
  <si>
    <t>This data property can be used to determine the appropriate length of cable needed for a specific engineering task, such as connecting two components in a system.</t>
  </si>
  <si>
    <t>Cable characteristic</t>
  </si>
  <si>
    <t>Suitable for energy chains</t>
  </si>
  <si>
    <t>This information can be used to determine the suitability of the cable for use in energy chains, which is important for engineering tasks involving cable installation and protection.</t>
  </si>
  <si>
    <t>Connector cable test conditions</t>
  </si>
  <si>
    <t>Test conditions on request</t>
  </si>
  <si>
    <t>This information can be used to determine the specific testing conditions for the connector cable in various engineering tasks.</t>
  </si>
  <si>
    <t>Bending radius, fixed cable installation</t>
  </si>
  <si>
    <t>≥20 mm</t>
  </si>
  <si>
    <t>This data property can be used to determine the minimum bending radius for a connecting cable when it is installed in a fixed position, which is important for ensuring proper functioning and durability of the cable in various engineering tasks and applications.</t>
  </si>
  <si>
    <t>Degree of protection</t>
  </si>
  <si>
    <t>IP65</t>
  </si>
  <si>
    <t>This information can be used to determine the suitability of the product for specific environments or applications where protection against dust and water is important, such as outdoor or industrial settings.</t>
  </si>
  <si>
    <t>IP67</t>
  </si>
  <si>
    <t>This information can be used to determine the suitability of the product for use in environments with high levels of dust and water, such as outdoor or industrial settings.</t>
  </si>
  <si>
    <t>evaluation_results_t2_gpt-3.5-turbo-instruct.json</t>
  </si>
  <si>
    <t>OVEL-10-H-15-PQ-VQ6-UA-C-A-B2PNLK-H3</t>
  </si>
  <si>
    <t>This data property can be used to identify the manufacturer of the vacuum generator and can be used in engineering tasks such as ordering replacement parts or troubleshooting issues with the generator.</t>
  </si>
  <si>
    <t>8069572</t>
  </si>
  <si>
    <t>This data property can be used to identify and track a specific vacuum generator in a system or process.</t>
  </si>
  <si>
    <t>Nominal size, Laval nozzle</t>
  </si>
  <si>
    <t>0.95 mm</t>
  </si>
  <si>
    <t>This data property can be used to determine the size of the Laval nozzle in a vacuum generator, which is critical in understanding its performance and potential applications in various engineering tasks.</t>
  </si>
  <si>
    <t>Grid dimension</t>
  </si>
  <si>
    <t>15 mm</t>
  </si>
  <si>
    <t>This data property can be used to determine the size and spacing of the grid in a vacuum generator, which is critical in understanding its technical performance and efficiency in creating a vacuum.</t>
  </si>
  <si>
    <t>Silencer design</t>
  </si>
  <si>
    <t>Open</t>
  </si>
  <si>
    <t>This information can be used in the design and selection of vacuum generators for specific engineering tasks, such as noise reduction and air flow control.</t>
  </si>
  <si>
    <t>Mounting position</t>
  </si>
  <si>
    <t>optional</t>
  </si>
  <si>
    <t>This information can be used to determine the optimal mounting position for the vacuum generator in a specific engineering task.</t>
  </si>
  <si>
    <t>Ejector characteristic</t>
  </si>
  <si>
    <t>High vacuum</t>
  </si>
  <si>
    <t>This information can be used to determine the performance and functionality of the vacuum generator in high vacuum applications.</t>
  </si>
  <si>
    <t>Grade of filtration</t>
  </si>
  <si>
    <t>This information can be used to determine the appropriate grade of filtration for the vacuum generator in various engineering tasks.</t>
  </si>
  <si>
    <t>Manual override</t>
  </si>
  <si>
    <t>Non-detenting</t>
  </si>
  <si>
    <t>This information can be used in the design and operation of vacuum generators for specific engineering tasks, such as controlling the manual override function for the vacuum generator.</t>
  </si>
  <si>
    <t>Integrated function</t>
  </si>
  <si>
    <t>Electric ejector pulse</t>
  </si>
  <si>
    <t>This information can be used to program the electric ejector pulse function of the vacuum generator.</t>
  </si>
  <si>
    <t>Flow control</t>
  </si>
  <si>
    <t>Pressure sensor</t>
  </si>
  <si>
    <t>This information can be used to determine the specific flow control mechanism used in the vacuum generator, which is crucial for understanding its performance and potential applications in various engineering tasks.</t>
  </si>
  <si>
    <t>Electric on-off valve</t>
  </si>
  <si>
    <t>Filter</t>
  </si>
  <si>
    <t>This information can be used in the design and operation of vacuum generators for specific engineering tasks, such as controlling the flow of air and maintaining a high vacuum level.</t>
  </si>
  <si>
    <t>Open silencer</t>
  </si>
  <si>
    <t>Design</t>
  </si>
  <si>
    <t>This information can be used in the design and selection of a vacuum generator for specific engineering tasks requiring high vacuum and a freely programmable switching function.</t>
  </si>
  <si>
    <t>T-shape</t>
  </si>
  <si>
    <t>Switching element function</t>
  </si>
  <si>
    <t>This information can be used in designing and selecting vacuum generators for specific engineering tasks.</t>
  </si>
  <si>
    <t>N/C contact</t>
  </si>
  <si>
    <t>N/C or N/O contact, switchable</t>
  </si>
  <si>
    <t>This information can be used to determine the type of contact needed for a specific vacuum generator, allowing for precise and efficient functioning in various engineering tasks.</t>
  </si>
  <si>
    <t>Switchable</t>
  </si>
  <si>
    <t>Switching function</t>
  </si>
  <si>
    <t>This information can be used in engineering tasks where the switching function of a vacuum generator is required.</t>
  </si>
  <si>
    <t>Freely programmable</t>
  </si>
  <si>
    <t>Output</t>
  </si>
  <si>
    <t>This information can be used in engineering tasks where the vacuum generator's programmable function is required.</t>
  </si>
  <si>
    <t>evaluation_results_t3_gpt-3.5-turbo-instruct.json</t>
  </si>
  <si>
    <t>Product No.</t>
  </si>
  <si>
    <t>GAP191.1E/IHT</t>
  </si>
  <si>
    <t>This information can be used to identify and track a specific product in a system or process.</t>
  </si>
  <si>
    <t>Stock No.</t>
  </si>
  <si>
    <t>S55499-D639</t>
  </si>
  <si>
    <t>This information can be used to track and manage inventory for the air damper product.</t>
  </si>
  <si>
    <t>Torque</t>
  </si>
  <si>
    <t>6 Nm</t>
  </si>
  <si>
    <t>This data property can be used to determine the amount of rotational force needed for the air damper to function properly in a specific context.</t>
  </si>
  <si>
    <t>Holding torque</t>
  </si>
  <si>
    <t>This information can be used to determine the necessary torque for holding an object in place, such as in the case of an air damper in a ventilation system.</t>
  </si>
  <si>
    <t>Air damper area</t>
  </si>
  <si>
    <t>1 m²</t>
  </si>
  <si>
    <t>This data property can be used to determine the size and efficiency of the air damper in various engineering tasks, such as HVAC system design and optimization.</t>
  </si>
  <si>
    <t>Angular rotation</t>
  </si>
  <si>
    <t>90°</t>
  </si>
  <si>
    <t>This data property can be used to determine the angular rotation of the air damper, which is important for controlling the flow of air in a specific engineering task.</t>
  </si>
  <si>
    <t>Power consumption</t>
  </si>
  <si>
    <t>20 VA, 13 W</t>
  </si>
  <si>
    <t>This information can be used to determine the power requirements for the air damper in various engineering tasks, such as designing power supply systems or calculating energy costs.</t>
  </si>
  <si>
    <t>Positioning time</t>
  </si>
  <si>
    <t>2 s</t>
  </si>
  <si>
    <t>This data property can be used to determine the speed and efficiency of the air damper in reaching a specific position, making it useful for engineering tasks such as optimizing control systems and improving overall performance.</t>
  </si>
  <si>
    <t>0.9 m</t>
  </si>
  <si>
    <t>This data property can be used to determine the appropriate length of cable needed for the air damper in various engineering tasks and applications.</t>
  </si>
  <si>
    <t>Positioning signal</t>
  </si>
  <si>
    <t>DC 0(2)...10 V, 0(4)...20 mA</t>
  </si>
  <si>
    <t>This information can be used to control the positioning of the air damper in various engineering tasks, such as HVAC systems or industrial automation processes.</t>
  </si>
  <si>
    <t>IP54</t>
  </si>
  <si>
    <t>This information can be used to determine the suitability of the air damper for different environments and applications, such as in industrial or commercial settings where protection against dust, water, and other external factors is important.</t>
  </si>
  <si>
    <t>Ambient temperature, operation</t>
  </si>
  <si>
    <t>-32…55 °C</t>
  </si>
  <si>
    <t>This data property can be used to determine the appropriate operating conditions for the air damper, such as the maximum and minimum ambient temperatures it can withstand.</t>
  </si>
  <si>
    <t>Medium temperature</t>
  </si>
  <si>
    <t>-32…50 °C</t>
  </si>
  <si>
    <t>This data property can be used to determine the appropriate operating temperature range for the air damper, ensuring optimal performance and longevity of the device.</t>
  </si>
  <si>
    <t>Ambient humidity, operation</t>
  </si>
  <si>
    <t>95 % r.h.</t>
  </si>
  <si>
    <t>This data property can be used to determine the optimal operating conditions for the air damper, such as the appropriate humidity levels for efficient and effective functioning.</t>
  </si>
  <si>
    <t>Dimensions (W x H x D)</t>
  </si>
  <si>
    <t>81 x 192 x 63 mm</t>
  </si>
  <si>
    <t>This data property can be used to determine the size and fit of the air damper in various engineering tasks, such as designing and installing ventilation systems or HVAC systems.</t>
  </si>
  <si>
    <t>Operating voltage</t>
  </si>
  <si>
    <t>AC/DC 24 V</t>
  </si>
  <si>
    <t>This information can be used to determine the appropriate power supply for the air damper in various engineering tasks.</t>
  </si>
  <si>
    <t>Auxiliary switch</t>
  </si>
  <si>
    <t>This auxiliary switch can be used to control auxiliary functions in the air damper system.</t>
  </si>
  <si>
    <t>evaluation_results_t4_gpt-3.5-turbo-instruct.json</t>
  </si>
  <si>
    <t>VVF53.100-150K</t>
  </si>
  <si>
    <t>This information can be used to identify and track a specific product in a manufacturing or supply chain context.</t>
  </si>
  <si>
    <t>S55208-V158</t>
  </si>
  <si>
    <t>This data property can be used to track and identify a specific stock of the seat valve, which is important for inventory management and maintenance purposes.</t>
  </si>
  <si>
    <t>Stroke</t>
  </si>
  <si>
    <t>40 mm, DN 50: 20 mm;From DN 65: 40 mm</t>
  </si>
  <si>
    <t>This information can be used to determine the range of motion for the valve and its suitability for specific engineering tasks, such as controlling flow rate or pressure in a system.</t>
  </si>
  <si>
    <t>Leakage rate</t>
  </si>
  <si>
    <t>0...0.01 % of kvs value</t>
  </si>
  <si>
    <t>This data property can be used to determine the leakage rate of the seat valve, which is important for ensuring proper functioning and performance in various engineering tasks such as fluid control and regulation.</t>
  </si>
  <si>
    <t>DN</t>
  </si>
  <si>
    <t>This data property can be used to determine the size of the opening through which the fluid flows in a seat valve, which is critical in understanding the flow characteristics and performance of the valve in various engineering tasks.</t>
  </si>
  <si>
    <t>kvs</t>
  </si>
  <si>
    <t>150 m³/h</t>
  </si>
  <si>
    <t>This data property can be used to determine the flow capacity of the seat valve in various engineering tasks, such as designing and optimizing fluid systems.</t>
  </si>
  <si>
    <t>-5…220 °C</t>
  </si>
  <si>
    <t>This information can be used to determine the appropriate operating conditions for the seat valve in various engineering tasks, such as designing a heating or cooling system for a building or selecting the appropriate valve for a specific industrial process.</t>
  </si>
  <si>
    <t>Valve characteristic</t>
  </si>
  <si>
    <t>Equal percentage, kvs 220/315 linear</t>
  </si>
  <si>
    <t>This information can be used to determine the performance and functionality of the seat valve in various engineering tasks, such as designing fluid control systems or selecting appropriate valves for specific applications.</t>
  </si>
  <si>
    <t>Rangeability</t>
  </si>
  <si>
    <t>&gt; 100</t>
  </si>
  <si>
    <t>This data property can be used to determine the controllable flow rate of the valve in various engineering tasks, such as designing and optimizing fluid systems.</t>
  </si>
  <si>
    <t>Permissible operating pressure</t>
  </si>
  <si>
    <t>2500 kPa</t>
  </si>
  <si>
    <t>This information can be used to determine the safe operating conditions for the seat valve in various engineering tasks, such as designing a piping system or selecting the appropriate valve for a specific application.</t>
  </si>
  <si>
    <t>Material, valve body</t>
  </si>
  <si>
    <t>Ductile iron</t>
  </si>
  <si>
    <t>This information can be used to determine the durability and corrosion resistance of the valve body in various engineering applications, such as in chemical or industrial processes.</t>
  </si>
  <si>
    <t>Material, inside set</t>
  </si>
  <si>
    <t>CrNi steel</t>
  </si>
  <si>
    <t>This information can be used to determine the material properties of the internal components of the valve, which is crucial in understanding its performance and compatibility in different engineering tasks.</t>
  </si>
  <si>
    <t>PN class</t>
  </si>
  <si>
    <t>PN 25</t>
  </si>
  <si>
    <t>This information can be used to determine the appropriate valve for a specific pressure range in engineering applications.</t>
  </si>
  <si>
    <t>evaluation_results_t5_gpt-3.5-turbo-instruct.json</t>
  </si>
  <si>
    <t>Herculine 2000</t>
  </si>
  <si>
    <t>This information can be used to identify and differentiate between different models of electric actuators in various engineering tasks and applications.</t>
  </si>
  <si>
    <t>2000</t>
  </si>
  <si>
    <t>This data property can be used to identify and track a specific part of the Herculine 2000 electric actuator in various engineering tasks and applications.</t>
  </si>
  <si>
    <t>Weight</t>
  </si>
  <si>
    <t>25 lb. (11.36 kg)</t>
  </si>
  <si>
    <t>This data property can be used to determine the weight of the Herculine 2000 electric actuator, which is important for engineering tasks such as selecting the appropriate mounting and support structures for the actuator.</t>
  </si>
  <si>
    <t>Precision-machined die-cast aluminum housing finished in light gray powder coat epoxy.</t>
  </si>
  <si>
    <t>This information can be used to determine the durability and protection of the internal components of the Herculine 2000 electric actuator in various environments.</t>
  </si>
  <si>
    <t>Factory Set Angle</t>
  </si>
  <si>
    <t>90° or 150° (+/-5°)</t>
  </si>
  <si>
    <t>This data property can be used to determine the specific angle at which the electric actuator is set during factory production, allowing for precise control and adjustment of the actuator in various engineering tasks and applications.</t>
  </si>
  <si>
    <t>Storage Temperature</t>
  </si>
  <si>
    <t>–40 °C to +93 °C (–40 °C to +200 °F)</t>
  </si>
  <si>
    <t>This information can be used to determine the appropriate storage conditions for the Herculine 2000 electric actuator in various engineering applications.</t>
  </si>
  <si>
    <t>0 % to 99 % R.H. non-condensing over the full operating temperature range</t>
  </si>
  <si>
    <t>This data property can be used to determine the humidity levels in a specific environment, which is crucial for the proper functioning of the Herculine 2000 electric actuator in various engineering tasks.</t>
  </si>
  <si>
    <t>Scale</t>
  </si>
  <si>
    <t>0 % to 100 % corresponding to full crank arm travel</t>
  </si>
  <si>
    <t>This data property can be used to determine the full travel of the crank arm in the Herculine 2000 electric actuator, which is important for precise and accurate positioning in various engineering tasks.</t>
  </si>
  <si>
    <t>Lubrication</t>
  </si>
  <si>
    <t>Texaco Starplex 2 EP Grease</t>
  </si>
  <si>
    <t>This information can be used to determine the appropriate lubricant for the Herculine 2000 electric actuator in various engineering tasks and applications.</t>
  </si>
  <si>
    <t>Clamp Bolt Torque</t>
  </si>
  <si>
    <t>88 lb-in (10 N-m)</t>
  </si>
  <si>
    <t>This data property can be used to determine the appropriate torque for tightening the clamp bolt on the Herculine 2000 electric actuator in various engineering tasks and applications.</t>
  </si>
  <si>
    <t>evaluation_results_t6_gpt-3.5-turbo-instruct.json</t>
  </si>
  <si>
    <t>Sensor Type</t>
  </si>
  <si>
    <t>Magnetic</t>
  </si>
  <si>
    <t>This information can be used to determine the specific engineering tasks where a magnetic sensor would be suitable for use, such as in limit switches or reference applications.</t>
  </si>
  <si>
    <t>R347600903</t>
  </si>
  <si>
    <t>This information can be used to identify and track the specific device within a system or process.</t>
  </si>
  <si>
    <t>Use</t>
  </si>
  <si>
    <t>Reference, limit switch</t>
  </si>
  <si>
    <t>This information can be used to determine the specific engineering tasks or applications where the device can be used, such as as a reference or limit switch.</t>
  </si>
  <si>
    <t>R12212</t>
  </si>
  <si>
    <t>This information can be used to identify and differentiate the specific device in various engineering tasks, such as ordering and maintenance.</t>
  </si>
  <si>
    <t>Functional Principle</t>
  </si>
  <si>
    <t>This information can be used to understand the underlying mechanism of the device and its potential applications in magnetic-based systems or processes.</t>
  </si>
  <si>
    <t>30 V DC</t>
  </si>
  <si>
    <t>This data property can be used to determine the maximum operating voltage of the device, which is important for designing and selecting appropriate power sources for the device.</t>
  </si>
  <si>
    <t>Load Current</t>
  </si>
  <si>
    <t>500 mA</t>
  </si>
  <si>
    <t>This data property can be used to determine the maximum load current that the device can handle, which is critical in designing and selecting appropriate components for a specific engineering task.</t>
  </si>
  <si>
    <t>Switching Function</t>
  </si>
  <si>
    <t>REED/changeover contact: (NC: C+NC, NO: C+NO)</t>
  </si>
  <si>
    <t>This information can be used to determine the specific switching function of the device, which is important for engineering tasks such as designing circuits or selecting appropriate control systems.</t>
  </si>
  <si>
    <t>Activation Point</t>
  </si>
  <si>
    <t>9 mm</t>
  </si>
  <si>
    <t>This data property can be used to determine the activation point of the magnetic sensor in various engineering tasks, such as designing limit switches or determining the starting speed of the device.</t>
  </si>
  <si>
    <t>Cable 2.0 m, 3-pin</t>
  </si>
  <si>
    <t>This information can be used to determine the specific type of connection needed for the device, which is crucial for proper functioning and performance in a given context.</t>
  </si>
  <si>
    <t>Switching Frequency</t>
  </si>
  <si>
    <t>2.5 kHz</t>
  </si>
  <si>
    <t>This data property can be used to determine the maximum switching frequency of the device, which is important for applications such as limit switches or reference sensors in engineering tasks.</t>
  </si>
  <si>
    <t>Max. Permissible Starting Speed</t>
  </si>
  <si>
    <t>2 m/s</t>
  </si>
  <si>
    <t>This data property can be used to determine the maximum starting speed for the device in various engineering tasks, such as designing and optimizing the device's performance in different operating conditions.</t>
  </si>
  <si>
    <t>Cable Cross-Section</t>
  </si>
  <si>
    <t>3 x 0.14 mm2</t>
  </si>
  <si>
    <t>This data property can be used to determine the appropriate cable size for the device in various engineering tasks, such as designing the electrical system or selecting the correct cable for installation.</t>
  </si>
  <si>
    <t>Cable Diameter</t>
  </si>
  <si>
    <t>3.2 ±0.20 mm</t>
  </si>
  <si>
    <t>This data property can be used to determine the appropriate cable size for the device in various engineering tasks, such as designing and installing the device in a specific system or process.</t>
  </si>
  <si>
    <t>-40 °C to +85 °C</t>
  </si>
  <si>
    <t>This data property can be used to determine the operating temperature range of the device, which is important for selecting the appropriate environment for its use.</t>
  </si>
  <si>
    <t>IP66</t>
  </si>
  <si>
    <t>This information can be used to determine the level of protection against dust and water for the device, making it useful for selecting appropriate equipment for specific engineering tasks or applications.</t>
  </si>
  <si>
    <t>evaluation_results_t7_gpt-3.5-turbo-instruct.json</t>
  </si>
  <si>
    <t>R913048215</t>
  </si>
  <si>
    <t>This part number can be used to identify and order a specific part or component in the mechanical switch with M8x1 plug for various engineering tasks and applications.</t>
  </si>
  <si>
    <t>BNS 819-X1002-99-R-10</t>
  </si>
  <si>
    <t>This information can be used to identify and order a specific part or component for the mechanical switch with M8x1 plug in various engineering tasks and applications.</t>
  </si>
  <si>
    <t>Functional principle</t>
  </si>
  <si>
    <t>mechanical, roller</t>
  </si>
  <si>
    <t>This information can be used to understand the specific mechanism of the mechanical switch and its potential applications in engineering tasks such as designing and troubleshooting.</t>
  </si>
  <si>
    <t>10 - 30 VDC</t>
  </si>
  <si>
    <t>This information can be used to determine the appropriate power supply for the mechanical switch in various engineering tasks, such as designing a control system or selecting compatible components.</t>
  </si>
  <si>
    <t>Load current</t>
  </si>
  <si>
    <t>≤ 200 mA</t>
  </si>
  <si>
    <t>This information can be used to determine the maximum current that the mechanical switch with M8x1 plug can handle, making it useful for engineers designing electrical systems or circuits.</t>
  </si>
  <si>
    <t>PNP/NC</t>
  </si>
  <si>
    <t>This information can be used to determine the specific engineering tasks or applications where the mechanical switch with M8x1 plug can be used based on its switching function.</t>
  </si>
  <si>
    <t>Connection type</t>
  </si>
  <si>
    <t>Cable 0.2 m and plug M8 x 1, 3-pin with knurled screw</t>
  </si>
  <si>
    <t>This information can be used in the design and installation of the mechanical switch, specifically in determining the appropriate connection type for the switch.</t>
  </si>
  <si>
    <t>Switching frequency</t>
  </si>
  <si>
    <t>3.3 Hz</t>
  </si>
  <si>
    <t>This information can be used to determine the maximum speed at which the mechanical switch with M8x1 plug can operate reliably.</t>
  </si>
  <si>
    <t>Max. perm. starting velocity</t>
  </si>
  <si>
    <t>1 m/s</t>
  </si>
  <si>
    <t>This data property can be used to determine the maximum starting velocity for the mechanical switch with M8x1 plug, which is important for engineering tasks involving the selection and installation of this component.</t>
  </si>
  <si>
    <t>Cable diameter</t>
  </si>
  <si>
    <t>4.3 ±0.2 mm</t>
  </si>
  <si>
    <t>This data property can be used to determine the appropriate cable size for a mechanical switch with M8x1 plug in various engineering applications.</t>
  </si>
  <si>
    <t>Static bending radius</t>
  </si>
  <si>
    <t>12 mm</t>
  </si>
  <si>
    <t>This information can be used in the design and installation of the mechanical switch with M8x1 plug, ensuring that the cable or wire used has a minimum bending radius of 12 mm to prevent damage or malfunction.</t>
  </si>
  <si>
    <t>Dynamic bending radius</t>
  </si>
  <si>
    <t>This information can be used in the design and installation of mechanical switches with M8x1 plugs, ensuring proper cable and wire bending to prevent damage and maintain functionality.</t>
  </si>
  <si>
    <t>Ambient temperature</t>
  </si>
  <si>
    <t>-5 °C to +70 °C</t>
  </si>
  <si>
    <t>This information can be used to determine the suitable operating conditions for the mechanical switch with M8x1 plug, such as in designing a system or selecting compatible components.</t>
  </si>
  <si>
    <t>IP rating</t>
  </si>
  <si>
    <t>This information can be used to determine the suitability of the mechanical switch with M8x1 plug for use in environments with specific levels of dust and water exposure.</t>
  </si>
  <si>
    <t>evaluation_results_t8_gpt-3.5-turbo-instruct.json</t>
  </si>
  <si>
    <t>6AT8002-4AB00</t>
  </si>
  <si>
    <t>This part number can be used to identify and track the specific vibration sensor in various engineering tasks, such as maintenance and replacement.</t>
  </si>
  <si>
    <t>VIB sensor S01</t>
  </si>
  <si>
    <t>This information can be used to identify the specific vibration sensor being described and can be used in engineering tasks such as ordering and maintenance.</t>
  </si>
  <si>
    <t>Piezoelectric sensor for connection to the SIPLUS CMS2000 Basic Unit VIB or the SIPLUS CMS2000 VIB-MUX expansion module.</t>
  </si>
  <si>
    <t>This information can be used to understand the specific features and specifications of the vibration sensor, and to determine its compatibility with the SIPLUS CMS2000 Basic Unit VIB or the SIPLUS CMS2000 VIB-MUX expansion module.</t>
  </si>
  <si>
    <t>Installation and Mounting Instructions</t>
  </si>
  <si>
    <t>Includes mounting bolts UNF1/4-28 on M6 and M8.</t>
  </si>
  <si>
    <t>These instructions provide information on how to properly install and mount the specific vibration sensor being described, making it critical for ensuring the sensor functions and performs correctly in its intended context.</t>
  </si>
  <si>
    <t>Type of Power Supply</t>
  </si>
  <si>
    <t>IEPE 2 to 10 mA</t>
  </si>
  <si>
    <t>This information is critical for determining the proper power supply for the specific vibration sensor being described and can be used in engineering tasks such as selecting and installing the sensor in a system or process.</t>
  </si>
  <si>
    <t>Encoder Signals, IEPE</t>
  </si>
  <si>
    <t>Signal voltage (DC), min. 10 V</t>
  </si>
  <si>
    <t>This information can be used to determine the specific type of signals needed for the encoder of the vibration sensor, allowing for proper installation and use in various engineering tasks.</t>
  </si>
  <si>
    <t>Signal Voltage (DC), min.</t>
  </si>
  <si>
    <t>10 V</t>
  </si>
  <si>
    <t>This data property can be used to determine the minimum signal voltage for a specific vibration sensor, which is important for understanding its technical performance and compatibility with other systems or components.</t>
  </si>
  <si>
    <t>Signal Voltage (DC), max.</t>
  </si>
  <si>
    <t>14 V</t>
  </si>
  <si>
    <t>This data property can be used to determine the maximum voltage that can be measured by the specific vibration sensor, which is important for engineering tasks such as selecting the appropriate power supply and ensuring the sensor can accurately measure the desired signals.</t>
  </si>
  <si>
    <t>IP Degree of Protection</t>
  </si>
  <si>
    <t>This information can be used to determine the level of protection provided by the specific vibration sensor, making it useful for engineering tasks such as selecting the appropriate sensor for a specific environment or application.</t>
  </si>
  <si>
    <t>Cable Length, max.</t>
  </si>
  <si>
    <t>30 m</t>
  </si>
  <si>
    <t>This data property can be used to determine the maximum cable length that can be used with the specific vibration sensor, which is important for installation and mounting purposes in various engineering tasks.</t>
  </si>
  <si>
    <t>MIL-C5015</t>
  </si>
  <si>
    <t>This information can be used to determine the specific type of connection needed for the vibration sensor, allowing for proper installation and integration into the SIPLUS CMS2000 Basic Unit VIB or the SIPLUS CMS2000 VIB-MUX expansion module.</t>
  </si>
  <si>
    <t>Material of Housing</t>
  </si>
  <si>
    <t>Stainless steel</t>
  </si>
  <si>
    <t>This information can be used to determine the durability and resistance of the vibration sensor in various engineering tasks, such as designing and selecting appropriate mounting methods and locations for the sensor.</t>
  </si>
  <si>
    <t>evaluation_results_t9_gpt-3.5-turbo-instruct.json</t>
  </si>
  <si>
    <t>SPAU</t>
  </si>
  <si>
    <t>This data property can be used in various engineering tasks such as monitoring and controlling pressure in industrial processes, automotive applications, and medical devices.</t>
  </si>
  <si>
    <t>Article Name</t>
  </si>
  <si>
    <t>P2R-W-G18FD-L-PNLK-PNVBA-M8U</t>
  </si>
  <si>
    <t>This data property can be used to identify and differentiate between different models or versions of the same product, which can be useful in product management and inventory tracking.</t>
  </si>
  <si>
    <t>Manufacturer Code</t>
  </si>
  <si>
    <t>SPAU-P2R-W-G18FD-L-PNLK-PNVBA-M8U</t>
  </si>
  <si>
    <t>This data property can be used to identify and track the specific article in various engineering tasks, such as inventory management and quality control.</t>
  </si>
  <si>
    <t>8001232</t>
  </si>
  <si>
    <t>This data property can be used to identify and track the specific article in various engineering tasks, such as inventory management and maintenance tracking.</t>
  </si>
  <si>
    <t>Pressure Measuring Range</t>
  </si>
  <si>
    <t>0 bar - 2 bar</t>
  </si>
  <si>
    <t>This data property can be used to determine the pressure range that the sensor is capable of measuring, making it useful for applications such as pressure monitoring and control systems in various industries.</t>
  </si>
  <si>
    <t>Max. Overload Pressure</t>
  </si>
  <si>
    <t>6 bar</t>
  </si>
  <si>
    <t>This data property can be used to determine the maximum pressure that the sensor can withstand, making it useful for applications where high pressure environments are present, such as in industrial settings or in hydraulic systems.</t>
  </si>
  <si>
    <t>Media Temperature</t>
  </si>
  <si>
    <t>0 °C - 50 °C</t>
  </si>
  <si>
    <t>This information can be used to determine the appropriate operating conditions for the sensor in various engineering tasks, such as designing a system for temperature-sensitive environments or selecting the appropriate sensor for a specific temperature range.</t>
  </si>
  <si>
    <t>This information can be used to determine the operating conditions and limitations of the sensor in various engineering applications, such as HVAC systems, industrial machinery, and automotive systems.</t>
  </si>
  <si>
    <t>Resolution ADC</t>
  </si>
  <si>
    <t>12 bit</t>
  </si>
  <si>
    <t>This data property can be used to determine the precision and accuracy of the sensor's measurements in various engineering tasks, such as designing control systems or analyzing data trends.</t>
  </si>
  <si>
    <t>Accuracy</t>
  </si>
  <si>
    <t>1.5 %FS</t>
  </si>
  <si>
    <t>This data property can be used to determine the accuracy of the pressure sensor in various engineering tasks, such as designing and calibrating pressure measurement systems.</t>
  </si>
  <si>
    <t>Repetition Accuracy</t>
  </si>
  <si>
    <t>0.3 %FS</t>
  </si>
  <si>
    <t>This data property can be used to determine the repeatability of the sensor's measurements, which is important in applications where precise and consistent measurements are required, such as in industrial processes or scientific experiments.</t>
  </si>
  <si>
    <t>Temperature Coefficient</t>
  </si>
  <si>
    <t>0.05 %FS/K</t>
  </si>
  <si>
    <t>This data property can be used to determine the accuracy of the sensor's measurements in different temperature conditions, making it useful for applications such as temperature monitoring and control systems.</t>
  </si>
  <si>
    <t>Max. Output Current</t>
  </si>
  <si>
    <t>100 mA</t>
  </si>
  <si>
    <t>This data property can be used to determine the maximum current that the sensor's output can handle, which is important for designing and implementing the sensor in various engineering applications.</t>
  </si>
  <si>
    <t>Rise Time</t>
  </si>
  <si>
    <t>3 ms</t>
  </si>
  <si>
    <t>This data property can be used to determine the response time of the sensor, which is important in applications where quick and accurate measurements are required, such as in industrial control systems or medical devices.</t>
  </si>
  <si>
    <t>Max. Load Resistance (Current Output)</t>
  </si>
  <si>
    <t>500 Ohm</t>
  </si>
  <si>
    <t>This data property can be used to determine the maximum load resistance that can be connected to the sensor's current output without affecting its performance, making it useful for designing and optimizing sensor circuits and systems.</t>
  </si>
  <si>
    <t>Min. Load Resistance (Voltage Output)</t>
  </si>
  <si>
    <t>10 kOhm</t>
  </si>
  <si>
    <t>This data property can be used to determine the minimum resistance required for the sensor's voltage output to function properly in various engineering tasks, such as designing circuits or selecting appropriate load resistors.</t>
  </si>
  <si>
    <t>evaluation_results_t10_gpt-3.5-turbo-instruct_rag.json</t>
  </si>
  <si>
    <t>This information can be used to identify and track a specific gas sensor in a system or process. It can also be used for inventory management and ordering replacement parts.</t>
  </si>
  <si>
    <t>This information can be used to identify the specific type of gas sensor and its capabilities in detecting carbon monoxide in various applications.</t>
  </si>
  <si>
    <t>This information can be used in gas detection and monitoring systems for various applications, such as industrial safety and environmental monitoring.</t>
  </si>
  <si>
    <t>This information can be used to determine the accuracy and range of gas levels that can be measured by the sensor in various applications, such as air quality monitoring or industrial safety systems.</t>
  </si>
  <si>
    <t>This information can be used to determine the maximum gas level that the sensor can handle without damage in various applications, such as air quality monitoring or gas detection systems.</t>
  </si>
  <si>
    <t>This sensitivity information can be used in designing and calibrating gas detection systems for various applications, such as in industrial settings or in homes for safety purposes.</t>
  </si>
  <si>
    <t>This information can be used to assess the accuracy and reliability of the gas sensor in measuring gas concentrations in various applications, such as air quality monitoring or industrial safety systems.</t>
  </si>
  <si>
    <t>[{"Name": "repeatability", "Definition": "for a device, percentage degree of deviation between the results of successive measurements of a quantity, carried out under the same conditions of measurement", "SemanticIdentifier": "AAN079004"}]</t>
  </si>
  <si>
    <t>This information can be used to determine the accuracy and reliability of the gas sensor in measuring gas concentrations in various applications, such as air quality monitoring or industrial gas detection.</t>
  </si>
  <si>
    <t>This information can be used to determine the appropriate operating temperature for the gas sensor in various applications, such as industrial or residential settings.</t>
  </si>
  <si>
    <t>[{"Name": "max. operating temperature range", "Definition": "maximum boundary value of the usage in a specified temperature, in which an operating unit can be used, without serious changes of assigned features, depending on the exposure time", "SemanticIdentifier": "AAG321003"}]</t>
  </si>
  <si>
    <t>This information can be used to determine the appropriate pressure range for the gas sensor in various engineering applications.</t>
  </si>
  <si>
    <t>This information can be used to determine the expected lifespan of the gas sensor in normal conditions.</t>
  </si>
  <si>
    <t>evaluation_results_t11_gpt-3.5-turbo-instruct_rag.json</t>
  </si>
  <si>
    <t>This information can be used to identify and differentiate between different models of the product for ordering or maintenance purposes.</t>
  </si>
  <si>
    <t>[{"Name": "product designation of manufacturer", "Definition": "designation used by the manufacturer for his product", "SemanticIdentifier": "AAO682003"}]</t>
  </si>
  <si>
    <t>This information can be used in the engineering task of selecting the appropriate method for attaching the product to a system or device.</t>
  </si>
  <si>
    <t>[{"Name": "type of mounting", "Definition": "manner of mounting a device at its position", "SemanticIdentifier": "BAE687008"}, {"Name": "type of mounting", "Definition": "specific manner for installation or mounting of an operating unit", "SemanticIdentifier": "AAB451012"}, {"Name": "type of mounting", "Definition": "information on the type of fixation of an object", "SemanticIdentifier": "AAH167008"}]</t>
  </si>
  <si>
    <t>This information can be used to determine the type of display used in the product, which can be useful for troubleshooting or selecting compatible components.</t>
  </si>
  <si>
    <t>[{"Name": "type of display", "Definition": "visual display device to communicate the operating condition of an apparatus", "SemanticIdentifier": "AAF744006"}, {"Name": "display present", "Definition": "presence of visual information device", "SemanticIdentifier": "AAF082006"}]</t>
  </si>
  <si>
    <t>This information can be used for configuring or setting parameters of the product through the RS232 interface.</t>
  </si>
  <si>
    <t>Parameterisation interface</t>
  </si>
  <si>
    <t>This information can be used to determine the number of analogue inputs available in the motor controller for specific engineering tasks such as designing the input circuitry.</t>
  </si>
  <si>
    <t>Number of analogue inputs</t>
  </si>
  <si>
    <t>This information can be used to determine the appropriate voltage range for the analogue inputs when setting up the motor controller for a specific application or engineering task.</t>
  </si>
  <si>
    <t>Operating range of analogue inputs [V]</t>
  </si>
  <si>
    <t>This information can be used to determine the specific characteristics and properties of the analogue inputs in order to configure them for different applications or tasks.</t>
  </si>
  <si>
    <t>[{"Name": "analog inputs, configurable", "Definition": "whether analog inputs are configurable", "SemanticIdentifier": "AAM486004"}]</t>
  </si>
  <si>
    <t>This information can be used to determine the number of digital logic outputs available in the product, which is critical in understanding its technical capabilities and potential applications.</t>
  </si>
  <si>
    <t>Number of digital logic outputs</t>
  </si>
  <si>
    <t>This information can be used to determine the number of digital logic inputs available in the product for specific engineering tasks or applications.</t>
  </si>
  <si>
    <t>Number of digital logic inputs</t>
  </si>
  <si>
    <t>This information can be used to determine the appropriate voltage range for the logic inputs of the motor controller in various engineering tasks, such as designing a control system for the motor controller.</t>
  </si>
  <si>
    <t>Operating range of logic inputs [V]</t>
  </si>
  <si>
    <t>This information can be used to determine the level of protection against external factors for the motor controller in various engineering tasks, such as designing the enclosure or selecting the appropriate testing methods.</t>
  </si>
  <si>
    <t>[{"Name": "degree of protection", "Definition": "extent of protection provided by an enclosure against access to hazardous parts, against ingress of solid foreign objects and/or ingress of water and verified by standardized test methods, expressed as a IP rating", "SemanticIdentifier": "BAG975013"}, {"Name": "Degree of Protection", "Definition": "extent of protection provided by an enclosure against access to hazardous parts, against ingress of solid foreign objects and against ingress of water", "SemanticIdentifier": "AAV695001"}]</t>
  </si>
  <si>
    <t>evaluation_results_t12_gpt-3.5-turbo-instruct_rag.json</t>
  </si>
  <si>
    <t>This information can be used to identify and distinguish products within a product family or for special design variants.</t>
  </si>
  <si>
    <t>Product type designation</t>
  </si>
  <si>
    <t>[{"Name": "Product type", "Definition": "Additional information for describing products to be able to distinguish - for a product family or for special design (variants) - the products from each other", "SemanticIdentifier": "AAO846001"}]</t>
  </si>
  <si>
    <t>This information can be used to determine the level of protection provided by the product against external factors such as dust and water, and to verify it through standardized test methods.</t>
  </si>
  <si>
    <t>This information can be used to determine the suitable operating conditions for the product in different environments.</t>
  </si>
  <si>
    <t>[{"Name": "ambient temperature", "Definition": "temperature of the surrounding operating environment of a component or system", "SemanticIdentifier": "AAZ842001"}, {"Name": "actual ambient temperature", "Definition": "temperature of the surrounding operating environment of a component or system, determined at the time under consideration", "SemanticIdentifier": "ABC747001"}, {"Name": "actual maximum ambient temperature", "Definition": "maximum determined temperature of the surrounding operating environment of a component or system in a defined time interval", "SemanticIdentifier": "ABC750001"}]</t>
  </si>
  <si>
    <t>This information can be used to determine the appropriate temperature range for safely transporting and storing the product in various environments.</t>
  </si>
  <si>
    <t>[{"Name": "max. storage temperature", "Definition": "temperature up to which the device may be stored or transported without any permanent impairment to its operability", "SemanticIdentifier": "AAQ341005"}]</t>
  </si>
  <si>
    <t>This information can be used to assess the product's ability to function properly in the presence of electromagnetic interference in various environments.</t>
  </si>
  <si>
    <t>[{"Name": "electromagnetic compatibility", "Definition": "ability of an electric facility to function satisfactorily in its electromagnetic environment without affecting this environment in an inadmissible fashion", "SemanticIdentifier": "BAB325005"}]</t>
  </si>
  <si>
    <t>This information can be used to determine the product's ability to function in environments with high levels of noise or interference.</t>
  </si>
  <si>
    <t>evaluation_results_t13_gpt-3.5-turbo-instruct_rag.json</t>
  </si>
  <si>
    <t>This information can be used to differentiate between different products of a product family or special variants.</t>
  </si>
  <si>
    <t>Product type</t>
  </si>
  <si>
    <t>[{"Name": "Product type", "Definition": "Additional information for describing products to be able to distinguish - for a product family or for special design (variants) - the products from each other", "SemanticIdentifier": "AAO846001"}, {"Name": "Product type", "Definition": "Characteristic to differentiate between different products of a product family or special variants", "SemanticIdentifier": "AAO057002"}, {"Name": "product type", "Definition": "characterization of the product with regard to its general type", "SemanticIdentifier": "AAO243004"}]</t>
  </si>
  <si>
    <t>This information can be used to determine the level of protection provided by an enclosure against various external factors, such as hazardous parts, solid foreign objects, and water, in order to ensure the safety and functionality of the electrical equipment.</t>
  </si>
  <si>
    <t>[{"Name": "Degree of Protection", "Definition": "extent of protection provided by an enclosure against access to hazardous parts, against ingress of solid foreign objects and against ingress of water", "SemanticIdentifier": "AAV695001"}]</t>
  </si>
  <si>
    <t>This information can be used to determine the appropriate operating conditions for the product, such as temperature limits and potential cooling requirements.</t>
  </si>
  <si>
    <t>[{"Name": "ambient temperature", "Definition": "temperature of the surrounding operating environment of a component or system", "SemanticIdentifier": "AAZ842001"}]</t>
  </si>
  <si>
    <t>This information can be used to determine the appropriate level of humidity for the proper functioning of the product in various environments.</t>
  </si>
  <si>
    <t>[{"Name": "Humidity without condensation", "Definition": "Value of the ratio of actual pressure of water vapor in the atmosphere to the saturation vapor pressure above which condensation takes place", "SemanticIdentifier": "BAB357005"}]</t>
  </si>
  <si>
    <t>This information can be used to determine the shock resistance of electrical and electronic devices in different environments and with varying severity classifications.</t>
  </si>
  <si>
    <t>[{"Name": "interference immunity", "Definition": "electromagnetic environment in which the device is or must be designed to operate within the specified accuracy limits", "SemanticIdentifier": "AAN137002"}]</t>
  </si>
  <si>
    <t>Interference Immunity</t>
  </si>
  <si>
    <t>According to IEC 61000-6-2</t>
  </si>
  <si>
    <t>This information can be used to determine the interference resistance of the device in the presence of magnetic fields.</t>
  </si>
  <si>
    <t>evaluation_results_t14_gpt-3.5-turbo-instruct_rag.json</t>
  </si>
  <si>
    <t>This information can be used to identify and differentiate products within a product family or for special design variants.</t>
  </si>
  <si>
    <t>This information can be used to uniquely identify the product in a database or inventory system.</t>
  </si>
  <si>
    <t>[{"Name": "product identifier", "Definition": "unique identifier of the product", "SemanticIdentifier": "ABA671001"}, {"Name": "product article number of manufacturer", "Definition": "unique product identifier of the manufacturer", "SemanticIdentifier": "AAO676003"}]</t>
  </si>
  <si>
    <t>This information can be used to determine the level of protection offered by the enclosure for specific engineering tasks or applications.</t>
  </si>
  <si>
    <t>[{"Name": "enclosure type no/class", "Definition": "degree of ingress protection offered by a housing or enclosure", "SemanticIdentifier": "AAN027002"}]</t>
  </si>
  <si>
    <t>This information can be used to determine the type of control for the product and its possible applications in different engineering tasks.</t>
  </si>
  <si>
    <t>[{"Name": "type of control", "Definition": "information on the type of control", "SemanticIdentifier": "AAI101003"}]</t>
  </si>
  <si>
    <t>This information can be used for selecting the appropriate power supply for the product based on its voltage and frequency requirements.</t>
  </si>
  <si>
    <t>This information can be used to determine the maximum AC load current for the product, which is crucial for selecting the appropriate operating unit and ensuring safe operation.</t>
  </si>
  <si>
    <t>[{"Name": "max. rated current with AC", "Definition": "The maximum alternating current assigned by the manufacturer to an operating unit", "SemanticIdentifier": "AAB830008"}, {"Name": "max. current measurement value (at AC)", "Definition": "maximum measurement of an AC current", "SemanticIdentifier": "AAG144004"}]</t>
  </si>
  <si>
    <t>This information can be used to determine the appropriate power supply for the product in various engineering tasks.</t>
  </si>
  <si>
    <t>[{"Name": "Nominal voltage", "Definition": "nominal voltage is the specified value which shows the voltage in normal operation given by the manufacturer or supplier", "SemanticIdentifier": "BAC856007"}, {"Name": "nominal voltage (at DC)", "Definition": "describes the nominal voltage DC", "SemanticIdentifier": "AAI848004"}]</t>
  </si>
  <si>
    <t>This information can be used to determine the maximum load current for the product, which is critical in understanding its performance and capabilities in a specific context.</t>
  </si>
  <si>
    <t>[{"Name": "Max. load current", "Definition": "Maximum electric current for which the device is designed and with which it can be operated", "SemanticIdentifier": "BAC670006"}]</t>
  </si>
  <si>
    <t>This information can be used to determine the appropriate power supply for the shunt field in various engineering tasks, such as designing and troubleshooting electrical systems.</t>
  </si>
  <si>
    <t>Shunt Field Power Supply Voltage</t>
  </si>
  <si>
    <t>[{"Name": "supply voltage (at DC)", "Definition": "required voltage as electromotive force that must temporally or permanently apply at the power supply input of an electric device to maintain the function of the operating resource / on condition: type of current = direct current (d.c.)", "SemanticIdentifier": "AAF535004"}]</t>
  </si>
  <si>
    <t>This information can be used to determine the type of control for the product, whether it is for speed or torque, and can be applied in engineering tasks related to control systems and motion control.</t>
  </si>
  <si>
    <t>Control type</t>
  </si>
  <si>
    <t>This information can be used to adjust the IR compensation range for the product in specific engineering tasks.</t>
  </si>
  <si>
    <t>This information can be used to determine if the product has a tachometer feedback input, which is important for controlling speed or torque in specific engineering tasks.</t>
  </si>
  <si>
    <t>This information can be used to determine if the product has an AC line fuse, which is important for safety and protection against electrical faults.</t>
  </si>
  <si>
    <t>AC Line fuse</t>
  </si>
  <si>
    <t>This information can be used to determine if the product has a standard AC line switch and can be used as a switch in various applications.</t>
  </si>
  <si>
    <t>[{"Name": "suitable for application with switch", "Definition": "specification whether the unit can be used as a switch", "SemanticIdentifier": "AAF574004"}]</t>
  </si>
  <si>
    <t>This information can be used for selecting the appropriate electrical connection type for the control barrier terminal block in a specific engineering task.</t>
  </si>
  <si>
    <t>This information can be used to determine if the product has a current sensing relay or overload protector, which is critical in understanding its technical capabilities and potential applications.</t>
  </si>
  <si>
    <t>This information can be used to determine if the product is compliant with CE regulations and to ensure proper functioning of the product in European markets.</t>
  </si>
  <si>
    <t>evaluation_results_t15_gpt-3.5-turbo-instruct_rag.json</t>
  </si>
  <si>
    <t>This information can be used to identify and differentiate the specific product from others in the same product family or with special variants.</t>
  </si>
  <si>
    <t>This information can be used to identify and differentiate this product from others in its family or special variants.</t>
  </si>
  <si>
    <t>[{"Name": "product-type designation", "Definition": "identification code, which is defined by the manufacturer, or coded type declaration as additional entry to the product brand name, to differentiate single products of a product familly or special variants", "SemanticIdentifier": "AAF542002"}]</t>
  </si>
  <si>
    <t>This information can be used to determine the level of protection from direct contact or the ingress of solids and liquids for the product's enclosure in various applications.</t>
  </si>
  <si>
    <t>This information can be used to determine the type of control used for the product and its corresponding engineering tasks.</t>
  </si>
  <si>
    <t>This information can be used to determine the appropriate power supply for the product and ensure proper functioning in different contexts.</t>
  </si>
  <si>
    <t>AC Line input (VAC 50/60Hz)</t>
  </si>
  <si>
    <t>This information can be used to determine the maximum AC load current that the product can handle, which is crucial for selecting the appropriate load for the product.</t>
  </si>
  <si>
    <t>This data can be used for determining the appropriate DC armature voltage for the product in various engineering tasks, such as designing and troubleshooting the product's electrical system.</t>
  </si>
  <si>
    <t>This information can be used to determine the maximum load current for DC loads in various engineering tasks, such as designing power systems or selecting appropriate components for a specific application.</t>
  </si>
  <si>
    <t>[{"Name": "Max. load current", "Definition": "Maximum electric current for which the device is designed and with which it can be operated", "SemanticIdentifier": "BAC670006"}, {"Name": "max. current in DC Link", "Definition": "value of the current, resulting from measurements which were determined under specified conditions and rules as defined by the manufacturer", "SemanticIdentifier": "AAU437002"}]</t>
  </si>
  <si>
    <t>This information can be used to determine the appropriate voltage for the shunt field power supply in various engineering tasks, such as designing and troubleshooting electrical systems.</t>
  </si>
  <si>
    <t>This information can be used to determine the type of control needed for a specific application or engineering task.</t>
  </si>
  <si>
    <t>This information can be used for adjusting the IR compensation of the product in a range of 0-30 VDC for optimal performance.</t>
  </si>
  <si>
    <t>This information can be used for monitoring the rotational speed or torque of the product in various engineering tasks.</t>
  </si>
  <si>
    <t>Tachometer feedback input</t>
  </si>
  <si>
    <t>This information can be used to determine the safety and protection measures needed for the product's AC line connection.</t>
  </si>
  <si>
    <t>This information can be used in the design and installation of electrical systems and equipment for industrial applications.</t>
  </si>
  <si>
    <t>This information can be used for selecting the appropriate product for a specific application based on its current sensing relay or overload protector capabilities.</t>
  </si>
  <si>
    <t>evaluation_results_t16_gpt-3.5-turbo-instruct_rag.json</t>
  </si>
  <si>
    <t>This information can be used to identify and order a specific part or component for a male connector, single, with the part number R901388333.</t>
  </si>
  <si>
    <t>This information can be used to identify and distinguish between different versions or models of the product or component in various engineering tasks and applications.</t>
  </si>
  <si>
    <t>This information can be used to determine the maximum current capacity of the connector for both AC and DC inputs in various engineering tasks and applications.</t>
  </si>
  <si>
    <t>This information can be used to determine the maximum voltage that can be applied to the connector in various product-specific tests and use categories.</t>
  </si>
  <si>
    <t>This information can be used to determine the specific type of connection for the connector in engineering tasks such as designing and assembling electrical equipment.</t>
  </si>
  <si>
    <t>[{"Name": "connection type", "Definition": "physical design of the connection point via which electrical equipment can be connected", "SemanticIdentifier": "ABC264001"}, {"Name": "Connection type", "Definition": "Constructive development of the electrical connection of a part or complete device", "SemanticIdentifier": "BAC378010"}]</t>
  </si>
  <si>
    <t>This information can be used to determine the appropriate connector for a specific cross-sectional area of a conductor in a given engineering task.</t>
  </si>
  <si>
    <t>[{"Name": "connection cross section", "Definition": "surface area of the section which is dissected at a cut through the connection orthogonally to its longitudinal axis", "SemanticIdentifier": "AAH628003"}]</t>
  </si>
  <si>
    <t>This information can be used to determine the suitable operating environment for the connector, ensuring safe and effective performance in a temperature range of -25°C to +85°C.</t>
  </si>
  <si>
    <t>This information can be used to determine the level of protection against dust and water ingress for the connector, which is critical in determining its performance in specific engineering tasks or applications.</t>
  </si>
  <si>
    <t>evaluation_results_t17_gpt-3.5-turbo-instruct_rag.json</t>
  </si>
  <si>
    <t>This information can be used to identify and procure a specific part from the distributor's data sheet for the passive distributor.</t>
  </si>
  <si>
    <t>This information can be used to identify the manufacturer of the product and its associated publications or CDs.</t>
  </si>
  <si>
    <t>This information can be used to identify the specific version or model of the product and determine compatibility with other components or systems.</t>
  </si>
  <si>
    <t>This information can be used to determine the maximum operating current for the component in various engineering tasks and applications.</t>
  </si>
  <si>
    <t>This information can be used to determine the appropriate power supply for the component in various engineering tasks.</t>
  </si>
  <si>
    <t>This information can be used to determine the type of logic used for switching the component on or off in a specific engineering task.</t>
  </si>
  <si>
    <t>This information can be used to determine the physical design of the connection point for connecting electrical equipment in a specific engineering task.</t>
  </si>
  <si>
    <t>[{"Name": "connection type", "Definition": "physical design of the connection point via which electrical equipment can be connected", "SemanticIdentifier": "ABC264001"}, {"Name": "Connection type", "Definition": "Constructive development of the electrical connection of a part or complete device", "SemanticIdentifier": "BAC378010"}, {"Name": "connection type", "Definition": "information about the physical form of the connection that can conventionally connect an electrical equipment with another electrical conductive object", "SemanticIdentifier": "AAF631001"}]</t>
  </si>
  <si>
    <t>This information can be used to determine the compatibility of the component with other electrical equipment and to ensure proper connection and functioning in a specific context.</t>
  </si>
  <si>
    <t>[{"Name": "connection type", "Definition": "information about the physical form of the connection that can conventionally connect an electrical equipment with another electrical conductive object", "SemanticIdentifier": "AAF631001"}]</t>
  </si>
  <si>
    <t>This information can be used to determine if the function indicator is working properly in a specific engineering task or application.</t>
  </si>
  <si>
    <t>Function indicator</t>
  </si>
  <si>
    <t>This information can be used to determine the required voltage for the component to function properly in a specific context.</t>
  </si>
  <si>
    <t>[{"Name": "Operating voltage", "Definition": "Required electrical energy which must always or at times be present at the supply input for the function of the operating resource to be maintained", "SemanticIdentifier": "BAG968005"}]</t>
  </si>
  <si>
    <t>This information can be used to determine the suitable operating environment for the component in various engineering tasks.</t>
  </si>
  <si>
    <t>This information can be used to determine the level of protection against dust and water for the component, which is crucial for selecting the appropriate component for a specific application or engineering task.</t>
  </si>
  <si>
    <t>[{"Name": "Protection class (IP, rear side)", "Definition": "Numerical classification and designation system in accordance with International Electrotechnical Commission 60529 for the indication of degrees of protection, preceded by the symbol IP, for use in empty housings or housings of electrical equipment in order to protect persons against contact with live or moving parts (except smooth shafts or Similar parts) in the interior of the housing to ensure the protection of the (electrical) working medium against the penetration of solid foreign bodies or dust and, where specified by the classification, the protection of the electrical equipment against harmful ingress of vapors, moisture or water / Location specific: the return / return page", "SemanticIdentifier": "AAW856001"}]</t>
  </si>
  <si>
    <t>evaluation_results_t18_gpt-3.5-turbo-instruct_rag.json</t>
  </si>
  <si>
    <t>This information can be used to identify and differentiate the specific product model or type from others in the same product family or with special variants.</t>
  </si>
  <si>
    <t>This information can be used to understand the intended use of the product and its technical features for potential customers or users.</t>
  </si>
  <si>
    <t>Product description</t>
  </si>
  <si>
    <t>[{"Name": "Manufacturer product description", "Definition": "Description of the product, it's technical features and implementation if needed (long text)", "SemanticIdentifier": "AAU734001"}]</t>
  </si>
  <si>
    <t>This information can be used to determine the temperature range in which the product can operate in various engineering tasks and applications.</t>
  </si>
  <si>
    <t>[{"Name": "min. ambient temperature during operation", "Definition": "Minimum limit value of specific temperature during operation surrounding the operating unit", "SemanticIdentifier": "AAC022006"}, {"Name": "max. ambient temperature during operation", "Definition": "Maximum limit value of specific temperature during operation surrounding the operating unit", "SemanticIdentifier": "AAB906006"}]</t>
  </si>
  <si>
    <t>This information can be used to determine the type of insulation material used in the product, which can be useful for selecting the appropriate product for specific applications or engineering tasks.</t>
  </si>
  <si>
    <t>This information can be used in the design and production of the product to ensure proper protection against electromagnetic and electrostatic interferences.</t>
  </si>
  <si>
    <t>[{"Name": "design of shield", "Definition": "make of the conducting casing for protecting against electromagnetic or electrostatic interferences", "SemanticIdentifier": "AAF516001"}]</t>
  </si>
  <si>
    <t>This data feature can be used to determine the length of the cable for data or energy transmission, which is critical in determining how the cable will function or perform in a specific context.</t>
  </si>
  <si>
    <t>[{"Name": "Cable length", "Definition": "Length of a cable for data or energy transmission, measured without connector", "SemanticIdentifier": "AAB733008"}]</t>
  </si>
  <si>
    <t>This information can be used to determine the specific type of connection used in the product, which is critical for ensuring compatibility and functionality in different engineering tasks and applications.</t>
  </si>
  <si>
    <t>evaluation_results_t19_gpt-3.5-turbo-instruct_rag.json</t>
  </si>
  <si>
    <t>This information can be used to identify and differentiate between different types or models of the product in a product family or for special variants.</t>
  </si>
  <si>
    <t>This information can be used to understand the detailed description of the product and its features for potential buyers or users.</t>
  </si>
  <si>
    <t>This information can be used to identify and distinguish the specific cable type and its characteristics in engineering tasks such as selecting the appropriate cable for a specific application or troubleshooting issues with the cable.</t>
  </si>
  <si>
    <t>cable designation</t>
  </si>
  <si>
    <t>This information can be used to determine the safe operating voltage for the cable in various applications and contexts.</t>
  </si>
  <si>
    <t>This information can be used to determine the maximum current flow capacity of the power line in various engineering tasks.</t>
  </si>
  <si>
    <t>This data feature can be used to determine the maximum continuous current that the power line can safely carry in various engineering tasks, such as designing electrical systems or selecting appropriate power lines for specific applications.</t>
  </si>
  <si>
    <t>This information can be used to determine the number of electrical cores in a power line cable, which is critical in understanding its technical specifications and potential applications.</t>
  </si>
  <si>
    <t>number of electrical cores</t>
  </si>
  <si>
    <t>This information can be used in electrical engineering to determine the diameter of the conductor in the power line for specific applications or tasks.</t>
  </si>
  <si>
    <t>[{"Name": "max. AWG number", "Definition": "maximum value of the AWG area. AWG is the American Wire Gauge and a code for the diameter of a wire, it us used in North America and defines electric mains out of braids and massive wire for specification of the diameter of conductors", "SemanticIdentifier": "AAG300002"}]</t>
  </si>
  <si>
    <t>This information can be used to determine the quality and performance of the conductor in the power line for specific engineering tasks.</t>
  </si>
  <si>
    <t>[{"Name": "Class of conductor", "Definition": "Standardized classification for the construction of a conductor", "SemanticIdentifier": "BAE005005"}]</t>
  </si>
  <si>
    <t>This information can be used in the identification and labeling of the cores in the cable for proper installation and maintenance.</t>
  </si>
  <si>
    <t>[{"Name": "Marking of conductors", "Definition": "Marking of the conductors of electric cables and lines through colors or writing as in DIN VDE 0293.", "SemanticIdentifier": "BAB377007"}]</t>
  </si>
  <si>
    <t>This information can be used to determine the maximum load that the cable can withstand in various engineering tasks, such as designing cable systems for specific applications or calculating the necessary strength for supporting structures.</t>
  </si>
  <si>
    <t>[{"Name": "max. tensile load", "Definition": "greatest tension, which can be compensated by the component", "SemanticIdentifier": "AAI806002"}]</t>
  </si>
  <si>
    <t>This information can be used to determine the weight of the cable per unit length, which is important for engineering tasks such as calculating the load capacity of the cable in different applications.</t>
  </si>
  <si>
    <t>[{"Name": "net weight per length unit", "Definition": "indication of the physical mass per defined unit of length of a product", "SemanticIdentifier": "AAJ171004"}]</t>
  </si>
  <si>
    <t>evaluation_results_t1_gpt-3.5-turbo-instruct_rag.json</t>
  </si>
  <si>
    <t>This information can be used to identify the manufacturer of the solenoid valve for legal and accountability purposes.</t>
  </si>
  <si>
    <t>[{"Name": "Manufacturer name", "Definition": "legally valid designation of the natural or judicial person which is directly responsible for the design, production, packaging and labeling of a product in respect to its being brought into circulation", "SemanticIdentifier": "AAO677002"}]</t>
  </si>
  <si>
    <t>This information can be used to identify and order a specific product from the manufacturer.</t>
  </si>
  <si>
    <t>This information can be used for identifying and ordering specific parts of the product.</t>
  </si>
  <si>
    <t>This information can be used to understand the specific function of the valve in the product and how it contributes to its overall performance.</t>
  </si>
  <si>
    <t>This information can be used to determine the appropriate method or mechanism for activating or controlling the valve in a specific engineering task.</t>
  </si>
  <si>
    <t>This information can be used to determine the compatibility and fit of the valve in a specific system or application.</t>
  </si>
  <si>
    <t>This information can be used to determine the expected flow rate of the valve in hydraulic systems.</t>
  </si>
  <si>
    <t>This information can be used to determine the appropriate pressure range for operating the valve in a specific system or application.</t>
  </si>
  <si>
    <t>This information can be used to identify the specific design of the valve for engineering tasks such as replacement or repair.</t>
  </si>
  <si>
    <t>This information can be used in designing and selecting appropriate valves for specific engineering tasks where the reset method is a critical factor.</t>
  </si>
  <si>
    <t>This information can be used to determine the level of protection against external factors, such as dust or water, for the product in various engineering tasks.</t>
  </si>
  <si>
    <t>[{"Name": "protection class", "Definition": "indication of the safety class of the object", "SemanticIdentifier": "AAK401005"}]</t>
  </si>
  <si>
    <t>This information can be used to determine the size and compatibility of the valve in a specific pipe system or application.</t>
  </si>
  <si>
    <t>This information can be used to determine the response time of the valve in a specific engineering task or application.</t>
  </si>
  <si>
    <t>This information can be used to determine the amount of time the valve is in operation and its potential lifespan in specific engineering tasks.</t>
  </si>
  <si>
    <t>evaluation_results_t2_gpt-3.5-turbo-instruct_rag.json</t>
  </si>
  <si>
    <t>This information can be used to identify the manufacturer of the vacuum generator for ordering or troubleshooting purposes.</t>
  </si>
  <si>
    <t>This information can be used to identify and track a specific vacuum generator in a system or process.</t>
  </si>
  <si>
    <t>This information can be used to determine the size of the Laval nozzle in a vacuum generator for specific engineering tasks or applications.</t>
  </si>
  <si>
    <t>[{"Name": "nominal size of laval nozzle", "Definition": "numeric identifier for the size of the laval nozzle in a vacuum generator", "SemanticIdentifier": "ABC419001"}]</t>
  </si>
  <si>
    <t>This information can be used to determine the size and spacing of the grid in the vacuum generator for specific engineering tasks.</t>
  </si>
  <si>
    <t>This information can be used to determine the noise level of the vacuum generator and its suitability for specific engineering tasks.</t>
  </si>
  <si>
    <t>This information can be used to determine the standard used for the vacuum generator and its compatibility with other equipment or systems.</t>
  </si>
  <si>
    <t>[{"Name": "Standard", "Definition": "indication of the available standard", "SemanticIdentifier": "AAT136001"}]</t>
  </si>
  <si>
    <t>This information can be used to determine the type of manual override used in the vacuum generator and its compatibility with other components in the system.</t>
  </si>
  <si>
    <t>[{"Name": "Manual override", "Definition": "manually actuated device on a valve for priority actuation", "SemanticIdentifier": "AAZ419002"}]</t>
  </si>
  <si>
    <t>This information can be used to understand the specific engineering task of generating an electric ejector pulse in a vacuum generator.</t>
  </si>
  <si>
    <t>This information can be used to determine the type of flow control needed for a specific vacuum generator application.</t>
  </si>
  <si>
    <t>This information can be used to determine the appropriate voltage for operating the electric on-off valve in the vacuum generator.</t>
  </si>
  <si>
    <t>This information can be used to determine the type of open silencer used in the vacuum generator for specific engineering tasks.</t>
  </si>
  <si>
    <t>This information can be used in designing and manufacturing vacuum generators for specific engineering tasks.</t>
  </si>
  <si>
    <t>This information can be used in selecting the appropriate type of contact for a vacuum generator in a specific engineering task.</t>
  </si>
  <si>
    <t>This information can be used to determine the switchable function of the vacuum generator in various engineering tasks, such as designing a control system for the vacuum generator.</t>
  </si>
  <si>
    <t>[{"Name": "switchable", "Definition": "specification whether the unit is switchable", "SemanticIdentifier": "AAG452004"}]</t>
  </si>
  <si>
    <t>This information can be used to program the function of the vacuum generator for specific engineering tasks.</t>
  </si>
  <si>
    <t>evaluation_results_t3_gpt-3.5-turbo-instruct_rag.json</t>
  </si>
  <si>
    <t>This information can be used to identify and track the specific product in a manufacturing or supply chain context.</t>
  </si>
  <si>
    <t>This information can be used for ordering and tracking products from suppliers or manufacturers.</t>
  </si>
  <si>
    <t>[{"Name": "Product number", "Definition": "Coded series of characters which is used in place of the article (or service) by a body supplying administrative services and is thus the meaningful unit, for example, in planning and control systems or warehousing", "SemanticIdentifier": "AAO607001"}]</t>
  </si>
  <si>
    <t>This torque information can be used to determine the appropriate operating resource for the air damper in various engineering tasks.</t>
  </si>
  <si>
    <t>[{"Name": "Torque", "Definition": "The torque which can be transferred by the operating resource", "SemanticIdentifier": "BAA977005"}]</t>
  </si>
  <si>
    <t>This information can be used to determine the amount of torque needed to hold an object in place in a specific engineering task or application.</t>
  </si>
  <si>
    <t>This information can be used to determine the size and surface area of the air damper for specific engineering tasks such as installation and maintenance.</t>
  </si>
  <si>
    <t>This information can be used to determine the amount of rotation needed for the air damper in a specific engineering task.</t>
  </si>
  <si>
    <t>This information can be used to determine the power usage and efficiency of the air damper in various operating conditions.</t>
  </si>
  <si>
    <t>This information can be used to determine the speed and efficiency of the air damper's positioning in various engineering tasks.</t>
  </si>
  <si>
    <t>This information can be used to determine the appropriate length of cable needed for the air damper in various engineering tasks.</t>
  </si>
  <si>
    <t>This information can be used for accurately positioning the air damper in a specific location or angle.</t>
  </si>
  <si>
    <t>This information can be used to determine the level of protection provided by the air damper against external factors and to ensure its proper functioning in different environments.</t>
  </si>
  <si>
    <t>This information can be used to determine the appropriate operating conditions for the air damper in various environments.</t>
  </si>
  <si>
    <t>This information can be used to determine the minimum temperature at which the device can operate without any impairment to its internal or external parameters.</t>
  </si>
  <si>
    <t>[{"Name": "min. medium temperature", "Definition": "Minimum limit value of temperature medium from which internal parameters (i.e. conductivity, pH value, redox value, oxygen concentration) or external parameters (i.e. filling level, density) are detected", "SemanticIdentifier": "AAB988006"}]</t>
  </si>
  <si>
    <t>This information can be used to determine the appropriate operating conditions for the air damper in terms of humidity.</t>
  </si>
  <si>
    <t>[{"Name": "ambient humidity", "Definition": "measured ambient humidity", "SemanticIdentifier": "ABC147001"}]</t>
  </si>
  <si>
    <t>This information can be used to determine the size and dimensions of the air damper for installation and compatibility purposes.</t>
  </si>
  <si>
    <t>This information can be used to determine the appropriate voltage for operating the air damper in various contexts.</t>
  </si>
  <si>
    <t>[{"Name": "Operating voltage", "Definition": "voltage which, together with the rated operating current, determines the use of the device and to which the various tests and the use categories refer. With single pole devices the rated rated operating voltage is generally the voltage over the pole. With multi-pole devices it is generally given as chained voltage", "SemanticIdentifier": "BAB415008"}]</t>
  </si>
  <si>
    <t>This information can be used to determine the presence of an auxiliary switch for the air damper, which is critical for its technical functionality and operation.</t>
  </si>
  <si>
    <t>evaluation_results_t4_gpt-3.5-turbo-instruct_rag.json</t>
  </si>
  <si>
    <t>This information can be used to identify and order a specific product from a supplier or manufacturer.</t>
  </si>
  <si>
    <t>This information can be used to identify and order a specific stock of the seat valve.</t>
  </si>
  <si>
    <t>This information can be used to determine the maximum distance the valve can move, which is critical in understanding its functionality and performance in a specific context.</t>
  </si>
  <si>
    <t>This information can be used to determine the potential leakage of the seat valve in a specific context.</t>
  </si>
  <si>
    <t>This information can be used to determine the flow capacity of the valve in various engineering tasks, such as designing a fluid system or selecting the appropriate valve for a specific application.</t>
  </si>
  <si>
    <t>This information can be used to determine the safe operating temperature range for the seat valve in various engineering tasks and applications.</t>
  </si>
  <si>
    <t>This information can be used to determine the behavior and performance of the valve in relation to the flow rate of the fluid in various operating conditions.</t>
  </si>
  <si>
    <t>This information can be used to determine the rangeability of the valve in various engineering tasks, such as designing a control system for the valve or selecting the appropriate valve for a specific application.</t>
  </si>
  <si>
    <t>This information can be used to determine the maximum pressure that the valve can safely withstand during operation in various engineering tasks and applications.</t>
  </si>
  <si>
    <t>This information can be used to determine the material used in the valve body for various engineering tasks, such as selecting the appropriate material for a specific application or analyzing the performance of the valve in different environments.</t>
  </si>
  <si>
    <t>[{"Name": "Material description of the valve body", "Definition": "usual name or brand name of the material in everyday language, of the valve body", "SemanticIdentifier": "AAP167001"}]</t>
  </si>
  <si>
    <t>This information can be used in selecting the appropriate material for the internal components of the valve in various engineering tasks and applications.</t>
  </si>
  <si>
    <t>This information can be used to determine the maximum pressure that the valve can withstand in various applications and engineering tasks.</t>
  </si>
  <si>
    <t>evaluation_results_t5_gpt-3.5-turbo-instruct_rag.json</t>
  </si>
  <si>
    <t>This information can be used to identify and distinguish the product from others in its family or with special design variants.</t>
  </si>
  <si>
    <t>This information can be used to identify and order a specific part of the Herculine 2000 electric actuator for maintenance or replacement purposes.</t>
  </si>
  <si>
    <t>[{"Name": "product article number of manufacturer", "Definition": "unique product identifier of the manufacturer", "SemanticIdentifier": "AAO676003"}]</t>
  </si>
  <si>
    <t>This information can be used to determine the weight of the Herculine 2000 electric actuator for specific engineering tasks such as designing mounting structures or calculating load capacities.</t>
  </si>
  <si>
    <t>[{"Name": "weight", "Definition": "mass of a device or component in operating state", "SemanticIdentifier": "AAQ808004"}, {"Name": "weight of the machine", "Definition": "quantitative specification of the weight of the machine", "SemanticIdentifier": "AAH829003"}]</t>
  </si>
  <si>
    <t>This information can be used in the design and construction of electric actuators for various industrial applications.</t>
  </si>
  <si>
    <t>[{"Name": "protective enclosure present", "Definition": "specification whether there is a protective enclosure", "SemanticIdentifier": "AAG474004"}]</t>
  </si>
  <si>
    <t>This information can be used to determine the specific angle at which the Herculine 2000 electric actuator is set at during factory production, allowing for precise installation and operation in various engineering tasks.</t>
  </si>
  <si>
    <t>This information can be used to determine the appropriate storage conditions for the Herculine 2000 electric actuator in various environments.</t>
  </si>
  <si>
    <t>[{"Name": "storage temperature", "Definition": "Temperature at which a component is stored", "SemanticIdentifier": "AAZ830001"}]</t>
  </si>
  <si>
    <t>This information can be used to determine the maximum range of humidity in which the Herculine 2000 electric actuator can operate properly.</t>
  </si>
  <si>
    <t>[{"Name": "max. application humidity range", "Definition": "indication of the maximum value of relative humidity, at which the device can be operated properly", "SemanticIdentifier": "AAK082002"}]</t>
  </si>
  <si>
    <t>This information can be used to accurately measure the crank arm travel of the Herculine 2000 electric actuator in various engineering tasks.</t>
  </si>
  <si>
    <t>This information can be used to determine the appropriate lubrication type for the Herculine 2000 electric actuator in various engineering tasks.</t>
  </si>
  <si>
    <t>This data feature can be used to determine the appropriate amount of force needed to tighten the clamp bolt on the Herculine 2000 electric actuator in various engineering tasks and applications.</t>
  </si>
  <si>
    <t>evaluation_results_t6_gpt-3.5-turbo-instruct_rag.json</t>
  </si>
  <si>
    <t>This information can be used to identify and distinguish between different types of sensors used in the device, aiding in product selection and troubleshooting.</t>
  </si>
  <si>
    <t>[{"Name": "Sensor type", "Definition": "Additional information for describing sensors to be able to distinguish - for a sensor family or for special design (variants) - the products from each other", "SemanticIdentifier": "BAA063005"}]</t>
  </si>
  <si>
    <t>This information can be used to identify and order the specific device.</t>
  </si>
  <si>
    <t>This information can be used to understand the intended use or purpose of the device in various engineering tasks, such as product design and development, quality control, and marketing.</t>
  </si>
  <si>
    <t>[{"Name": "use", "Definition": "description of the proposed use of a device", "SemanticIdentifier": "AAM492003"}]</t>
  </si>
  <si>
    <t>This information can be used to identify and order the specific device model for replacement or repair purposes.</t>
  </si>
  <si>
    <t>This information can be used to determine the maximum voltage that can be applied to the device in various engineering tasks, such as designing a circuit or selecting a power supply. It is also relevant for safety considerations in operating the device.</t>
  </si>
  <si>
    <t>[{"Name": "max. rated operating voltage Ue", "Definition": "The maximum voltage, assigned to an operating unit by the manufacturer, that can be applied to an operating unit under consideration of the conditions of use", "SemanticIdentifier": "AAB815008"}]</t>
  </si>
  <si>
    <t>This information can be used to determine the maximum load current for the device, which is critical in understanding its technical capabilities and limitations in various applications such as circuit design and load management.</t>
  </si>
  <si>
    <t>This information can be used to determine the type of switching function of the device, which is critical in understanding how it will function or perform in a specific context.</t>
  </si>
  <si>
    <t>This information can be used to determine the distance at which the device will be activated, allowing for precise placement and control in engineering tasks.</t>
  </si>
  <si>
    <t>This information can be used to determine the type of connection needed for the device in various engineering tasks, such as designing the physical input for transmitting signals or materials.</t>
  </si>
  <si>
    <t>[{"Name": "Connection type at input", "Definition": "Type of connection to the physical input between leads, contacts or tubes, for transmitting signals, energy, materials or information", "SemanticIdentifier": "BAB358005"}]</t>
  </si>
  <si>
    <t>This information can be used to determine the maximum frequency at which the device can switch, allowing for proper integration into a system or process.</t>
  </si>
  <si>
    <t>[{"Name": "max. switching frequency", "Definition": "maximum permissible switching frequency for which the device is designed to operate", "SemanticIdentifier": "AAN328003"}]</t>
  </si>
  <si>
    <t>This information can be used to determine the maximum starting speed allowed for the device in various engineering tasks, such as designing a system for safe operation within the specified limits.</t>
  </si>
  <si>
    <t>This information can be used in the design and selection of cables for the device.</t>
  </si>
  <si>
    <t>[{"Name": "cable cross section", "Definition": "cross section transverse to the center line through a bond of several wire conductors that are sheathed with an insulation shell", "SemanticIdentifier": "AAK063003"}]</t>
  </si>
  <si>
    <t>This information can be used in the design and installation of the device, specifically for selecting the appropriate cable size and ensuring proper functionality.</t>
  </si>
  <si>
    <t>[{"Name": "Cable diameter", "Definition": "states the diameter of a cable", "SemanticIdentifier": "BAE365006"}]</t>
  </si>
  <si>
    <t>This information can be used to determine the suitable operating conditions for the device in various environments.</t>
  </si>
  <si>
    <t>This information can be used to determine the level of protection against dust and water for the device, which is important for selecting the appropriate device for a specific application or engineering task.</t>
  </si>
  <si>
    <t>evaluation_results_t7_gpt-3.5-turbo-instruct_rag.json</t>
  </si>
  <si>
    <t>This information can be used to identify and describe the product in administrative services and planning and control systems.</t>
  </si>
  <si>
    <t>This information can be used to identify and describe the specific part or component in a product. It can also be used for ordering purposes.</t>
  </si>
  <si>
    <t>Name</t>
  </si>
  <si>
    <t>This information can be used to understand the underlying mechanism of the mechanical switch and its possible applications in different engineering tasks.</t>
  </si>
  <si>
    <t>[{"Name": "function principle", "Definition": "description of the function principle", "SemanticIdentifier": "AAK286004"}]</t>
  </si>
  <si>
    <t>This information can be used to determine the appropriate power supply for the mechanical switch in various engineering tasks.</t>
  </si>
  <si>
    <t>This information can be used to determine the maximum current that the mechanical switch with M8x1 plug can handle in various applications, such as in industrial control systems or home automation systems.</t>
  </si>
  <si>
    <t>This information can be used to determine the type of switching function that the mechanical switch with M8x1 plug can perform in a specific engineering task.</t>
  </si>
  <si>
    <t>This information can be used in the design and selection of electrical connections for parts or components.</t>
  </si>
  <si>
    <t>This information can be used to determine the frequency at which the mechanical switch with M8x1 plug can operate.</t>
  </si>
  <si>
    <t>[{"Name": "switching frequency", "Definition": "number of switch activations for a sensor within a determined time period", "SemanticIdentifier": "AAF892002"}]</t>
  </si>
  <si>
    <t>This information can be used to determine the maximum starting velocity for the mechanical switch in various engineering tasks, such as designing a system or selecting appropriate components for a specific application.</t>
  </si>
  <si>
    <t>This information can be used for selecting the appropriate cable size for the mechanical switch with M8x1 plug in various engineering tasks.</t>
  </si>
  <si>
    <t>This information can be used to determine the minimum bending radius for a cable in a moving application with forced guidance, such as in the mechanical switch with M8x1 plug.</t>
  </si>
  <si>
    <t>[{"Name": "min. permitted bending radius (moving application with forced guidance)", "Definition": "minimum limit value for the bending radius of a cable or wire for moving application with forced guidance", "SemanticIdentifier": "ABE794001"}, {"Name": "min. permissible cable diameter", "Definition": "Min. permissible value of cable diameter for the fastening element", "SemanticIdentifier": "AAC033006"}]</t>
  </si>
  <si>
    <t>This information can be used to determine the minimum bending radius for a cable in motion in various engineering tasks, such as designing cable routing systems for moving machinery or equipment.</t>
  </si>
  <si>
    <t>[{"Name": "min. permitted bending radius (moving application/free movement)", "Definition": "minimum limit value for the bending radius of a cable or wire for moving application/free movement", "SemanticIdentifier": "ABE795001"}]</t>
  </si>
  <si>
    <t>This information can be used to determine the suitable operating conditions for the mechanical switch with M8x1 plug in various engineering tasks and applications.</t>
  </si>
  <si>
    <t>This information can be used to determine the level of protection against dust and water for a mechanical switch with M8x1 plug in various engineering tasks and applications.</t>
  </si>
  <si>
    <t>evaluation_results_t8_gpt-3.5-turbo-instruct_rag.json</t>
  </si>
  <si>
    <t>This information can be used to identify and distinguish between different types of sensors in a product or system. It can also be used for inventory and procurement purposes.</t>
  </si>
  <si>
    <t>This information can be used to identify and distinguish the specific vibration sensor being described.</t>
  </si>
  <si>
    <t>This information can be used to quickly identify and describe the specific vibration sensor being described.</t>
  </si>
  <si>
    <t>These installation and mounting instructions provide information about how to properly install and mount the specific vibration sensor being described.</t>
  </si>
  <si>
    <t>This information can be used to determine the specific type of power supply needed for the vibration sensor in various engineering tasks, such as installation and maintenance.</t>
  </si>
  <si>
    <t>Type of power supply</t>
  </si>
  <si>
    <t>This information can be used to determine the type of signals used by the product's encoder in various engineering tasks, such as troubleshooting or selecting compatible components for a system.</t>
  </si>
  <si>
    <t>This information can be used to determine the minimum voltage required for the product to function properly in a specific context, such as in a vibration monitoring system.</t>
  </si>
  <si>
    <t>This information can be used to determine the maximum voltage that the specific vibration sensor can handle, allowing for proper usage and compatibility with other components in a system.</t>
  </si>
  <si>
    <t>This information can be used to determine the level of protection provided by the specific vibration sensor being described, and can be used in engineering tasks related to selecting and installing appropriate protection measures for the sensor.</t>
  </si>
  <si>
    <t>This information can be used to determine the maximum length of cable that can be used with the specific vibration sensor for accurate operation in various engineering tasks and applications.</t>
  </si>
  <si>
    <t>[{"Name": "max. cable length", "Definition": "maximum possible length of cable with which the device can be operated still remaining within the specified accuracy limits", "SemanticIdentifier": "AAR853004"}]</t>
  </si>
  <si>
    <t>This information can be used to determine the compatibility of the product with other electrical equipment and to ensure proper connection during installation and use.</t>
  </si>
  <si>
    <t>[{"Name": "connection type", "Definition": "information about the physical form of the connection that can conventionally connect an electrical equipment with another electrical conductive object", "SemanticIdentifier": "AAF631001"}, {"Name": "connection type", "Definition": "physical design of the connection point via which electrical equipment can be connected", "SemanticIdentifier": "ABC264001"}]</t>
  </si>
  <si>
    <t>This information can be used to determine the durability and strength of the product's housing in various engineering tasks and applications.</t>
  </si>
  <si>
    <t>Material of housing</t>
  </si>
  <si>
    <t>[{"Name": "material of housing", "Definition": "name of material from which the housing is made", "SemanticIdentifier": "AAD737007"}]</t>
  </si>
  <si>
    <t>evaluation_results_t9_gpt-3.5-turbo-instruct_rag.json</t>
  </si>
  <si>
    <t>This information can be used to identify the manufacturer of the product and determine their legal responsibility for the product's design, production, packaging, and labeling.</t>
  </si>
  <si>
    <t>This information can be used to identify and describe the specific article in question.</t>
  </si>
  <si>
    <t>This information can be used to identify and order the specific pressure sensor from the manufacturer.</t>
  </si>
  <si>
    <t>This information can be used to identify and procure the specific part needed for the article.</t>
  </si>
  <si>
    <t>This information can be used to determine the maximum pressure that the sensor can measure, which is important for selecting the appropriate sensor for a specific application or engineering task.</t>
  </si>
  <si>
    <t>[{"Name": "end value of the measuring range (pressure)", "Definition": "upper limit value of the range of the measured variable pressure", "SemanticIdentifier": "ABC508001"}, {"Name": "Greatest value of measuring range for pressure", "Definition": "Upper value of the measuring range for pressure for which it is required that the measurement errors of the measuring device stay within preestablished boundaries", "SemanticIdentifier": "BAG950008"}]</t>
  </si>
  <si>
    <t>This information can be used to determine the maximum pressure the sensor can withstand without damage in various engineering tasks, such as designing pressure systems or selecting appropriate sensors for specific applications.</t>
  </si>
  <si>
    <t>[{"Name": "overload pressure", "Definition": "pressure above the operating pressure range with which a component can be loaded without being damaged", "SemanticIdentifier": "AAZ841001"}]</t>
  </si>
  <si>
    <t>This information can be used for determining the appropriate temperature range for the sensor to measure the medium.</t>
  </si>
  <si>
    <t>[{"Name": "Temperature range", "Definition": "Range from the smallest through to the largest temperature in the outer surroundings of the operating medium", "SemanticIdentifier": "AAO931001"}]</t>
  </si>
  <si>
    <t>This information can be used to determine the suitable operating environment for the sensor in various applications.</t>
  </si>
  <si>
    <t>This information can be used to determine the precision and accuracy of the sensor's measurements in various engineering tasks, such as designing control systems or conducting experiments.</t>
  </si>
  <si>
    <t>This information can be used to determine the accuracy of the sensor's measurements in a specific context, such as in quality control or research and development applications.</t>
  </si>
  <si>
    <t>This data feature can be used to assess the repeatability of the sensor's measurements in various engineering tasks, such as quality control and performance evaluation.</t>
  </si>
  <si>
    <t>This information can be used to determine the accuracy of the sensor's measurements in relation to changes in temperature, which is important for applications where temperature fluctuations may affect the performance of the sensor.</t>
  </si>
  <si>
    <t>This information can be used to determine the maximum current that the sensor's output can handle in various operating conditions.</t>
  </si>
  <si>
    <t>This information can be used to determine the maximum load resistance for the sensor's current output in order to ensure proper functioning and avoid damage.</t>
  </si>
  <si>
    <t>This information can be used to determine the minimum resistance required for the sensor's voltage output to function properly in a specific circuit or system design.</t>
  </si>
  <si>
    <t>[{"Name": "min. load at voltage in-/output", "Definition": "smallest load connected in series with an output circuit which ensures that it operates within the specified accuracy limits", "SemanticIdentifier": "AAN258005"}]</t>
  </si>
  <si>
    <t>evaluation_results_t10_Llama_2_70B_HF.json</t>
  </si>
  <si>
    <t>gas sensor</t>
  </si>
  <si>
    <t>Affordance_in_one_sentence</t>
  </si>
  <si>
    <t>part number</t>
  </si>
  <si>
    <t>The part number can be used to identify the product.</t>
  </si>
  <si>
    <t>The product type designation of the product is 1CO Carbon Monoxide (CO) Sensor</t>
  </si>
  <si>
    <t>The technology of the product is Electrochemical</t>
  </si>
  <si>
    <t>The Measurement Range can be used to determine the accuracy and precision of the sensor or instrument, and to ensure that it is suitable for the intended application.</t>
  </si>
  <si>
    <t>The sensitivity of the product is the minimum amount of the product that can be detected.</t>
  </si>
  <si>
    <t>The Linearity of the product is Linear ± 5% (0 ppm CO to 2000 ppm CO)</t>
  </si>
  <si>
    <t>The Operating Temperature Range of the product is -40°C to +60°C</t>
  </si>
  <si>
    <t>The Operating Pressure Range of the product is 600 mbar to 1200 mbar</t>
  </si>
  <si>
    <t>evaluation_results_t11_Llama_2_70B_HF.json</t>
  </si>
  <si>
    <t>Motor controller</t>
  </si>
  <si>
    <t>The product type designation is used to identify the product type of the motor controller.</t>
  </si>
  <si>
    <t>Type of mounting</t>
  </si>
  <si>
    <t>This information can be used to determine the type of mounting for the motor controller.</t>
  </si>
  <si>
    <t>The display is Seven-segment display</t>
  </si>
  <si>
    <t>Parameterisation interface is used to configure the motor controller.</t>
  </si>
  <si>
    <t>The number of analogue inputs is 2</t>
  </si>
  <si>
    <t>Characteristics of analogue inputs</t>
  </si>
  <si>
    <t>Differential inputs</t>
  </si>
  <si>
    <t>Configurable for rotational speed / current</t>
  </si>
  <si>
    <t>The number of digital logic outputs is 5</t>
  </si>
  <si>
    <t>The number of digital logic inputs is 7</t>
  </si>
  <si>
    <t>The operating range of logic inputs [V] is 12.5 ... 30</t>
  </si>
  <si>
    <t>The degree of protection is used to classify the degrees of protection provided by enclosures for electrical equipment against the intrusion of solid foreign objects, dust, falling drops, sprays, splashing water, and hose-directed water, and against the ingress of water, oil and coolant.</t>
  </si>
  <si>
    <t>evaluation_results_t12_Llama_2_70B_HF.json</t>
  </si>
  <si>
    <t>Operation (95% humidity) -20 … +60 °C Horizontal installation -20 … +50 °C Vertical installation -20 … +50 °C Transportation and storage -40 ... +70 °C With 95% humidity 25 ... 55 °C</t>
  </si>
  <si>
    <t>The ambient temperature is used to determine the operating conditions of a device or system.</t>
  </si>
  <si>
    <t>Electromagnetic compatibility</t>
  </si>
  <si>
    <t>Requirements of the EMC directive Noise immunity acc. to EN 50082-2 Test acc. to: IEC 801-2, IEC 801-3, IEC 801-4, EN 50141, EN 50204, IEC 801-5, VDE 0160</t>
  </si>
  <si>
    <t>Electromagnetic compatibility is a technical property that refers to the ability of a device or system to function properly in the presence of electromagnetic interference (EMI) or to emit a minimal amount of EMI that does not interfere with other devices or systems. This information can be used in specific applications such as designing and testing electronic devices, ensuring compliance with regulatory standards, and troubleshooting EMI-related issues.</t>
  </si>
  <si>
    <t>evaluation_results_t13_Llama_2_70B_HF.json</t>
  </si>
  <si>
    <t>advanced controller</t>
  </si>
  <si>
    <t>The name of the product is extracted from the first line of the input text.</t>
  </si>
  <si>
    <t>The product type designation is used to identify the product type of the product.</t>
  </si>
  <si>
    <t>The degree of protection is used to determine the protection of the product against the ingress of solid foreign objects and water.</t>
  </si>
  <si>
    <t>Horizontal installation 0...60 °C Vertical installation 0... 40 °C</t>
  </si>
  <si>
    <t>The ambient temperature is used to determine the operating conditions of a device or system, and to ensure that it is operating within safe and optimal temperature ranges.</t>
  </si>
  <si>
    <t>Relative humidity</t>
  </si>
  <si>
    <t>Relative humidity is used to determine the moisture content of the air and is an important factor in determining the comfort level of a room or building.</t>
  </si>
  <si>
    <t>Requirements of the EMC directive interference immunity according to IEC 61000-6-2</t>
  </si>
  <si>
    <t>The electromagnetic compatibility is used to describe the ability of a device to operate in its intended electromagnetic environment without causing or suffering unacceptable degradation due to electromagnetic interference.</t>
  </si>
  <si>
    <t>evaluation_results_t14_Llama_2_70B_HF.json</t>
  </si>
  <si>
    <t>DC control</t>
  </si>
  <si>
    <t>Product ID is used to identify the product.</t>
  </si>
  <si>
    <t>The enclosure is NEMA1</t>
  </si>
  <si>
    <t>The control type is Reversible</t>
  </si>
  <si>
    <t>115</t>
  </si>
  <si>
    <t>The AC Line input (VAC 50/60Hz) is 115</t>
  </si>
  <si>
    <t>Max. AC Load current (RMS)</t>
  </si>
  <si>
    <t>5.0</t>
  </si>
  <si>
    <t>DC Armature voltage nominal (VDC)</t>
  </si>
  <si>
    <t>90</t>
  </si>
  <si>
    <t>This information can be used to determine the voltage requirements for the DC armature and to ensure that the motor is compatible with the power supply.</t>
  </si>
  <si>
    <t>Max. DC Load current (ADC)</t>
  </si>
  <si>
    <t>3.5</t>
  </si>
  <si>
    <t>Shunt field power supply (VDC)</t>
  </si>
  <si>
    <t>50/100</t>
  </si>
  <si>
    <t>Control of speed or torque</t>
  </si>
  <si>
    <t>IR Compensation adjustable (VDC)</t>
  </si>
  <si>
    <t>0 - 24</t>
  </si>
  <si>
    <t>AC Line switch</t>
  </si>
  <si>
    <t>Electrical connection to control barrier terminal block</t>
  </si>
  <si>
    <t>Current sensing relay/overload protector</t>
  </si>
  <si>
    <t>AC Line filter for CE</t>
  </si>
  <si>
    <t>The AC Line filter for CE is Opt-BC24-LF</t>
  </si>
  <si>
    <t>evaluation_results_t15_Llama_2_70B_HF.json</t>
  </si>
  <si>
    <t>Line regenerative DC control</t>
  </si>
  <si>
    <t>Product type designation is used to identify the product type of a product.</t>
  </si>
  <si>
    <t>The enclosure is NEMA4X</t>
  </si>
  <si>
    <t>The control type is Regenerative</t>
  </si>
  <si>
    <t>230</t>
  </si>
  <si>
    <t>15</t>
  </si>
  <si>
    <t>180</t>
  </si>
  <si>
    <t>This information can be used to determine the voltage requirements for the DC armature and to ensure that the motor is operating within its safe voltage range.</t>
  </si>
  <si>
    <t>11</t>
  </si>
  <si>
    <t>100/200</t>
  </si>
  <si>
    <t>This information can be used to determine the type of control system being used and the level of control that is available.</t>
  </si>
  <si>
    <t>0 - 30</t>
  </si>
  <si>
    <t>The IR Compensation adjustable can be used to adjust the IR Compensation.</t>
  </si>
  <si>
    <t>evaluation_results_t16_Llama_2_70B_HF.json</t>
  </si>
  <si>
    <t>Male connector, single</t>
  </si>
  <si>
    <t>The part number of the connector is R901388333</t>
  </si>
  <si>
    <t>7000-08331-0000000</t>
  </si>
  <si>
    <t>The designation of the connector is 7000-08331-0000000</t>
  </si>
  <si>
    <t>The version of the connector is straight</t>
  </si>
  <si>
    <t>Operating current per contact</t>
  </si>
  <si>
    <t>This information can be used to determine the maximum current that can be carried by a single contact of the connector, which is important for ensuring the safety and reliability of the electrical system.</t>
  </si>
  <si>
    <t>This information can be used to determine the maximum voltage that the connector can handle, which is important for ensuring the safety and reliability of the electrical system.</t>
  </si>
  <si>
    <t>This information can be used to determine the type of connection used for the connector, which can be used for specific applications such as connecting devices or components in a system.</t>
  </si>
  <si>
    <t>Connection cross-section</t>
  </si>
  <si>
    <t>The information can be used to determine the size of the connector and the amount of current it can carry.</t>
  </si>
  <si>
    <t>The ambient temperature of the connector is -25°C to +85°C</t>
  </si>
  <si>
    <t>The IP rating of the connector is IP67 (inserted and locked)</t>
  </si>
  <si>
    <t>evaluation_results_t17_Llama_2_70B_HF.json</t>
  </si>
  <si>
    <t>Distributor</t>
  </si>
  <si>
    <t>The information can be used to identify the distributor of the product.</t>
  </si>
  <si>
    <t>The use of the product is straight, for 1 - 4 sensors</t>
  </si>
  <si>
    <t>This information can be used to determine the maximum current that can be safely passed through a circuit, and to ensure that the circuit is not overloaded.</t>
  </si>
  <si>
    <t>Switching logic</t>
  </si>
  <si>
    <t>1st connection type</t>
  </si>
  <si>
    <t>2nd connection type</t>
  </si>
  <si>
    <t>Operating voltage indicator</t>
  </si>
  <si>
    <t>The ambient temperature is used to determine the operating conditions of the product and ensure its safe and reliable operation.</t>
  </si>
  <si>
    <t>IP rating is used to classify the degrees of protection provided against the intrusion of solid objects (including body parts like hands and fingers), dust, accidental contact, and water in electrical enclosures.</t>
  </si>
  <si>
    <t>evaluation_results_t18_Llama_2_70B_HF.json</t>
  </si>
  <si>
    <t>cable</t>
  </si>
  <si>
    <t>6AT8002-4AC03</t>
  </si>
  <si>
    <t>The product type designation of the product is Cable MIL-300.</t>
  </si>
  <si>
    <t>The product description of the product is For connection of the VIB-SENSOR S01 vibration sensor to the SIPLUS CMS2000 Basic Unit VIB or the SIPLUS CMS2000 VIB-MUX expansion module.</t>
  </si>
  <si>
    <t>Ambient temperature during operation</t>
  </si>
  <si>
    <t>min. -25 °C max. 122 °C</t>
  </si>
  <si>
    <t>The ambient temperature during operation of the product is min. -25 °C max. 122 °C.</t>
  </si>
  <si>
    <t>Type of insulation</t>
  </si>
  <si>
    <t>The type of insulation of the product is black polyurethane.</t>
  </si>
  <si>
    <t>Design of shield</t>
  </si>
  <si>
    <t>The design of shield of the product is Braided shielding with stranded drain wire.</t>
  </si>
  <si>
    <t>The cable length of the product is 3 m.</t>
  </si>
  <si>
    <t>Type of connection</t>
  </si>
  <si>
    <t>The information can be used to determine the type of connection of the product.</t>
  </si>
  <si>
    <t>evaluation_results_t19_Llama_2_70B_HF.json</t>
  </si>
  <si>
    <t>control cable</t>
  </si>
  <si>
    <t>6XV1801-2C</t>
  </si>
  <si>
    <t>The part number of the product is used to identify the product.</t>
  </si>
  <si>
    <t>The product type designation of the product is Control cable 5 x 0.25.</t>
  </si>
  <si>
    <t>The product description of the product is Control cable, 5-core Power line, stranded wire, 5 x AWG24; Delivery unit: max. 1000 m, minimum order quantity 20 m sold by the meter.</t>
  </si>
  <si>
    <t>The cable designation of the product is LIHH11Y 5X1X0.25 SW.</t>
  </si>
  <si>
    <t>operating voltage / RMS value</t>
  </si>
  <si>
    <t>The operating voltage of the product is used to determine the maximum voltage that the product can safely handle without damage or failure.</t>
  </si>
  <si>
    <t>conductor cross section / of the power line</t>
  </si>
  <si>
    <t>The conductor cross section can be used to determine the current carrying capacity of the conductor.</t>
  </si>
  <si>
    <t>continuous current / of the power lines</t>
  </si>
  <si>
    <t>The continuous current of the power lines of the product is used to determine the maximum current that can be safely carried by the power lines of the product without causing damage or overheating.</t>
  </si>
  <si>
    <t>The number of electrical cores of the product is 5.</t>
  </si>
  <si>
    <t>AWG number</t>
  </si>
  <si>
    <t>The AWG number of the product is 24.</t>
  </si>
  <si>
    <t>conductor class</t>
  </si>
  <si>
    <t>The conductor class of the product is 6.</t>
  </si>
  <si>
    <t>marking / of cores</t>
  </si>
  <si>
    <t>The marking of the product can be used to identify the product.</t>
  </si>
  <si>
    <t>tensile load / maximum</t>
  </si>
  <si>
    <t>The tensile load of the product can be used to determine the maximum load that the product can withstand without breaking or deforming.</t>
  </si>
  <si>
    <t>weight per length</t>
  </si>
  <si>
    <t>evaluation_results_t1_Llama_2_70B_HF.json</t>
  </si>
  <si>
    <t>Manufacturer-article name</t>
  </si>
  <si>
    <t>The manufacturer-article name can be used to identify the product and the manufacturer.</t>
  </si>
  <si>
    <t>The manufacturer code can be used to identify the manufacturer of the product.</t>
  </si>
  <si>
    <t>The part number can be used to identify the article.</t>
  </si>
  <si>
    <t>The valve function can be used to determine the type of valve and its intended use.</t>
  </si>
  <si>
    <t>The type of actuation of the valve can be used to determine the type of actuation of the valve.</t>
  </si>
  <si>
    <t>The valve size is used to determine the size of the valve.</t>
  </si>
  <si>
    <t>The standard nominal flow rate is used to determine the flow rate of the valve.</t>
  </si>
  <si>
    <t>The operating pressure of the valve is used to determine the maximum pressure that the valve can withstand without damage or failure.</t>
  </si>
  <si>
    <t>The design structure of the valve can be used to determine the type of valve and its function.</t>
  </si>
  <si>
    <t>The type of reset of the valve can be used to determine the type of reset of the valve.</t>
  </si>
  <si>
    <t>The protection class of the valve can be used to determine the level of protection the valve provides against external factors such as dust, water, and other environmental hazards.</t>
  </si>
  <si>
    <t>The nominal size of the valve is used to determine the size of the valve and to ensure compatibility with other components in the system.</t>
  </si>
  <si>
    <t>The switching time off of the valve can be used to determine the speed of the valve.</t>
  </si>
  <si>
    <t>The switching time on of the valve is used to determine the time it takes for the valve to switch from one state to another.</t>
  </si>
  <si>
    <t>The duty cycle of the valve is used to determine the maximum amount of time that the valve can be operated continuously without causing damage to the valve or the system it is installed in.</t>
  </si>
  <si>
    <t>evaluation_results_t20_Llama_2_70B_HF.json</t>
  </si>
  <si>
    <t>Connecting cable</t>
  </si>
  <si>
    <t>The name of the product is used to identify the product.</t>
  </si>
  <si>
    <t>The manufacturer code of the product is NEBC-D8G4-ES-0.5-N-S-D8G4-ET.</t>
  </si>
  <si>
    <t>The part number of the product is 8065123.</t>
  </si>
  <si>
    <t>The based on norm of the product is EN 61076-2-114.</t>
  </si>
  <si>
    <t>The contact durability of the product is 100.</t>
  </si>
  <si>
    <t>The product weight can be used to determine the shipping cost of the product.</t>
  </si>
  <si>
    <t>The DC operating voltage range of the product is 0 V ... 30 V.</t>
  </si>
  <si>
    <t>The nominal operating voltage DC of the product is 24 V.</t>
  </si>
  <si>
    <t>The current rating at 40° C of the product is 3 A.</t>
  </si>
  <si>
    <t>This information can be used to determine the maximum voltage that a device can withstand without being damaged.</t>
  </si>
  <si>
    <t>This information can be used to determine whether the product has reverse polarity protection.</t>
  </si>
  <si>
    <t>The cable length can be used to determine the distance between two points or the size of a cable.</t>
  </si>
  <si>
    <t>The information can be used to determine the suitability of the cable for use in energy chains.</t>
  </si>
  <si>
    <t>The connector cable test conditions of the product is Test conditions on request.</t>
  </si>
  <si>
    <t>The bending radius, fixed cable installation of the product is ≥20 mm.</t>
  </si>
  <si>
    <t>The degree of protection of the product is IP65.</t>
  </si>
  <si>
    <t>The degree of protection of the product is IP67.</t>
  </si>
  <si>
    <t>evaluation_results_t2_Llama_2_70B_HF.json</t>
  </si>
  <si>
    <t>vacuum generator</t>
  </si>
  <si>
    <t>The manufacturer code can be used to identify the product and its manufacturer.</t>
  </si>
  <si>
    <t>The information can be used to determine the size of the Laval nozzle of the product.</t>
  </si>
  <si>
    <t>The grid dimension of the product is 15 mm</t>
  </si>
  <si>
    <t>The silencer design of the product is Open</t>
  </si>
  <si>
    <t>The mounting position of the product is optional</t>
  </si>
  <si>
    <t>The ejector characteristic of the product is High vacuum</t>
  </si>
  <si>
    <t>The standard of the product is Grade of filtration</t>
  </si>
  <si>
    <t>40 µm</t>
  </si>
  <si>
    <t>The grade of filtration of the product is 40 µm</t>
  </si>
  <si>
    <t>The manual override of the product is Non-detenting</t>
  </si>
  <si>
    <t>The integrated function of the product is Electric ejector pulse</t>
  </si>
  <si>
    <t>The flow control of the product is Pressure sensor</t>
  </si>
  <si>
    <t>The information can be used to determine the type of valve used in the product and its function.</t>
  </si>
  <si>
    <t>The open silencer of the product is Design</t>
  </si>
  <si>
    <t>The T-shape of the product is Switching element function</t>
  </si>
  <si>
    <t>The switching element function of the product is N/C contact</t>
  </si>
  <si>
    <t>The N/C or N/O contact, switchable of the product is Switchable</t>
  </si>
  <si>
    <t>The switching function of the product is Freely programmable</t>
  </si>
  <si>
    <t>evaluation_results_t3_Llama_2_70B_HF.json</t>
  </si>
  <si>
    <t>air damper</t>
  </si>
  <si>
    <t>Product No. is used to identify the product.</t>
  </si>
  <si>
    <t>Stock No. is used to identify the product in the stock.</t>
  </si>
  <si>
    <t>The holding torque is 6 Nm</t>
  </si>
  <si>
    <t>The air damper area is used to determine the size of the air damper.</t>
  </si>
  <si>
    <t>The angular rotation is 90°</t>
  </si>
  <si>
    <t>The power consumption is 20 VA, 13 W</t>
  </si>
  <si>
    <t>This information can be used to determine the speed and efficiency of the actuator in performing its intended function.</t>
  </si>
  <si>
    <t>The cable length is 0.9 m</t>
  </si>
  <si>
    <t>The positioning signal is DC 0(2)...10 V, 0(4)...20 mA</t>
  </si>
  <si>
    <t>The degree of protection is IP54</t>
  </si>
  <si>
    <t>The ambient temperature, operation is -32…55 °C</t>
  </si>
  <si>
    <t>The medium temperature is -32…50 °C</t>
  </si>
  <si>
    <t>The ambient humidity, operation is 95 % r.h.</t>
  </si>
  <si>
    <t>The dimensions of the product can be used to determine the size of the product and its compatibility with other products or systems.</t>
  </si>
  <si>
    <t>The operating voltage is AC/DC 24 V</t>
  </si>
  <si>
    <t>Auxiliary switch is used to control the auxiliary function of the device.</t>
  </si>
  <si>
    <t>evaluation_results_t4_Llama_2_70B_HF.json</t>
  </si>
  <si>
    <t>seat valve</t>
  </si>
  <si>
    <t>The stroke of a valve is an important technical property that determines the flow rate and pressure drop of the fluid passing through the valve. It is used to determine the size and type of valve required for a specific application, and to ensure that the valve operates efficiently and safely.</t>
  </si>
  <si>
    <t>The leakage rate can be used to determine the efficiency of a valve and to ensure that it is operating within acceptable limits.</t>
  </si>
  <si>
    <t>The DN can be used to determine the flow rate, pressure drop, and other hydraulic properties of the pipe.</t>
  </si>
  <si>
    <t>The rangeability is used to determine the suitability of a valve for a specific application.</t>
  </si>
  <si>
    <t>This information can be used to determine the maximum pressure that a system or component can withstand without failure or damage.</t>
  </si>
  <si>
    <t>This information can be used to determine the material of the valve body.</t>
  </si>
  <si>
    <t>evaluation_results_t5_Llama_2_70B_HF.json</t>
  </si>
  <si>
    <t>electric actuator</t>
  </si>
  <si>
    <t>herculine 2000</t>
  </si>
  <si>
    <t>Factory set at</t>
  </si>
  <si>
    <t>This information can be used to determine the storage conditions for the product, ensuring that it is stored in a suitable environment to prevent damage or degradation.</t>
  </si>
  <si>
    <t>Relative humidity is the ratio of the partial pressure of water vapor to the equilibrium vapor pressure of water at a given temperature. Relative humidity depends on temperature and the pressure of the system of interest. The same amount of water vapor results in higher relative humidity in cool air than warm air. Relative humidity is an important metric used in weather forecasts and reports, as it is an indicator of the likelihood of precipitation, dew, or fog. In hot summer weather, a rise in relative humidity increases the apparent temperature to humans (and other animals) by hindering the evaporation of perspiration from the skin. For example, according to the Heat Index, a relative humidity of 75% at air temperature of 80.0 °F (26.7 °C) would feel like 83.6 °F ±1.3 °F (28.7 °C ±0.7 °C).</t>
  </si>
  <si>
    <t>The scale is 0 % to 100 % corresponding to full crank arm travel</t>
  </si>
  <si>
    <t>Clamp Bolt</t>
  </si>
  <si>
    <t>evaluation_results_t6_Llama_2_70B_HF.json</t>
  </si>
  <si>
    <t>Magnetic sensor with free cable end</t>
  </si>
  <si>
    <t>The use of the product can be used to determine the purpose of the product.</t>
  </si>
  <si>
    <t>The designation of the product is extracted from the input text.</t>
  </si>
  <si>
    <t>magnetic</t>
  </si>
  <si>
    <t>The functional principle of the product can be used to determine the type of product and its intended use.</t>
  </si>
  <si>
    <t>max. 30 V DC</t>
  </si>
  <si>
    <t>This information can be used to determine the maximum voltage that the product can operate at, which is important for ensuring the safety and reliability of the product.</t>
  </si>
  <si>
    <t>The load current of the product is used to determine the maximum current that the product can handle without being damaged or overloaded.</t>
  </si>
  <si>
    <t>The switching function of the product can be used to determine the type of switch used in the product and the way it operates.</t>
  </si>
  <si>
    <t>Activation point (dimension "X")</t>
  </si>
  <si>
    <t>The activation point (dimension "X") of the product is extracted from the input text.</t>
  </si>
  <si>
    <t>The connection type of the product is used to determine the type of connection used to connect the product to other devices or systems.</t>
  </si>
  <si>
    <t>This information can be used to determine the product's switching speed and to compare it with other products.</t>
  </si>
  <si>
    <t>Max. permissible starting speed</t>
  </si>
  <si>
    <t>The max. permissible starting speed of the product is used to determine the maximum speed at which the product can be started without causing damage or malfunction.</t>
  </si>
  <si>
    <t>Cable cross-section</t>
  </si>
  <si>
    <t>The cable cross-section of the product is used to determine the maximum current that can be carried by the cable.</t>
  </si>
  <si>
    <t>Cable diameter D</t>
  </si>
  <si>
    <t>The cable diameter D of the product is used to determine the size of the cable used in the product.</t>
  </si>
  <si>
    <t>This information can be used to determine the operating conditions of the product and ensure that it is used within its specified temperature range.</t>
  </si>
  <si>
    <t>IP rating is used to determine the level of protection that a product has against the intrusion of solid objects, dust, and water.</t>
  </si>
  <si>
    <t>evaluation_results_t7_Llama_2_70B_HF.json</t>
  </si>
  <si>
    <t>Mechanical switch with M8x1 plug</t>
  </si>
  <si>
    <t>Limit switch</t>
  </si>
  <si>
    <t>The use of the product is Limit switch</t>
  </si>
  <si>
    <t>The part number can be used to identify the product and to order it from the manufacturer.</t>
  </si>
  <si>
    <t>The designation of the product can be used to identify the product.</t>
  </si>
  <si>
    <t>The functional principle of the product is mechanical, roller</t>
  </si>
  <si>
    <t>The operating voltage of the product is 10 - 30 VDC</t>
  </si>
  <si>
    <t>The load current of the product is ≤ 200 mA</t>
  </si>
  <si>
    <t>The switching function of the product is PNP/NC</t>
  </si>
  <si>
    <t>The connection type of the product is used to determine the type of connection used for the product, such as cable, plug, or other types of connections.</t>
  </si>
  <si>
    <t>The switching frequency of the product is 3.3 Hz</t>
  </si>
  <si>
    <t>The max. perm. starting velocity of the product is 1 m/s</t>
  </si>
  <si>
    <t>The static bending radius of the product is 12 mm</t>
  </si>
  <si>
    <t>The dynamic bending radius of the product is 12 mm</t>
  </si>
  <si>
    <t>The ambient temperature of the product is -5 °C to +70 °C</t>
  </si>
  <si>
    <t>The IP rating of the product is IP65</t>
  </si>
  <si>
    <t>evaluation_results_t8_Llama_2_70B_HF.json</t>
  </si>
  <si>
    <t>vibration sensor</t>
  </si>
  <si>
    <t>The product type designation of the product is VIB sensor S01</t>
  </si>
  <si>
    <t>piezoelectric sensor for connection to the SIPLUS CMS2000 Basic Unit VIB or the SIPLUS CMS2000 VIB-MUX expansion module</t>
  </si>
  <si>
    <t>The product description of the product is piezoelectric sensor for connection to the SIPLUS CMS2000 Basic Unit VIB or the SIPLUS CMS2000 VIB-MUX expansion module</t>
  </si>
  <si>
    <t>Installation and mounting instructions</t>
  </si>
  <si>
    <t>incl. mounting bolts UNF1/4-28 on M6 and M8</t>
  </si>
  <si>
    <t>The installation and mounting instructions of the product is incl. mounting bolts UNF1/4-28 on M6 and M8</t>
  </si>
  <si>
    <t>Encoder signals, IEPE</t>
  </si>
  <si>
    <t>Signal voltage (DC), max. 14 V</t>
  </si>
  <si>
    <t>IP degree of protection</t>
  </si>
  <si>
    <t>The IP degree of protection of the product is IP65</t>
  </si>
  <si>
    <t>Cable length, max.</t>
  </si>
  <si>
    <t>The cable length, max. of the product is 30 m</t>
  </si>
  <si>
    <t>The material of housing of the product can be used to determine the material of the product.</t>
  </si>
  <si>
    <t>evaluation_results_t9_Llama_2_70B_HF.json</t>
  </si>
  <si>
    <t>pressure sensor</t>
  </si>
  <si>
    <t>The manufacturer code can be used to identify the article.</t>
  </si>
  <si>
    <t>Start value for pressure measuring range</t>
  </si>
  <si>
    <t>0 bar</t>
  </si>
  <si>
    <t>The start value for the pressure measuring range is the first value of the fourth line of the input text.</t>
  </si>
  <si>
    <t>End value for pressure measuring range</t>
  </si>
  <si>
    <t>2 bar</t>
  </si>
  <si>
    <t>The end value for the pressure measuring range is used to determine the maximum pressure that the sensor can measure.</t>
  </si>
  <si>
    <t>Max. overload pressure</t>
  </si>
  <si>
    <t>The maximum overload pressure is used to determine the maximum pressure that a pressure sensor can withstand without being damaged. This information is important for selecting the appropriate pressure sensor for a specific application, as it ensures that the sensor will not be damaged by the pressure it is exposed to.</t>
  </si>
  <si>
    <t>Media temperature</t>
  </si>
  <si>
    <t>0 °C ... 50 °C</t>
  </si>
  <si>
    <t>The media temperature is used to determine the temperature of the media.</t>
  </si>
  <si>
    <t>The ambient temperature can be used to determine the operating conditions of a device or system, and to ensure that it is operating within its specified temperature range.</t>
  </si>
  <si>
    <t>The resolution ADC is used to determine the accuracy of the analog-to-digital converter.</t>
  </si>
  <si>
    <t>Accuracy in ± % FS</t>
  </si>
  <si>
    <t>The accuracy in ± % FS is used to determine the accuracy of the pressure sensor.</t>
  </si>
  <si>
    <t>Repetition accuracy in ± % FS</t>
  </si>
  <si>
    <t>The repetition accuracy in ± % FS is the second value of the eighth line of the input text.</t>
  </si>
  <si>
    <t>Temperature coefficient in ± % FS/K</t>
  </si>
  <si>
    <t>The temperature coefficient in ± % FS/K is the third value of the eighth line of the input text.</t>
  </si>
  <si>
    <t>Max. output current</t>
  </si>
  <si>
    <t>The maximum output current can be used to determine the maximum power that can be delivered by a device or system, and to ensure that the device or system is not overloaded.</t>
  </si>
  <si>
    <t>Rise time</t>
  </si>
  <si>
    <t>The rise time is used to determine the speed of the device.</t>
  </si>
  <si>
    <t>Max. load resistance current output</t>
  </si>
  <si>
    <t>The maximum load resistance current output is the maximum load resistance current output</t>
  </si>
  <si>
    <t>Min. load resistance voltage output</t>
  </si>
  <si>
    <t>The minimum load resistance voltage output is the minimum load resistance voltage output</t>
  </si>
  <si>
    <t>evaluation_results_t10_Llama_2_70B_HF_rag.json</t>
  </si>
  <si>
    <t>The part number of the product can be used to identify the product and to order replacement parts.</t>
  </si>
  <si>
    <t>[{"Name": "Manufacturing part number", "Definition": "Sequence of characters for identifying name of a manufacturing part", "SemanticIdentifier": "AAO628001"}]</t>
  </si>
  <si>
    <t>[{"Name": "Sensor type", "Definition": "Additional information for describing sensors to be able to distinguish - for a sensor family or for special design (variants) - the products from each other", "SemanticIdentifier": "BAA063005"}, {"Name": "type of sensor", "Definition": "information on the make of a sensor that distinguishes it from others", "SemanticIdentifier": "AAF865004"}, {"Name": "type of sensor", "Definition": "information about the classification of sensors according to size and manufacturing technique as well as application and purpose", "SemanticIdentifier": "AAF611003"}]</t>
  </si>
  <si>
    <t>[{"Name": "technology of sensor", "Definition": "technical principle of the detection used on the product", "SemanticIdentifier": "AAD921008"}]</t>
  </si>
  <si>
    <t>The Measurement Range of the product is 0.5 ppm CO to 1000 ppm CO (EN 45544 applications).</t>
  </si>
  <si>
    <t>The Maximum Overload of the product is 2000 ppm CO</t>
  </si>
  <si>
    <t>[{"Name": "max. operation overpressure", "Definition": "largest permissible pressure at proper operation of the device or component", "SemanticIdentifier": "AAI725005"}]</t>
  </si>
  <si>
    <t>The Sensitivity of the product is 50 nA/ppm ±10 nA/ppm</t>
  </si>
  <si>
    <t>The repeatability of the product is &lt; ±2% of measured value.</t>
  </si>
  <si>
    <t>The Operating Temperature Range of the product is -40°C to +60°C.</t>
  </si>
  <si>
    <t>The operating pressure range of the product can be used to determine the operating pressure range of the product.</t>
  </si>
  <si>
    <t>The expected operating life of a product can be used to determine the expected lifespan of the product and to plan for its replacement or maintenance.</t>
  </si>
  <si>
    <t>[{"Name": "actual product life (time)", "Definition": "period over which a system, subsystem, component or piping has been stored and used since production", "SemanticIdentifier": "ABC667001"}, {"Name": "product life (time)", "Definition": "period over which a system, subsystem, component or piping has been stored and used since production", "SemanticIdentifier": "AAZ844001"}]</t>
  </si>
  <si>
    <t>evaluation_results_t11_Llama_2_70B_HF_rag.json</t>
  </si>
  <si>
    <t>The product type designation is Motor controllers CMMB-AS, for servo motors</t>
  </si>
  <si>
    <t>affordance_in_one_sentence</t>
  </si>
  <si>
    <t>The parameterisation interface is used to configure the device.</t>
  </si>
  <si>
    <t>The number of analog inputs can be used to determine the number of analog inputs available for a device.</t>
  </si>
  <si>
    <t>The operating range of analogue inputs [V] is used to determine the range of analogue inputs that can be used with the device.</t>
  </si>
  <si>
    <t>The information can be used to determine the characteristics of analogue inputs.</t>
  </si>
  <si>
    <t>The configurable for rotational speed / current is Yes.</t>
  </si>
  <si>
    <t>The number of digital logic outputs can be used to determine the number of digital logic outputs available in a system or device.</t>
  </si>
  <si>
    <t>[{"Name": "Number of digital outputs, integrated", "Definition": "Quantitative statement about the set of digital outputs, integrated", "SemanticIdentifier": "AAP422001"}, {"Name": "Number of outputs, digital", "Definition": "Quantitative statement about the set of outputs, digital", "SemanticIdentifier": "AAP610001"}]</t>
  </si>
  <si>
    <t>The number of digital logic inputs can be used to determine the number of digital logic inputs available for a device.</t>
  </si>
  <si>
    <t>[{"Name": "Number of digital inputs, integrated", "Definition": "Quantitative statement about the set of digital inputs, integrated", "SemanticIdentifier": "AAP421001"}, {"Name": "Number of inputs, digital", "Definition": "Quantitative statement about the set of inputs, digital", "SemanticIdentifier": "AAP508003"}, {"Name": "Number of optional digital inputs", "Definition": "Quantitative information on the quantity As a more precise determination: Input which converts a binary signal (characterized by the states High and Low) into a one-bit binary number, with an active signal (eg DC 24 V) or passive signal (eg via (Digital input type 1: eg relay contacts, push buttons, switches) or for signals from semiconductor switches (digital input type 2 and type 3: Sensors, 2-wire proximity switches) (International Electrotechnical Commission 61131-2) / optional", "SemanticIdentifier": "AAW840001"}, {"Name": "Number of additionally integrated digital inputs", "Definition": "quantitative statement about the number of additionally integrated digital inputs with digital signal (characterized by High and Low)", "SemanticIdentifier": "AAP335001"}, {"Name": "max. number of integrated digital inputs", "Definition": "Quantitative statement about the number of outputs available with digital signal", "SemanticIdentifier": "AAP295001"}]</t>
  </si>
  <si>
    <t>The operating range of logic inputs [V] can be used to determine the range of voltages that the logic inputs can handle.</t>
  </si>
  <si>
    <t>The degree of protection is used to determine the suitability of the device for the intended use.</t>
  </si>
  <si>
    <t>evaluation_results_t12_Llama_2_70B_HF_rag.json</t>
  </si>
  <si>
    <t>[{"Name": "Product type", "Definition": "Additional information for describing products to be able to distinguish - for a product family or for special design (variants) - the products from each other", "SemanticIdentifier": "AAO846001"}, {"Name": "Type description of the product group", "Definition": "The specifying type description (type name, type code, abbreviated name, article number) for distinguishing according to product group (variant) of the used bookstore product", "SemanticIdentifier": "AAO966001"}, {"Name": "product designation of manufacturer", "Definition": "designation used by the manufacturer for his product", "SemanticIdentifier": "AAO682003"}, {"Name": "Type description", "Definition": "The specifying designation (type name, type code, abbreviated name, article number) for distinguishing by type and size or design (variant) of the used product/material", "SemanticIdentifier": "AAO945001"}]</t>
  </si>
  <si>
    <t>The information can be used to determine the degree of protection of the product against access to hazardous parts, against ingress of solid foreign objects and against ingress of water.</t>
  </si>
  <si>
    <t>The ambient temperature is used to determine the operating temperature range of the product.</t>
  </si>
  <si>
    <t>evaluation_results_t13_Llama_2_70B_HF_rag.json</t>
  </si>
  <si>
    <t>[{"Name": "product-type designation", "Definition": "identification code, which is defined by the manufacturer, or coded type declaration as additional entry to the product brand name, to differentiate single products of a product familly or special variants", "SemanticIdentifier": "AAF542002"}, {"Name": "Type description of the product group", "Definition": "The specifying type description (type name, type code, abbreviated name, article number) for distinguishing according to product group (variant) of the used bookstore product", "SemanticIdentifier": "AAO966001"}, {"Name": "Product type", "Definition": "Additional information for describing products to be able to distinguish - for a product family or for special design (variants) - the products from each other", "SemanticIdentifier": "AAO846001"}]</t>
  </si>
  <si>
    <t>The information can be used to determine the extent of protection provided by an enclosure against ingress of solid foreign objects and against ingress of water.</t>
  </si>
  <si>
    <t>The relative humidity is used to determine the humidity of the environment where the product is used.</t>
  </si>
  <si>
    <t>evaluation_results_t14_Llama_2_70B_HF_rag.json</t>
  </si>
  <si>
    <t>The information can be used to determine the degree of ingress protection offered by a housing or enclosure.</t>
  </si>
  <si>
    <t>The AC Line input (VAC 50/60Hz) is 115. This information can be used to determine the maximum voltage that can be applied to the input of the operating unit.</t>
  </si>
  <si>
    <t>[{"Name": "max. input voltage with AC 60 Hz", "Definition": "maximum value of alternating voltage with 60 Hz that can be applied to the input of an operating unit", "SemanticIdentifier": "AAB847008"}, {"Name": "max. input voltage with AC 50 Hz", "Definition": "maximum value of alternating voltage with 50 Hz that can be applied to the input of an operating unit", "SemanticIdentifier": "AAB846008"}, {"Name": "Max. rated AC voltage for controls, 50 Hz", "Definition": "Manufacturer's value for AC, 50 Hz, voltage for controls, this results from measured values which are obtained under established conditions and rules", "SemanticIdentifier": "BAH432006"}, {"Name": "max. rated AC voltage for controls (60 Hz)", "Definition": "manufacturer's value for AC, 60 Hz, voltage for controls, this results from measured values which are obtained under established conditions and rules", "SemanticIdentifier": "BAH434006"}]</t>
  </si>
  <si>
    <t>The Max. AC Load current (RMS) is used to determine the maximum alternating current assigned by the manufacturer to an operating unit.</t>
  </si>
  <si>
    <t>[{"Name": "max. rated current with AC", "Definition": "The maximum alternating current assigned by the manufacturer to an operating unit", "SemanticIdentifier": "AAB830008"}]</t>
  </si>
  <si>
    <t>The DC Armature voltage nominal (VDC) is used to control the speed of the motor.</t>
  </si>
  <si>
    <t>[{"Name": "control voltage (DC)", "Definition": "describes the control voltage DC of the object in volts", "SemanticIdentifier": "AAI938004"}, {"Name": "system voltage (DC)", "Definition": "describes the DC-sytem voltage of the device", "SemanticIdentifier": "AAI477004"}, {"Name": "Max. rated DC voltage for controls", "Definition": "Manufacturer's value for DC voltage for controls, this results from measured values which are obtained under established conditions and rules", "SemanticIdentifier": "BAH436006"}, {"Name": "nominal voltage (at DC)", "Definition": "describes the nominal voltage DC", "SemanticIdentifier": "AAI848004"}, {"Name": "voltage type of operating voltage", "Definition": "certain form of voltage that indicates whether the equipment can be controled by AC voltage, DC voltage, AC / DC or modulated DC voltage", "SemanticIdentifier": "AAF842003"}]</t>
  </si>
  <si>
    <t>The information can be used to determine the maximum DC current that the operating unit can handle.</t>
  </si>
  <si>
    <t>The Shunt field power supply (VDC) is 50/100.</t>
  </si>
  <si>
    <t>The IR Compensation adjustable (VDC) is used to adjust the IR compensation value.</t>
  </si>
  <si>
    <t>The Tachometer feedback input is No</t>
  </si>
  <si>
    <t>The information can be used to determine whether a fuse is present.</t>
  </si>
  <si>
    <t>The AC Line switch is Standard</t>
  </si>
  <si>
    <t>The Electrical connection to control barrier terminal block is Standard.</t>
  </si>
  <si>
    <t>The information is used to determine whether the device is equipped with over and/or under current detection capability.</t>
  </si>
  <si>
    <t>evaluation_results_t15_Llama_2_70B_HF_rag.json</t>
  </si>
  <si>
    <t>[{"Name": "product designation of manufacturer", "Definition": "designation used by the manufacturer for his product", "SemanticIdentifier": "AAO682003"}, {"Name": "Product type of the form", "Definition": "Additional information for describing the form of products to be able to distinguish - for a product family or for special design (variants) - the products from each other", "SemanticIdentifier": "AAO844001"}, {"Name": "Product type", "Definition": "Additional information for describing products to be able to distinguish - for a product family or for special design (variants) - the products from each other", "SemanticIdentifier": "AAO846001"}, {"Name": "product-type designation", "Definition": "identification code, which is defined by the manufacturer, or coded type declaration as additional entry to the product brand name, to differentiate single products of a product familly or special variants", "SemanticIdentifier": "AAF542002"}]</t>
  </si>
  <si>
    <t>The product ID is 7BBC254-FBR</t>
  </si>
  <si>
    <t>The information can be used to determine the maximum voltage that can be applied to the input of an operating unit.</t>
  </si>
  <si>
    <t>The Max. AC Load current (RMS) is the maximum alternating current assigned by the manufacturer to an operating unit</t>
  </si>
  <si>
    <t>The DC Armature voltage nominal (VDC) is used to determine the DC Armature voltage nominal (VDC).</t>
  </si>
  <si>
    <t>The information can be used to determine the maximum DC load current of the product.</t>
  </si>
  <si>
    <t>The Shunt field power supply (VDC) is 100/200.</t>
  </si>
  <si>
    <t>The information can be used to determine the control of speed or torque.</t>
  </si>
  <si>
    <t>The Tachometer feedback input is Yes</t>
  </si>
  <si>
    <t>The information can be used to determine the fuse type.</t>
  </si>
  <si>
    <t>The Electrical connection to control barrier terminal block is Standard</t>
  </si>
  <si>
    <t>The information can be used to determine the type of current sensing relay/overload protector.</t>
  </si>
  <si>
    <t>evaluation_results_t16_Llama_2_70B_HF_rag.json</t>
  </si>
  <si>
    <t>The part number of the connector is used to identify the connector.</t>
  </si>
  <si>
    <t>The designation of the connector can be used to identify the connector.</t>
  </si>
  <si>
    <t>The version of the connector is used to identify the version of the connector.</t>
  </si>
  <si>
    <t>The information can be used to determine the maximum current rating of the connector.</t>
  </si>
  <si>
    <t>The operating voltage of the connector is max. 32 V AC/DC</t>
  </si>
  <si>
    <t>The connection cross-section of the connector is 0.14 ... 0.34 mm2.</t>
  </si>
  <si>
    <t>The IP rating of the connector is IP67 (inserted and locked).</t>
  </si>
  <si>
    <t>evaluation_results_t17_Llama_2_70B_HF_rag.json</t>
  </si>
  <si>
    <t>The name of the product is R901425737</t>
  </si>
  <si>
    <t>[{"Name": "name plate present", "Definition": "information whether the product has a marked off area for written name details", "SemanticIdentifier": "AAL972004"}]</t>
  </si>
  <si>
    <t>The information can be used to determine the maximum operating current per contact of the product.</t>
  </si>
  <si>
    <t>The operating voltage is 24 VDC</t>
  </si>
  <si>
    <t>The information can be used to determine the switching logic of the product.</t>
  </si>
  <si>
    <t>The function indicator is Yes</t>
  </si>
  <si>
    <t>The voltage indicator can be used to check the voltage status of the device.</t>
  </si>
  <si>
    <t>The ambient temperature is used to determine the operating environment of a component or system.</t>
  </si>
  <si>
    <t>The IP rating is used to determine the extent of protection provided by a case from access to hazardous parts and penetration of solid debris and / or water confirmed by normalized test methods.</t>
  </si>
  <si>
    <t>evaluation_results_t18_Llama_2_70B_HF_rag.json</t>
  </si>
  <si>
    <t>The part number of the product can be used to identify the product.</t>
  </si>
  <si>
    <t>[{"Name": "Manufacturing part number", "Definition": "Sequence of characters for identifying name of a manufacturing part", "SemanticIdentifier": "AAO628001"}, {"Name": "number of the parts list", "Definition": "Description of the list that includes all individual parts required for manufacturing or assembling a product", "SemanticIdentifier": "AAO835001"}, {"Name": "Batch number", "Definition": "Number assigned by the manufacturer of a material to identify the manufacturer's batch", "SemanticIdentifier": "AAQ196001"}, {"Name": "Spare parts lists - numbers", "Definition": "Reference to a document in which the part to be procured is described in greater detail and/or represented graphically", "SemanticIdentifier": "AAO606001"}, {"Name": "fabrication number", "Definition": "alphanumeric character sequence assigned to a fabricated product, which allows the date, time and circumstances of fabrication to be traced", "SemanticIdentifier": "AAO674004"}]</t>
  </si>
  <si>
    <t>The type of insulation of the product can be used to determine the material of the insulation.</t>
  </si>
  <si>
    <t>The information can be used to determine the type of shielding used in the cable, which can be important for compatibility with other equipment or for meeting specific electrical or environmental requirements.</t>
  </si>
  <si>
    <t>The information can be used to identify the type of connection of the product.</t>
  </si>
  <si>
    <t>evaluation_results_t19_Llama_2_70B_HF_rag.json</t>
  </si>
  <si>
    <t>The part number can be used to identify the product and to order spare parts.</t>
  </si>
  <si>
    <t>The product description can be used to identify the product.</t>
  </si>
  <si>
    <t>The information can be used to identify the cable designation of the product.</t>
  </si>
  <si>
    <t>[{"Name": "cable type", "Definition": "describes the identifier of the conduct", "SemanticIdentifier": "AAK438002"}]</t>
  </si>
  <si>
    <t>The information can be used to determine the voltage rating of the product.</t>
  </si>
  <si>
    <t>The conductor cross section of the power line is used to determine the current-carrying capacity of the power line.</t>
  </si>
  <si>
    <t>[{"Name": "Conductor cross-section of the preassembled line", "Definition": "The cross-section area of conductive elements of the series line useable for current flow", "SemanticIdentifier": "AAB206006"}]</t>
  </si>
  <si>
    <t>The continuous current of the power lines of the product can be used to determine the maximum current that the product can carry continuously.</t>
  </si>
  <si>
    <t>The number of electrical cores can be used to determine the number of electrical cores of the product.</t>
  </si>
  <si>
    <t>[{"Name": "number of cores wiring", "Definition": "quantitative specification of the number of cores wiring", "SemanticIdentifier": "AAI377001"}]</t>
  </si>
  <si>
    <t>The AWG number of the product can be used to determine the size of the wire.</t>
  </si>
  <si>
    <t>The conductor class of the product can be used to determine the type of conductor used in the product and its electrical properties.</t>
  </si>
  <si>
    <t>The information can be used to identify the product.</t>
  </si>
  <si>
    <t>The information can be used to determine the maximum tensile load that the product can withstand.</t>
  </si>
  <si>
    <t>The weight per length of the product can be used to calculate the total weight of the product.</t>
  </si>
  <si>
    <t>evaluation_results_t1_Llama_2_70B_HF_rag.json</t>
  </si>
  <si>
    <t>[{"Name": "Code of the manufacturer declaration", "Definition": "Code of the manufacturer explanations or notes for a component or device in text form", "SemanticIdentifier": "AAQ197001"}, {"Name": "model code of manufacturer", "Definition": "sequence of characters assigned in accordance with certain rules of the manufacturer's for designation of the model", "SemanticIdentifier": "BAE344005"}, {"Name": "product code", "Definition": "machine-readable string of the model of the machine, that might include options like the hardware configuration of the model", "SemanticIdentifier": "ABA679001"}, {"Name": "identification code on the product", "Definition": "a series of characters according to specific rules that are used for describing (also part of) a sentence", "SemanticIdentifier": "AAO688002"}, {"Name": "order code of manufacturer", "Definition": "by manufactures issued unique combination of numbers and letters used to identify the device for ordering", "SemanticIdentifier": "AAO227002"}]</t>
  </si>
  <si>
    <t>The part number is used to identify the article.</t>
  </si>
  <si>
    <t>[{"Name": "nominal width (DN)", "Definition": "diameter of a pipe/hose or the size/mounting dimension of a valve", "SemanticIdentifier": "AAH222001"}]</t>
  </si>
  <si>
    <t>The nominal flow rate of the valve is used to determine the flow rate of the valve.</t>
  </si>
  <si>
    <t>[{"Name": "nominal volume flow rate", "Definition": "describes the nominal volume flow rate", "SemanticIdentifier": "AAI855002"}]</t>
  </si>
  <si>
    <t>The design structure of the valve is used to determine the type of valve.</t>
  </si>
  <si>
    <t>The protection class of the valve can be used to determine the safety class of the object.</t>
  </si>
  <si>
    <t>The nominal size of the valve is used to determine the size of the valve.</t>
  </si>
  <si>
    <t>The switching time off of the valve is used to determine the time it takes for the valve to switch off.</t>
  </si>
  <si>
    <t>[{"Name": "shifting off-time", "Definition": "length of time that elapses between the control signal (electric or pneumatic) being withdrawn and the pressure decreasing at the respective valve output until 90 % of the defined operating pressure is reached", "SemanticIdentifier": "AAZ905001"}, {"Name": "Valve switching times from 0 to 1", "Definition": "Time between the switch-on command and the control of a component which controls or regulates the direction, the pressure or volume flow of a fluid", "SemanticIdentifier": "AAC192007"}, {"Name": "Valve switching times from 0 to 1", "Definition": "Time between the switch-on command and the control of a component which controls or regulates the direction, the pressure or volume flow of a fluid", "SemanticIdentifier": "AAC191007"}, {"Name": "shifting on-time", "Definition": "length of time that elapses between the control signal (electric or pneumatic) being applied and the pressure increasing at the respective valve output until 10 % of the defined operating pressure is reached", "SemanticIdentifier": "AAZ895001"}, {"Name": "Switch-on time", "Definition": "describes the time it takes for the sensor to be ready after the supply voltage is applied", "SemanticIdentifier": "AAZ245001"}]</t>
  </si>
  <si>
    <t>The information can be used to determine the switching time on of the valve.</t>
  </si>
  <si>
    <t>[{"Name": "Valve switching times from 0 to 1", "Definition": "Time between the switch-on command and the control of a component which controls or regulates the direction, the pressure or volume flow of a fluid", "SemanticIdentifier": "AAC191007"}, {"Name": "Valve switching times from 0 to 1", "Definition": "Time between the switch-on command and the control of a component which controls or regulates the direction, the pressure or volume flow of a fluid", "SemanticIdentifier": "AAC192007"}, {"Name": "shifting on-time", "Definition": "length of time that elapses between the control signal (electric or pneumatic) being applied and the pressure increasing at the respective valve output until 10 % of the defined operating pressure is reached", "SemanticIdentifier": "AAZ895001"}, {"Name": "shifting off-time", "Definition": "length of time that elapses between the control signal (electric or pneumatic) being withdrawn and the pressure decreasing at the respective valve output until 90 % of the defined operating pressure is reached", "SemanticIdentifier": "AAZ905001"}, {"Name": "Switch-on time", "Definition": "describes the time it takes for the sensor to be ready after the supply voltage is applied", "SemanticIdentifier": "AAZ245001"}]</t>
  </si>
  <si>
    <t>The duty cycle is used to determine the percentage of time that the valve is in the on state.</t>
  </si>
  <si>
    <t>evaluation_results_t20_Llama_2_70B_HF_rag.json</t>
  </si>
  <si>
    <t>The manufacturer code of the product can be used to identify the product of the manufacturer.</t>
  </si>
  <si>
    <t>[{"Name": "model code of manufacturer", "Definition": "sequence of characters assigned in accordance with certain rules of the manufacturer's for designation of the model", "SemanticIdentifier": "BAE344005"}]</t>
  </si>
  <si>
    <t>The part number of the product can be used to identify the product and to order spare parts or replacement parts.</t>
  </si>
  <si>
    <t>The norm of the product can be used to determine the product description determined in the norm.</t>
  </si>
  <si>
    <t>[{"Name": "product in accordance with norm", "Definition": "The product description determined in the norm", "SemanticIdentifier": "AAO840002"}, {"Name": "Reference norm material, design, room 2", "Definition": "The norm in fixed relation to the feature being described. This defines the parameters that influence the contents of the correlated feature. Type and number of the norm with issue year and issue month must be given, e.g. DIN ISO 4711:YYYY-MM.", "SemanticIdentifier": "AAQ044002"}, {"Name": "Reference norm of the connection, product line", "Definition": "The norm in fixed relation to the feature being described. This defines the parameters that influence the contents of the correlated feature. Type and number of the norm with issue year and issue month must be given, e.g. DIN ISO 4711:YYYY-MM.", "SemanticIdentifier": "AAP993002"}, {"Name": "content (according to norm)", "Definition": "information about which norm the content corresponds to", "SemanticIdentifier": "AAH401003"}, {"Name": "Reference norm of the coating, room2", "Definition": "The norm in fixed relation to the feature being described. This defines the parameters that influence the contents of the correlated feature. Type and number of the norm with issue year and issue month must be given, e.g. DIN ISO 4711:YYYY-MM.", "SemanticIdentifier": "AAP938002"}]</t>
  </si>
  <si>
    <t>The product weight is used to determine the weight of the product.</t>
  </si>
  <si>
    <t>The information can be used to determine the operating voltage range of the product.</t>
  </si>
  <si>
    <t>[{"Name": "operating voltage DC", "Definition": "DC voltage which is necessary to operate the device", "SemanticIdentifier": "ABD345001"}, {"Name": "Operating voltage in Ex- Range", "Definition": "Value of operating voltage in Ex- Range", "SemanticIdentifier": "BAE488005"}, {"Name": "Number of output ranges 0 V ... 30 V", "Definition": "Quantitative statement about the number of outputs available with analog signals in the output range: 0 V ... 30 V", "SemanticIdentifier": "AAP581002"}, {"Name": "max. operating voltage with DC", "Definition": "The maximum value of DC voltage (DC), that can be applied to operating unit under consideration of the conditions of use and which relates to the different product-specific tests (i.e. insulation, switching capacity)", "SemanticIdentifier": "AAB840008"}, {"Name": "Operating voltage in secure range", "Definition": "Value of operating voltage in secure range", "SemanticIdentifier": "BAE489004"}]</t>
  </si>
  <si>
    <t>[{"Name": "nominal voltage (at DC)", "Definition": "describes the nominal voltage DC", "SemanticIdentifier": "AAI848004"}, {"Name": "nominal voltage", "Definition": "nominal voltage is the specified value which shows the voltag in normal operation given by the manufacturer or supplier", "SemanticIdentifier": "AAF583004"}, {"Name": "Nominal voltage", "Definition": "nominal voltage is the specified value which shows the voltage in normal operation given by the manufacturer or supplier", "SemanticIdentifier": "BAC856007"}, {"Name": "operating voltage DC", "Definition": "DC voltage which is necessary to operate the device", "SemanticIdentifier": "ABD345001"}]</t>
  </si>
  <si>
    <t>[{"Name": "Rated value of current", "Definition": "value of the current which has been established by the manufacturer for certain operating conditions", "SemanticIdentifier": "AAC823009"}]</t>
  </si>
  <si>
    <t>The surge resistance of the product is 1.5 kV.</t>
  </si>
  <si>
    <t>The reverse polarity protection of the product can be used to prevent the product from being damaged by incorrect polarity connections.</t>
  </si>
  <si>
    <t>[{"Name": "Reverse polarity protection present", "Definition": "Mechanical or electrical device for protection against polarity reversal of a voltage across a component", "SemanticIdentifier": "AAW974001"}]</t>
  </si>
  <si>
    <t>The cable length of the product can be used to determine the size of the product and its compatibility with other components.</t>
  </si>
  <si>
    <t>The information can be used to identify the cable characteristic of the product.</t>
  </si>
  <si>
    <t>The information can be used to determine the test conditions of the product.</t>
  </si>
  <si>
    <t>The degree of protection of the product can be used to determine the suitability of the product for use in specific environments and applications.</t>
  </si>
  <si>
    <t>[{"Name": "Index of protection class", "Definition": "Supplementary index of the protection calss which contains the information necessary to achieve the specified degree of protection of the product", "SemanticIdentifier": "AAZ336001"}, {"Name": "degree of protection (IP) (UL1449)", "Definition": "Indicates the protection of the SPD against access to hazardous parts and ingress of solid particles and liquids", "SemanticIdentifier": "ABD315001"}, {"Name": "Protection class in accordance with EN 60 730-1", "Definition": "The - for a device or component - prescribed protection class in accordance with EN 60 730-1", "SemanticIdentifier": "BAD\u00a0781006,00"}, {"Name": "Degree of protection (IP) of the evaluating electronics", "Definition": "Classification according to the protection of the operating unit against any external influences and protection against moving parts in the operating unit for the electronic device that processes data and makes them useable", "SemanticIdentifier": "AAC106007"}, {"Name": "Degree of protection (IP), front side", "Definition": "Classification relating to the front or head side according to the protection of the operating unit against any external influences and protection against moving parts in the operating unit", "SemanticIdentifier": "AAD217010"}]</t>
  </si>
  <si>
    <t>[{"Name": "Index of protection class", "Definition": "Supplementary index of the protection calss which contains the information necessary to achieve the specified degree of protection of the product", "SemanticIdentifier": "AAZ336001"}, {"Name": "degree of protection (IP) (UL1449)", "Definition": "Indicates the protection of the SPD against access to hazardous parts and ingress of solid particles and liquids", "SemanticIdentifier": "ABD315001"}, {"Name": "Protection class in accordance with EN 60 730-1", "Definition": "The - for a device or component - prescribed protection class in accordance with EN 60 730-1", "SemanticIdentifier": "BAD\u00a0781006,00"}, {"Name": "Degree of protection (IP) of the evaluating electronics", "Definition": "Classification according to the protection of the operating unit against any external influences and protection against moving parts in the operating unit for the electronic device that processes data and makes them useable", "SemanticIdentifier": "AAC106007"}, {"Name": "Protection class (IP, rear side)", "Definition": "Numerical classification and designation system in accordance with International Electrotechnical Commission 60529 for the indication of degrees of protection, preceded by the symbol IP, for use in empty housings or housings of electrical equipment in order to protect persons against contact with live or moving parts (except smooth shafts or Similar parts) in the interior of the housing to ensure the protection of the (electrical) working medium against the penetration of solid foreign bodies or dust and, where specified by the classification, the protection of the electrical equipment against harmful ingress of vapors, moisture or water / Location specific: the return / return page", "SemanticIdentifier": "AAW856001"}]</t>
  </si>
  <si>
    <t>evaluation_results_t2_Llama_2_70B_HF_rag.json</t>
  </si>
  <si>
    <t>The manufacturer code of the product can be used to identify the product and its manufacturer.</t>
  </si>
  <si>
    <t>The information can be used to determine the size of the laval nozzle in a vacuum generator.</t>
  </si>
  <si>
    <t>The grid dimension of the product can be used to determine the size of the product and its compatibility with other components.</t>
  </si>
  <si>
    <t>The mounting position of the product can be used to determine the installation position of the product.</t>
  </si>
  <si>
    <t>The ejector characteristic of the product can be used to determine the type of ejector used in the product and the level of vacuum it can achieve.</t>
  </si>
  <si>
    <t>The grade of filtration is used to determine the maximum theoretical diameter of particles and suspended matter that will still be let through by a filter irrespective of the type of filter material.</t>
  </si>
  <si>
    <t>[{"Name": "Grade of filtration", "Definition": "nominal value that specifies the maximum theoretical diameter of particles and suspended matter that will still be let through by a filter irrespective of the type of filter material", "SemanticIdentifier": "AAZ415002"}]</t>
  </si>
  <si>
    <t>The information can be used to determine the maximum theoretical diameter of particles and suspended matter that will still be let through by a filter irrespective of the type of filter material.</t>
  </si>
  <si>
    <t>The manual override of the product is Non-detenting.</t>
  </si>
  <si>
    <t>The information can be used to determine the integrated function of the product.</t>
  </si>
  <si>
    <t>[{"Name": "pulse function present", "Definition": "specification whether the device is equipped with a pulse function", "SemanticIdentifier": "AAI005004"}]</t>
  </si>
  <si>
    <t>The information can be used to determine the type of valve used in the product.</t>
  </si>
  <si>
    <t>The design of the product can be used to identify the product.</t>
  </si>
  <si>
    <t>[{"Name": "Design", "Definition": "Defined brand or make (amplifier device for switch) as a variant which clearly distinguishes it, through at least one characteristic, from the other objects in a group of related or similar objects", "SemanticIdentifier": "BAB917007"}]</t>
  </si>
  <si>
    <t>The information can be used to determine the type of switching element function of the product.</t>
  </si>
  <si>
    <t>The information can be used to determine the type of switch contact.</t>
  </si>
  <si>
    <t>evaluation_results_t3_Llama_2_70B_HF_rag.json</t>
  </si>
  <si>
    <t>The product no. is GAP191.1E/IHT</t>
  </si>
  <si>
    <t>[{"Name": "torque", "Definition": "measured torque of the motor", "SemanticIdentifier": "ABC236001"}]</t>
  </si>
  <si>
    <t>The angular rotation is 90°.</t>
  </si>
  <si>
    <t>The power consumption is used to determine the energy efficiency of the device.</t>
  </si>
  <si>
    <t>[{"Name": "power consumption", "Definition": "power requirement of the device or component during defined operating conditions", "SemanticIdentifier": "AAC969007"}, {"Name": "electrical power consumption", "Definition": "electrical power consumption of the component or system", "SemanticIdentifier": "AAZ820001"}]</t>
  </si>
  <si>
    <t>The positioning time is 2 s</t>
  </si>
  <si>
    <t>The cable length is 0.9 m.</t>
  </si>
  <si>
    <t>[{"Name": "Length of the connecting cable", "Definition": "Cable length for data and energy transfer measured with connector", "SemanticIdentifier": "AAB766006"}, {"Name": "Length of the fixed connection cable", "Definition": "dimension between the endpoints of the cable", "SemanticIdentifier": "AAT141002"}]</t>
  </si>
  <si>
    <t>The positioning signal is used to specify the setpoint value of the electrical connection.</t>
  </si>
  <si>
    <t>The information can be used to determine the extent of protection provided by an enclosure against access to hazardous parts, against ingress of solid foreign objects and/or ingress of water and verified by standardized test methods, expressed as a IP rating.</t>
  </si>
  <si>
    <t>[{"Name": "degree of protection", "Definition": "extent of protection provided by an enclosure against access to hazardous parts, against ingress of solid foreign objects and/or ingress of water and verified by standardized test methods, expressed as a IP rating", "SemanticIdentifier": "BAG975013"}]</t>
  </si>
  <si>
    <t>The ambient temperature, operation is used to determine the temperature in the surrounding operating environment of a component or system.</t>
  </si>
  <si>
    <t>The medium temperature is -32…50 °C.</t>
  </si>
  <si>
    <t>The ambient humidity, operation is used to determine the ambient humidity, operation.</t>
  </si>
  <si>
    <t>The dimensions (W x H x D) is 81 x 192 x 63 mm.</t>
  </si>
  <si>
    <t>The auxiliary switch is 0.</t>
  </si>
  <si>
    <t>evaluation_results_t4_Llama_2_70B_HF_rag.json</t>
  </si>
  <si>
    <t>The Stock No. can be used to identify the product.</t>
  </si>
  <si>
    <t>The stroke is used to determine the distance between the upper and lower terminal point of the stroke.</t>
  </si>
  <si>
    <t>The leakage rate is used to determine the quality of the product.</t>
  </si>
  <si>
    <t>The information can be used to determine the nominal width of the product.</t>
  </si>
  <si>
    <t>The kvs is used to determine the flow rate of a valve.</t>
  </si>
  <si>
    <t>The medium temperature is -5…220 °C.</t>
  </si>
  <si>
    <t>The valve characteristic is used to determine the flow rate of the valve.</t>
  </si>
  <si>
    <t>The permissible operating pressure is 2500 kPa.</t>
  </si>
  <si>
    <t>[{"Name": "Operating pressure", "Definition": "The pressure which arises in a system part within the operating range", "SemanticIdentifier": "BAA452006"}, {"Name": "Greatest value of operating pressure range", "Definition": "States the highest value of pressure with which a device can be operated", "SemanticIdentifier": "BAE226007"}, {"Name": "max. supply pressure", "Definition": "greatest possible minimum operating pressure for operation", "SemanticIdentifier": "ABD911001"}, {"Name": "max. permissible operating pressure", "Definition": "under unfavorable operating conditions the maximum permissible pressure limit value that must never be exceeded to prevent personal injury and damage to property, yet the pressure that is necessary to ensure satisfactory completion of a process/working step", "SemanticIdentifier": "AAB916008"}, {"Name": "maximum operating pressure", "Definition": "upper limit of the pressure range at which a fluidic device fulfils its function", "SemanticIdentifier": "AAZ943001"}]</t>
  </si>
  <si>
    <t>The material of the valve body is Ductile iron.</t>
  </si>
  <si>
    <t>The material, inside set is CrNi steel</t>
  </si>
  <si>
    <t>The PN class is used to determine the pressure rating of the product line.</t>
  </si>
  <si>
    <t>[{"Name": "Nominal pressure of the product line", "Definition": "PN (nominal pressure) is an alphanumeric variable for reference purposes, relating to a combination of mechanical and measurement properties of a pipe component. It comprises the letters PN followed by a dimensionless number (according to EN 1333/96.08)", "SemanticIdentifier": "AAO776001"}]</t>
  </si>
  <si>
    <t>evaluation_results_t5_Llama_2_70B_HF_rag.json</t>
  </si>
  <si>
    <t>The name of the product is used to identify and describe the product without getting into the detailed technical specifications.</t>
  </si>
  <si>
    <t>The weight of the product is 25 lb. (11.36 kg).</t>
  </si>
  <si>
    <t>[{"Name": "Weight", "Definition": "Mass of weight without packaging and transport unit", "SemanticIdentifier": "AAB713006"}, {"Name": "Weight", "Definition": "Mass of weight without packaging and transport unit", "SemanticIdentifier": "AAF199002"}]</t>
  </si>
  <si>
    <t>The enclosure is Precision-machined die-cast aluminum housing finished in light gray powder coat epoxy.</t>
  </si>
  <si>
    <t>The information can be used to determine the factory set at of the product.</t>
  </si>
  <si>
    <t>The storage temperature is –40 °C to +93 °C (–40 °C to +200 °F).</t>
  </si>
  <si>
    <t>The relative humidity is 0 % to 99 % R.H. non-condensing over the full operating temperature range.</t>
  </si>
  <si>
    <t>The scale is used to measure the percentage of the full crank arm travel.</t>
  </si>
  <si>
    <t>The information can be used to determine the type of hydraulic oil used in the system.</t>
  </si>
  <si>
    <t>The clamp bolt is used to fix the product.</t>
  </si>
  <si>
    <t>evaluation_results_t6_Llama_2_70B_HF_rag.json</t>
  </si>
  <si>
    <t>[{"Name": "Manufacturing part number", "Definition": "Sequence of characters for identifying name of a manufacturing part", "SemanticIdentifier": "AAO628001"}, {"Name": "Designating digits", "Definition": "Established sequences of characters as written or numeric characters for identifying parts or products", "SemanticIdentifier": "AAT085001"}]</t>
  </si>
  <si>
    <t>The use of the product is extracted from the input text.</t>
  </si>
  <si>
    <t>The part number is used to identify the product.</t>
  </si>
  <si>
    <t>[{"Name": "product designation of manufacturer", "Definition": "designation used by the manufacturer for his product", "SemanticIdentifier": "AAO682003"}, {"Name": "Manufacturer product designation", "Definition": "Short description of the product (short text)", "SemanticIdentifier": "AAW338001"}, {"Name": "Designation", "Definition": "Attachment of digits, letters, labels, symbols or colors with the purpose of identifying the product and giving directions on transport, handling and storage", "SemanticIdentifier": "BAB521006"}]</t>
  </si>
  <si>
    <t>The information can be used to determine the functionality of the product.</t>
  </si>
  <si>
    <t>The operating voltage is used to determine the use of the device and to which the various tests and the use categories refer.</t>
  </si>
  <si>
    <t>The load current of the product can be used to determine the power consumption of the product and to ensure that it is compatible with the electrical system in which it will be used.</t>
  </si>
  <si>
    <t>[{"Name": "nominal load current", "Definition": "describes the load current", "SemanticIdentifier": "AAI841003"}, {"Name": "Max. load current", "Definition": "Maximum electric current for which the device is designed and with which it can be operated", "SemanticIdentifier": "BAC670006"}]</t>
  </si>
  <si>
    <t>The activation point (dimension "X") of the product can be used to determine the position of the product.</t>
  </si>
  <si>
    <t>The information can be used to determine the connection type of the product.</t>
  </si>
  <si>
    <t>The information can be used to determine the maximum switching frequency of the product.</t>
  </si>
  <si>
    <t>The maximum permissible starting speed of the product can be used to determine the maximum speed at which the product can be started.</t>
  </si>
  <si>
    <t>[{"Name": "maximum allowable continuous speed", "Definition": "highest speed for continuous operation recommended by the manufacturer", "SemanticIdentifier": "ABB544001"}]</t>
  </si>
  <si>
    <t>The cross-section of the cable can be used to determine the current-carrying capacity of the cable.</t>
  </si>
  <si>
    <t>The diameter of a cable is used to determine the size of the cable and its suitability for a particular application.</t>
  </si>
  <si>
    <t>[{"Name": "Cable diameter", "Definition": "states the diameter of a cable", "SemanticIdentifier": "BAE365006"}, {"Name": "Nominal diameter of the cable", "Definition": "diameter information (diameter surface, available for guiding the electrical current) used for the description", "SemanticIdentifier": "BAE013004"}]</t>
  </si>
  <si>
    <t>The ambient temperature of the product is used to determine the operating temperature range of the product.</t>
  </si>
  <si>
    <t>The IP rating of the product can be used to determine the protection of the product against any external influences and protection against moving parts in the product.</t>
  </si>
  <si>
    <t>evaluation_results_t7_Llama_2_70B_HF_rag.json</t>
  </si>
  <si>
    <t>[{"Name": "limit switch", "Definition": "describes if the limit switch is carried out by gate arrester or with an interior limit switch", "SemanticIdentifier": "AAK263003"}, {"Name": "electrical limit switching present", "Definition": "specification whether the device is equipped with an electrical limit switching", "SemanticIdentifier": "AAK947004"}]</t>
  </si>
  <si>
    <t>[{"Name": "product designation of manufacturer", "Definition": "designation used by the manufacturer for his product", "SemanticIdentifier": "AAO682003"}, {"Name": "Manufacturer product designation", "Definition": "Short description of the product (short text)", "SemanticIdentifier": "AAW338001"}, {"Name": "Supplier product designation", "Definition": "Short description of the product (short text)", "SemanticIdentifier": "AAM551002"}]</t>
  </si>
  <si>
    <t>The maximum load current of the product can be used to determine the maximum current for which the device is designed and with which it can be operated.</t>
  </si>
  <si>
    <t>The switching frequency of the product is used to determine the frequency of the product.</t>
  </si>
  <si>
    <t>[{"Name": "Maximum velocity at rated value", "Definition": "maximum value of the velocity as derivation of the path with respect to the time for which the product is measured", "SemanticIdentifier": "AAB919007"}, {"Name": "Maximum velocity at maximal feed force", "Definition": "maximum value of the velocity at maximum feed force as derivation of the path with respect to the time for which the product is measured", "SemanticIdentifier": "AAB920007"}, {"Name": "Max. speed", "Definition": "Maximum distance or quantity which a product can cover or transmit per unit time", "SemanticIdentifier": "BAF685004"}, {"Name": "Permissible speed at max. protruding length", "Definition": "Greatest possible speed at max. protruding length", "SemanticIdentifier": "AAC872008"}, {"Name": "max. rotation speed", "Definition": "maximum possible speed", "SemanticIdentifier": "AAR666003"}]</t>
  </si>
  <si>
    <t>The cable diameter of the product can be used to determine the size of the cable that can be used with the product.</t>
  </si>
  <si>
    <t>The static bending radius of the product is used to determine the minimum bending radius that the product can be bent without causing damage or deformation.</t>
  </si>
  <si>
    <t>The dynamic bending radius of the product is used to determine the maximum bending radius that the product can withstand without damage or deformation.</t>
  </si>
  <si>
    <t>The IP rating of the product can be used to determine the protection class of the product.</t>
  </si>
  <si>
    <t>evaluation_results_t8_Llama_2_70B_HF_rag.json</t>
  </si>
  <si>
    <t>The name of the product is vibration sensor.</t>
  </si>
  <si>
    <t>The part number of the product can be used to identify the product and to order spare parts.</t>
  </si>
  <si>
    <t>[{"Name": "mounting method of the installation unit", "Definition": "information on the way the installation unit is mounted", "SemanticIdentifier": "AAG033004"}, {"Name": "mounting type", "Definition": "information on how to set up, attach or integrated the device", "SemanticIdentifier": "BAB431013"}]</t>
  </si>
  <si>
    <t>The information can be used to determine the type of power supply of the product.</t>
  </si>
  <si>
    <t>The information can be used to determine the signal voltage of the encoder signals, IEPE of the product.</t>
  </si>
  <si>
    <t>The information can be used to determine the maximum voltage that can be applied to the remote indication terminals of the product.</t>
  </si>
  <si>
    <t>The degree of protection of the product can be used to determine the suitability of the product for use in a specific environment.</t>
  </si>
  <si>
    <t>The information can be used to determine the maximum length of cable that can be used with the product.</t>
  </si>
  <si>
    <t>The material of housing of the product is Stainless steel.</t>
  </si>
  <si>
    <t>evaluation_results_t9_Llama_2_70B_HF_rag.json</t>
  </si>
  <si>
    <t>The manufacturer-article name can be used to identify the product.</t>
  </si>
  <si>
    <t>[{"Name": "initial value of the measuring range (pressure)", "Definition": "lower limit value of the range of those values of the measurand pressure for which it is required that the measurement deviations of the measuring equipment remain within specified limits and that the values are represented in accordance with the specifications", "SemanticIdentifier": "AAZ803001"}, {"Name": "Initial value of pressure measuring range", "Definition": "lower limit of the range of values for a measured variable for which the measurement deviations of a measuring device must remain within defined limits", "SemanticIdentifier": "AAZ403002"}]</t>
  </si>
  <si>
    <t>The end value for the pressure measuring range is used to determine the range of the pressure sensor.</t>
  </si>
  <si>
    <t>The information can be used to determine the maximum pressure that the device can withstand without damage.</t>
  </si>
  <si>
    <t>The media temperature is the temperature at which the performance of a device was tested or to which calculated values refer.</t>
  </si>
  <si>
    <t>[{"Name": "reference temperature", "Definition": "temperature at which the performance of a device was tested or to which calculated values refer", "SemanticIdentifier": "AAQ336005"}]</t>
  </si>
  <si>
    <t>The ambient temperature is used to determine the operating conditions of the product.</t>
  </si>
  <si>
    <t>[{"Name": "actual ambient temperature", "Definition": "temperature of the surrounding operating environment of a component or system, determined at the time under consideration", "SemanticIdentifier": "ABC747001"}, {"Name": "ambient temperature", "Definition": "temperature of the surrounding operating environment of a component or system", "SemanticIdentifier": "AAZ842001"}, {"Name": "Ambient temperature", "Definition": "Temperature in the outer area of the operating medium", "SemanticIdentifier": "BAE540004"}, {"Name": "last ambient temperature", "Definition": "last determined temperature of the surrounding operating environment of a component or system", "SemanticIdentifier": "ABC748001"}, {"Name": "actual minimum ambient temperature", "Definition": "minimum temperature of the surrounding operating environment of a component or system determined in a defined time interval", "SemanticIdentifier": "ABC749001"}]</t>
  </si>
  <si>
    <t>The resolution of the analog inputs is used to determine the smallest voltage difference (increment) that can be resolved.</t>
  </si>
  <si>
    <t>[{"Name": "Resolution of the analog inputs", "Definition": "Number of bits with which an analog value that can be digitalized at the analog output - the resolution of the A/D or D/A converter, together with the selected input range, determines the smallest voltage difference (increment) that can be resolved", "SemanticIdentifier": "AAC831007"}, {"Name": "Resolution of the analog outputs", "Definition": "Number of bits with which an analog value that can be digitalized at the analog output - the resolution of the A/D converter and D/A converter determines, together with the selected input range, the smallest voltage difference (increment) that can be resolved", "SemanticIdentifier": "AAC832007"}, {"Name": "Resolution", "Definition": "Resolution is a quantitative measure of the ability of a display or output signal to distinguish clearly between given neighboring measured values", "SemanticIdentifier": "BAG959004"}]</t>
  </si>
  <si>
    <t>The accuracy in ± % FS is used to evaluate the accuracy of the sensor.</t>
  </si>
  <si>
    <t>The information can be used to determine the degree of agreement for a number of subsequent measurements of the output signal for the same value of the input variable under the same conditions, when the output variable, originating from the same direction, passes through all variables in its range.</t>
  </si>
  <si>
    <t>[{"Name": "rel. repeat precision", "Definition": "output signal changes under determined conditions relating to the output signal, expressed in percent", "SemanticIdentifier": "AAQ331002"}, {"Name": "repeatability", "Definition": "degree of agreement for a number of subsequent measurements of the output signal for the same value of the input variable under the same conditions, when the output variable, originating from the same direction, passes through all variables in its range", "SemanticIdentifier": "AAQ350003"}, {"Name": "repeatability", "Definition": "for a device, percentage degree of deviation between the results of successive measurements of a quantity, carried out under the same conditions of measurement", "SemanticIdentifier": "AAN079004"}, {"Name": "Repeatability", "Definition": "accuracy with which a motion system achieves a target position over several attempts under identical conditions", "SemanticIdentifier": "AAZ285001"}, {"Name": "run-out accuracy", "Definition": "indicates the run-out accuracy", "SemanticIdentifier": "AAJ515003"}]</t>
  </si>
  <si>
    <t>The maximum output current is used to determine the maximum current that can be output by the sensor.</t>
  </si>
  <si>
    <t>The rise time is used to determine the time required for the rising process between the lower and upper terminal positions.</t>
  </si>
  <si>
    <t>The information can be used to determine the maximum load resistance current output of the pressure sensor.</t>
  </si>
  <si>
    <t>[{"Name": "Max. output current", "Definition": "Greatest possible boundary value for load current at output, which may not be exceeded due to properties/ characteristics that must be assured", "SemanticIdentifier": "BAC640006"}]</t>
  </si>
  <si>
    <t>The minimum load resistance voltage output is used to determine the minimum load resistance voltage output of the sensor.</t>
  </si>
  <si>
    <t>evaluation_results_t10_Mixtral_8x7B_Instruct.json</t>
  </si>
  <si>
    <t>Used to identify the product in documentation, databases, and other records.</t>
  </si>
  <si>
    <t>Product Name</t>
  </si>
  <si>
    <t>Used for identifying and ordering the product</t>
  </si>
  <si>
    <t>Used to identify the product category and its primary function in a system or application.</t>
  </si>
  <si>
    <t>Used to determine the compatibility of the product with other systems and the required maintenance procedures.</t>
  </si>
  <si>
    <t>This information can be used to determine the appropriate application of the gas sensor based on the concentration of the target gas in the environment.</t>
  </si>
  <si>
    <t>This information can be used to determine the maximum concentration of CO that the sensor can measure before it becomes damaged or non-functional, and to ensure that the sensor is not exposed to concentrations higher than this value during operation.</t>
  </si>
  <si>
    <t>Used to determine the smallest change in input that will cause a detectable change in output, which is critical in determining the resolution of the sensor</t>
  </si>
  <si>
    <t>The repeatability of the product can be used to determine the precision of the sensor and its suitability for specific applications where consistent and reliable measurements are required.</t>
  </si>
  <si>
    <t>Used to determine the accuracy of the sensor in measuring the concentration of carbon monoxide within the specified range.</t>
  </si>
  <si>
    <t>This information can be used to determine the appropriate temperature range for the product's installation and operation, and to ensure that the product is not exposed to temperatures outside of this range.</t>
  </si>
  <si>
    <t>Used to determine the appropriate conditions for the product's operation and to ensure its safe and efficient use in various applications.</t>
  </si>
  <si>
    <t>This information can be used to determine the lifespan of the product and plan for maintenance or replacement.</t>
  </si>
  <si>
    <t>evaluation_results_t11_Mixtral_8x7B_Instruct.json</t>
  </si>
  <si>
    <t>Used to identify the specific product type and its application in the system design.</t>
  </si>
  <si>
    <t>This information can be used to determine the installation requirements and compatibility of the motor controller with other equipment.</t>
  </si>
  <si>
    <t>Used to show the status of the motor controller.</t>
  </si>
  <si>
    <t>Used for setting up and configuring the motor controller in the engineering design process.</t>
  </si>
  <si>
    <t>Used for configuring the motor controller and determining the number of analogue inputs required for the system.</t>
  </si>
  <si>
    <t>This information can be used to determine the compatibility of the motor controller with different power sources.</t>
  </si>
  <si>
    <t>Differential inputs, configurable for rotational speed / current</t>
  </si>
  <si>
    <t>This information can be used to determine the compatibility of the motor controller with different analogue input devices and to configure the controller for specific applications.</t>
  </si>
  <si>
    <t>This information can be used to determine the number of digital logic outputs available on the motor controller for controlling external devices or systems.</t>
  </si>
  <si>
    <t>Used for configuring the digital logic inputs on the motor controller.</t>
  </si>
  <si>
    <t>This information can be used to ensure that the voltage supplied to the logic inputs of the motor controller is within the specified range, preventing damage to the controller and ensuring proper operation.</t>
  </si>
  <si>
    <t>This information can be used to determine the suitability of the motor controller for specific environments based on the level of protection it provides against solid particles and liquids.</t>
  </si>
  <si>
    <t>evaluation_results_t12_Mixtral_8x7B_Instruct.json</t>
  </si>
  <si>
    <t>Used to identify the specific product type in the product catalog or in the ordering process.</t>
  </si>
  <si>
    <t>Used to determine the suitability of the product for specific environments based on the level of protection provided against intrusion, dust, accidental contact, and water.</t>
  </si>
  <si>
    <t>Horizontal installation: -20 … +60 °C, Vertical installation: -20 … +50 °C</t>
  </si>
  <si>
    <t>This information can be used to determine the appropriate temperature range for installing and operating the product.</t>
  </si>
  <si>
    <t>Transportation and storage</t>
  </si>
  <si>
    <t>-40 ... +70 °C (with 95% humidity: 25 ... 55 °C)</t>
  </si>
  <si>
    <t>Used to ensure the product is not damaged during transportation and storage.</t>
  </si>
  <si>
    <t>Requirements of the EMC directive, Noise immunity acc. to EN 50082-2, Test acc. to: IEC 801-2, IEC 801-3, IEC 801-4, EN 50141, EN 50204, IEC 801-5, VDE 0160</t>
  </si>
  <si>
    <t>Used to ensure the product's ability to operate in an electromagnetic environment without causing or experiencing harmful interference, which is critical for the product's safe and reliable operation.</t>
  </si>
  <si>
    <t>evaluation_results_t13_Mixtral_8x7B_Instruct.json</t>
  </si>
  <si>
    <t>Used to identify the specific product type in the product line.</t>
  </si>
  <si>
    <t>Used to identify the product category for purchasing, installation, and maintenance purposes.</t>
  </si>
  <si>
    <t>Horizontal installation: 0...60 °C, Vertical installation: 0... 40 °C</t>
  </si>
  <si>
    <t>Used to determine the temperature range for the safe operation of the product.</t>
  </si>
  <si>
    <t>10 %...95 %</t>
  </si>
  <si>
    <t>Used to determine the environmental conditions for the installation and operation of the product.</t>
  </si>
  <si>
    <t>Used to determine the product's ability to operate in an electromagnetic environment without causing or experiencing harmful interference, which is critical in determining how the product will function or perform in a specific context.</t>
  </si>
  <si>
    <t>evaluation_results_t14_Mixtral_8x7B_Instruct.json</t>
  </si>
  <si>
    <t>Used to identify the product type in the product catalog.</t>
  </si>
  <si>
    <t>Used for identifying the product in the inventory management system.</t>
  </si>
  <si>
    <t>Used to determine the type of control for the product, which can be used in the product design and selection process.</t>
  </si>
  <si>
    <t>Used to determine the compatibility of the product with the power supply in a specific location.</t>
  </si>
  <si>
    <t>AC Line Input Voltage</t>
  </si>
  <si>
    <t>Used to determine the maximum AC current (RMS) that the product can handle while operating under normal conditions, which is critical in determining the product's electrical load capacity and power requirements.</t>
  </si>
  <si>
    <t>Used to determine the compatibility of the motor with the power supply and to ensure the correct operation of the motor.</t>
  </si>
  <si>
    <t>Used to determine the maximum current that can be drawn by the DC armature of the product, which is critical in determining the product's power handling capacity and safe operating limits.</t>
  </si>
  <si>
    <t>Used to determine the compatibility of the product with other systems and to ensure proper operation of the product in a specific context.</t>
  </si>
  <si>
    <t>Used to determine the control method of the product, which can be used in the design and development of the product.</t>
  </si>
  <si>
    <t>This information can be used to adjust the voltage to compensate for the IR drop in the product, which is critical for the product's performance and safety.</t>
  </si>
  <si>
    <t>Determining if a tachometer feedback input is included in the product design.</t>
  </si>
  <si>
    <t>Used to determine if a replacement fuse is needed and to ensure the product is safe to use.</t>
  </si>
  <si>
    <t>Used to control the connection of the product to the AC line.</t>
  </si>
  <si>
    <t>Used for specifying the electrical connection to control barrier terminal block for the product during the design and manufacturing process.</t>
  </si>
  <si>
    <t>Indicates whether the product has a current sensing relay/overload protector or not, which is critical for the product's electrical safety and performance.</t>
  </si>
  <si>
    <t>Used to select the appropriate AC Line filter for CE for the product to meet the CE requirements.</t>
  </si>
  <si>
    <t>evaluation_results_t15_Mixtral_8x7B_Instruct.json</t>
  </si>
  <si>
    <t>Used for identifying the specific product type in the product catalog or inventory management system.</t>
  </si>
  <si>
    <t>Used to determine the environmental conditions the product can operate in.</t>
  </si>
  <si>
    <t>Used to determine the type of control for the product, which can be used in the design and engineering of the product's control system.</t>
  </si>
  <si>
    <t>Used to determine the compatibility of the product with the power supply in a specific context.</t>
  </si>
  <si>
    <t>Used to determine the maximum AC current that can be applied to the product without causing damage.</t>
  </si>
  <si>
    <t>Used to determine the compatibility of the motor with the power supply and to calculate the power consumption of the motor.</t>
  </si>
  <si>
    <t>Used to determine the maximum current that the DC armature can handle, which is critical in determining the product's power rating and safe operating conditions.</t>
  </si>
  <si>
    <t>Used to determine the compatibility of the product with other systems and to ensure proper operation of the product.</t>
  </si>
  <si>
    <t>This information can be used to determine the control type of the product.</t>
  </si>
  <si>
    <t>Used to adjust the IR compensation of the product during operation.</t>
  </si>
  <si>
    <t>IR Compensation Adjustable Voltage</t>
  </si>
  <si>
    <t>Used to determine if the product has a tachometer feedback input for speed or torque control.</t>
  </si>
  <si>
    <t>Used to determine the type of fuse required for the AC line input, which is critical for ensuring the safety and reliability of the product during operation.</t>
  </si>
  <si>
    <t>AC Line Fuse Type</t>
  </si>
  <si>
    <t>Used to determine the type of electrical connection to the control barrier terminal block for the product during the design and installation process.</t>
  </si>
  <si>
    <t>Used to ensure the product's electrical system is protected from overloads and current surges.</t>
  </si>
  <si>
    <t>evaluation_results_t16_Mixtral_8x7B_Instruct.json</t>
  </si>
  <si>
    <t>Connector Name</t>
  </si>
  <si>
    <t>Male connector</t>
  </si>
  <si>
    <t>Used to identify the connector in a specific application or engineering task</t>
  </si>
  <si>
    <t>Connector Use</t>
  </si>
  <si>
    <t>Single</t>
  </si>
  <si>
    <t>Specifying the connector use in a system or device design</t>
  </si>
  <si>
    <t>Used for identifying and tracking the specific connector in inventory management and procurement processes</t>
  </si>
  <si>
    <t>Used for identifying the connector in the documentation and in the production process</t>
  </si>
  <si>
    <t>Used to identify the specific design and features of the connector, which is critical in determining how it will function or perform in a specific context</t>
  </si>
  <si>
    <t>Used to determine the maximum current that can be passed through the connector safely</t>
  </si>
  <si>
    <t>Used to determine the maximum voltage that can be applied to the connector without causing damage or malfunction</t>
  </si>
  <si>
    <t>Specifies the type of connection between the connector and the mating component, which is critical for selecting the correct connector for a specific application and ensuring proper electrical and mechanical connections</t>
  </si>
  <si>
    <t>Connection Cross-section</t>
  </si>
  <si>
    <t>Used to determine the maximum current capacity of the connector and the wire gauge required for the connection</t>
  </si>
  <si>
    <t>Used to determine the temperature range for the connector's safe operation in a specific environment</t>
  </si>
  <si>
    <t>Used to determine the suitability of the connector for specific environmental conditions</t>
  </si>
  <si>
    <t>evaluation_results_t17_Mixtral_8x7B_Instruct.json</t>
  </si>
  <si>
    <t>Used to identify the distributor of the product, which can be useful for contacting them for support or ordering additional products.</t>
  </si>
  <si>
    <t>Used for identifying the product in the distributor's inventory management system.</t>
  </si>
  <si>
    <t>Used for product identification and tracking in inventory management and logistics.</t>
  </si>
  <si>
    <t>Used to identify the specific version of the product for compatibility checks and documentation purposes.</t>
  </si>
  <si>
    <t>Used to determine the maximum current that the product can handle per contact, which is critical in determining how the product will function or perform in a specific context.</t>
  </si>
  <si>
    <t>Used to determine the compatibility of the product with other systems and the power requirements for the product.</t>
  </si>
  <si>
    <t>Used to determine the compatibility of the product with other devices in a system.</t>
  </si>
  <si>
    <t>Used to determine the compatibility of the product with other devices in the system.</t>
  </si>
  <si>
    <t>Indicates whether the product has a function indicator, which can be used in the product design and testing stages.</t>
  </si>
  <si>
    <t>Used to determine if the product has an operating voltage indicator, which can be useful for monitoring the product's voltage levels.</t>
  </si>
  <si>
    <t>-20 °C to +70 °C</t>
  </si>
  <si>
    <t>Used to determine the temperature range that the product can operate within for safe and efficient use.</t>
  </si>
  <si>
    <t>Used to determine the suitability of the product for use in different environmental conditions.</t>
  </si>
  <si>
    <t>evaluation_results_t18_Mixtral_8x7B_Instruct.json</t>
  </si>
  <si>
    <t>Used to identify the type of product for selection and procurement purposes.</t>
  </si>
  <si>
    <t>This information can be used to determine the compatibility of the product with other components in the system.</t>
  </si>
  <si>
    <t>Specifies the temperature range for the product's operation, which is critical for determining if the product can be used in specific environments.</t>
  </si>
  <si>
    <t>Used to determine the type of insulation used in the product, which can be important for selecting the right product for specific applications and environments.</t>
  </si>
  <si>
    <t>Used to determine the shielding design of the cable for specific engineering tasks</t>
  </si>
  <si>
    <t>Used for determining the space required for cable installation and routing.</t>
  </si>
  <si>
    <t>This information can be used to determine the compatibility of the product with other systems or components, and to ensure proper installation and operation.</t>
  </si>
  <si>
    <t>evaluation_results_t19_Mixtral_8x7B_Instruct.json</t>
  </si>
  <si>
    <t>Used to identify the type of product for purchasing, installation, and maintenance purposes.</t>
  </si>
  <si>
    <t>Used for identifying the product and its specifications, which can be used in the procurement process and inventory management</t>
  </si>
  <si>
    <t>Used in procurement, inventory management, and manufacturing processes to identify the correct cable type for a specific application.</t>
  </si>
  <si>
    <t>Used to determine the compatibility of the product with other devices or systems and to ensure safe operation.</t>
  </si>
  <si>
    <t>Used to determine the current-carrying capacity of the power line and the appropriate wire size for a given application</t>
  </si>
  <si>
    <t>Used to determine the electrical load capacity of the cable and ensure safe operation in specific applications</t>
  </si>
  <si>
    <t>Used to determine the number of wires in a cable for routing and space planning purposes</t>
  </si>
  <si>
    <t>Used to determine the wire size and current-carrying capacity of the product in electrical systems</t>
  </si>
  <si>
    <t>Used in selecting the appropriate cable for a specific application based on the cable's ability to withstand mechanical stress and environmental conditions</t>
  </si>
  <si>
    <t>Used to identify the individual cores of the product during assembly and maintenance</t>
  </si>
  <si>
    <t>Used in engineering design to ensure the product can withstand the required forces during operation</t>
  </si>
  <si>
    <t>Used for calculating the total weight of the product for transportation and handling purposes</t>
  </si>
  <si>
    <t>evaluation_results_t1_Mixtral_8x7B_Instruct.json</t>
  </si>
  <si>
    <t>Used for identifying the product in the catalog or database</t>
  </si>
  <si>
    <t>Used for identifying the product in the manufacturer's catalog and for ordering purposes.</t>
  </si>
  <si>
    <t>Used for identifying and ordering the specific product from the manufacturer or distributor</t>
  </si>
  <si>
    <t>Used to determine the number of ports and the direction of flow in the valve, which is critical in designing the piping and instrumentation diagram (P&amp;ID) and selecting the appropriate actuator</t>
  </si>
  <si>
    <t>Used to determine the type of control system required for the valve</t>
  </si>
  <si>
    <t>Used to determine the compatibility of the valve with the available space in the system and the size of the orifice it needs to control</t>
  </si>
  <si>
    <t>Used to determine the flow rate of the valve under standard conditions, which can be used in the design and simulation of fluid systems</t>
  </si>
  <si>
    <t>Used to determine the operating conditions of the valve in a specific application</t>
  </si>
  <si>
    <t>Used to determine the internal design of the valve, which is critical in determining how the valve will function or perform in a specific context</t>
  </si>
  <si>
    <t>Used to determine the reset mechanism of the valve in the design and operation of the system</t>
  </si>
  <si>
    <t>Used to determine the suitability of the valve for specific environmental conditions</t>
  </si>
  <si>
    <t>Used to determine the compatibility of the valve with other components in a hydraulic system</t>
  </si>
  <si>
    <t>Used to determine the response time of the valve in a control system</t>
  </si>
  <si>
    <t>Used to determine the response time of the valve in an engineering design</t>
  </si>
  <si>
    <t>Used to determine the operating time of the valve in a specific cycle</t>
  </si>
  <si>
    <t>evaluation_results_t20_Mixtral_8x7B_Instruct.json</t>
  </si>
  <si>
    <t>Used to identify the type of cable used in a specific engineering task</t>
  </si>
  <si>
    <t>Used for identifying the product in the manufacturer's database and for ordering purposes.</t>
  </si>
  <si>
    <t>Used for identifying and ordering the product from the manufacturer or distributor</t>
  </si>
  <si>
    <t>Used to ensure the product meets the required technical specifications and safety standards</t>
  </si>
  <si>
    <t>Used to determine the lifespan of the connector in applications where frequent connecting and disconnecting is required</t>
  </si>
  <si>
    <t>Used for determining the weight of the product during handling, transportation, and storage.</t>
  </si>
  <si>
    <t>Used to determine the compatibility of the product with other devices and systems, and to ensure safe and efficient operation of the product</t>
  </si>
  <si>
    <t>Used to determine the compatibility of the product with other devices and systems, and to ensure safe and efficient operation.</t>
  </si>
  <si>
    <t>Used to determine the maximum current that the product can handle while operating at 40 degrees Celsius, which is critical for the product's safe and efficient operation.</t>
  </si>
  <si>
    <t>Used to determine the product's ability to withstand voltage spikes in electrical systems</t>
  </si>
  <si>
    <t>Used to determine if the product can protect itself from being connected backwards, which is critical in ensuring the correct operation of the product in a specific context.</t>
  </si>
  <si>
    <t>Used for determining the space required for cable installation</t>
  </si>
  <si>
    <t>Determines the cable's compatibility with energy chains in engineering designs</t>
  </si>
  <si>
    <t>Used to determine the testing conditions of the connector cable for quality assurance purposes</t>
  </si>
  <si>
    <t>Used to determine the minimum radius that a cable can be bent at while it is installed in a fixed position, which is critical in determining how the cable will function or perform in a specific context, such as in cable management and installation.</t>
  </si>
  <si>
    <t>IP65, IP67</t>
  </si>
  <si>
    <t>Used to determine the suitability of the product for specific environments and applications based on its resistance to external factors</t>
  </si>
  <si>
    <t>evaluation_results_t2_Mixtral_8x7B_Instruct.json</t>
  </si>
  <si>
    <t>Name_1</t>
  </si>
  <si>
    <t>Used for identifying and ordering the specific product from the manufacturer.</t>
  </si>
  <si>
    <t>Name_2</t>
  </si>
  <si>
    <t>Used for identifying and ordering the specific product or component.</t>
  </si>
  <si>
    <t>Name_3</t>
  </si>
  <si>
    <t>Used to determine the size of the Laval nozzle for maintenance or replacement purposes.</t>
  </si>
  <si>
    <t>Name_4</t>
  </si>
  <si>
    <t>Used to determine the compatibility of the vacuum generator with different applications and materials.</t>
  </si>
  <si>
    <t>Name_5</t>
  </si>
  <si>
    <t>Used to determine the type of silencer design for selecting the appropriate vacuum generator for a specific application.</t>
  </si>
  <si>
    <t>Name_6</t>
  </si>
  <si>
    <t>Used to determine the installation location of the product</t>
  </si>
  <si>
    <t>Name_7</t>
  </si>
  <si>
    <t>Used to determine the type of vacuum that the ejector can generate, which is critical in determining the ejector's suitability for specific applications.</t>
  </si>
  <si>
    <t>Name_8</t>
  </si>
  <si>
    <t>N/A</t>
  </si>
  <si>
    <t>Used to determine if the product meets certain industry or regulatory requirements.</t>
  </si>
  <si>
    <t>Name_9</t>
  </si>
  <si>
    <t>Used to determine the smallest particles that the vacuum generator can filter out, which is critical in determining the vacuum generator's filtration capability.</t>
  </si>
  <si>
    <t>Name_10</t>
  </si>
  <si>
    <t>Allows the user to manually override the system's default settings, which can be useful in specific applications where precise control is required.</t>
  </si>
  <si>
    <t>Name_11</t>
  </si>
  <si>
    <t>Used in the design and implementation of the system to control the ejector pulse.</t>
  </si>
  <si>
    <t>Name_12</t>
  </si>
  <si>
    <t>Used to regulate the amount of fluid or gas flowing through a system or component.</t>
  </si>
  <si>
    <t>Name_13</t>
  </si>
  <si>
    <t>Used to control the flow of fluid in a system by opening or closing the valve using an electric signal.</t>
  </si>
  <si>
    <t>Name_14</t>
  </si>
  <si>
    <t>Used to separate solid particles from a fluid in the vacuum generator</t>
  </si>
  <si>
    <t>Name_15</t>
  </si>
  <si>
    <t>Used to determine the shape of the product for installation and maintenance purposes</t>
  </si>
  <si>
    <t>Name_16</t>
  </si>
  <si>
    <t>Used to determine the function of the switching element in the vacuum generator, which is critical in determining how the vacuum generator will function or perform in a specific context.</t>
  </si>
  <si>
    <t>Name_17</t>
  </si>
  <si>
    <t>Used to determine the switching state of the contact in the vacuum generator.</t>
  </si>
  <si>
    <t>Name_18</t>
  </si>
  <si>
    <t>Allows for customization of the device's switching behavior based on specific user requirements.</t>
  </si>
  <si>
    <t>evaluation_results_t3_Mixtral_8x7B_Instruct.json</t>
  </si>
  <si>
    <t>Used for identifying and ordering the specific product in a catalog or inventory system.</t>
  </si>
  <si>
    <t>Used for stock management and inventory tracking.</t>
  </si>
  <si>
    <t>Used to determine the force required to rotate the air damper.</t>
  </si>
  <si>
    <t>Used to calculate the air flow rate through the damper.</t>
  </si>
  <si>
    <t>Used to determine the maximum rotation angle of the air damper in engineering tasks.</t>
  </si>
  <si>
    <t>Used to determine the energy efficiency of the air damper and the power requirements for its operation.</t>
  </si>
  <si>
    <t>Used to determine the response time of the air damper in control systems.</t>
  </si>
  <si>
    <t>Used for determining the space required for installation and the distance between the air damper and the control system.</t>
  </si>
  <si>
    <t>Used to control the positioning of the air damper in the system.</t>
  </si>
  <si>
    <t>Used to determine the suitability of the air damper for specific environments based on the level of protection provided against solid particles and liquids.</t>
  </si>
  <si>
    <t>Used to determine the temperature range for the safe operation of the air damper.</t>
  </si>
  <si>
    <t>Specifies the temperature range of the medium that the air damper can handle, which is critical for determining the operating conditions of the air damper.</t>
  </si>
  <si>
    <t>This information can be used to determine the environmental conditions under which the air damper can operate without failure.</t>
  </si>
  <si>
    <t>Used for determining the space required for installation and handling of the air damper.</t>
  </si>
  <si>
    <t>Used to determine the compatibility of the air damper with the power supply.</t>
  </si>
  <si>
    <t>Used to determine if an auxiliary switch is installed in the air damper.</t>
  </si>
  <si>
    <t>evaluation_results_t4_Mixtral_8x7B_Instruct.json</t>
  </si>
  <si>
    <t>Used for identifying the product in the inventory management system</t>
  </si>
  <si>
    <t>Used for inventory management and product identification</t>
  </si>
  <si>
    <t>Used to determine the maximum flow rate of the valve and the pressure drop across the valve</t>
  </si>
  <si>
    <t>Used to determine the maximum allowable leakage rate of the valve during operation</t>
  </si>
  <si>
    <t>Used to determine the valve size and the pressure drop across the valve.</t>
  </si>
  <si>
    <t>Used to determine the flow rate of the valve in a specific application</t>
  </si>
  <si>
    <t>Used to determine the appropriate valve for a specific medium temperature range</t>
  </si>
  <si>
    <t>Used to determine the valve's performance in different flow rates</t>
  </si>
  <si>
    <t>Used to determine the valve's ability to control flow over a wide range of flow rates</t>
  </si>
  <si>
    <t>Used to determine the maximum allowable pressure that can be applied to the valve during operation without causing damage or failure</t>
  </si>
  <si>
    <t>Used to determine the compatibility of the valve body with the medium and the operating conditions</t>
  </si>
  <si>
    <t>Used to determine the compatibility of the valve with the medium it will handle and the conditions it will be subjected to</t>
  </si>
  <si>
    <t>Used to determine the maximum allowable pressure in a piping system, expressed in bar, for a given nominal size (DN) and temperature</t>
  </si>
  <si>
    <t>evaluation_results_t5_Mixtral_8x7B_Instruct.json</t>
  </si>
  <si>
    <t>Used to identify the specific product type in a catalog or inventory.</t>
  </si>
  <si>
    <t>Used to calculate the total weight of the system where the product is used.</t>
  </si>
  <si>
    <t>Used to determine the material and finish of the product's enclosure for manufacturing and quality control purposes.</t>
  </si>
  <si>
    <t>Factory setting</t>
  </si>
  <si>
    <t>This information can be used to determine the initial position of the product during installation and operation.</t>
  </si>
  <si>
    <t>Storage temperature</t>
  </si>
  <si>
    <t>-40 °C to +93 °C (–40 °C to +200 °F)</t>
  </si>
  <si>
    <t>This information can be used to determine the appropriate storage conditions for the product to ensure its longevity and proper functioning.</t>
  </si>
  <si>
    <t>This information can be used to determine the operating conditions of the product in terms of humidity.</t>
  </si>
  <si>
    <t>Used to determine the range of the product's output in relation to its input, which can be used to set up the product's operation and control parameters.</t>
  </si>
  <si>
    <t>Used to determine the compatibility of the lubricant with other components in the system and to ensure proper maintenance of the product.</t>
  </si>
  <si>
    <t>Clamp bolt torque</t>
  </si>
  <si>
    <t>Used to ensure proper installation and maintenance of the actuator, and to prevent damage or failure during operation.</t>
  </si>
  <si>
    <t>evaluation_results_t6_Mixtral_8x7B_Instruct.json</t>
  </si>
  <si>
    <t>Used for identifying the magnetic sensor in the engineering context</t>
  </si>
  <si>
    <t>Part_number_1</t>
  </si>
  <si>
    <t>Used for identifying the specific magnetic sensor in the market or in the inventory management system.</t>
  </si>
  <si>
    <t>Use_1</t>
  </si>
  <si>
    <t>The use of the magnetic sensor in selecting the appropriate sensor for a specific application</t>
  </si>
  <si>
    <t>Designation_1</t>
  </si>
  <si>
    <t>Used for identifying the product during purchasing, installation, and maintenance processes.</t>
  </si>
  <si>
    <t>Functional_principle_1</t>
  </si>
  <si>
    <t>Used to determine the type of sensor and its compatibility with other systems.</t>
  </si>
  <si>
    <t>Operating_voltage_1</t>
  </si>
  <si>
    <t>Used to determine the compatibility of the magnetic sensor with the power supply and to ensure the safe operation of the sensor.</t>
  </si>
  <si>
    <t>Load_current_1</t>
  </si>
  <si>
    <t>Used to determine the maximum current that can be drawn by the magnetic sensor in a specific application, ensuring safe and efficient operation.</t>
  </si>
  <si>
    <t>Switching_function_1</t>
  </si>
  <si>
    <t>This information can be used to determine the specific switching function of the magnetic sensor, which is critical in determining how the sensor will function or perform in a specific context. It can be used in the design and implementation of electrical circuits and systems that use the magnetic sensor.</t>
  </si>
  <si>
    <t>Activation_point_1</t>
  </si>
  <si>
    <t>Used to determine the minimum distance required for the sensor to detect a magnetic field</t>
  </si>
  <si>
    <t>Connection_type_1</t>
  </si>
  <si>
    <t>Used to determine the compatibility of the magnetic sensor with the system it will be connected to.</t>
  </si>
  <si>
    <t>Switching_frequency_1</t>
  </si>
  <si>
    <t>Used to determine the maximum speed at which the sensor can operate without malfunctioning</t>
  </si>
  <si>
    <t>Max_permissible_starting_speed_1</t>
  </si>
  <si>
    <t>Used to determine the maximum speed at which the magnetic sensor can start without causing damage or malfunction, which is critical in designing and operating the sensor in specific applications.</t>
  </si>
  <si>
    <t>Cable_cross_section_1</t>
  </si>
  <si>
    <t>Used to determine the suitability of the cable for specific applications based on the available space and current-carrying capacity.</t>
  </si>
  <si>
    <t>Cable_diameter_1</t>
  </si>
  <si>
    <t>Used to determine the size of the cable and its compatibility with other components in the system.</t>
  </si>
  <si>
    <t>Ambient_temperature_1</t>
  </si>
  <si>
    <t>Specifies the temperature range for safe operation of the magnetic sensor in the surrounding environment</t>
  </si>
  <si>
    <t>IP_rating_1</t>
  </si>
  <si>
    <t>The IP rating can be used to determine the suitability of the magnetic sensor for specific environments and applications based on the level of protection provided against intrusion, dust, accidental contact, and water.</t>
  </si>
  <si>
    <t>evaluation_results_t7_Mixtral_8x7B_Instruct.json</t>
  </si>
  <si>
    <t>Used for identifying and ordering the product from the manufacturer</t>
  </si>
  <si>
    <t>Used to determine the intended use of the product in a specific application</t>
  </si>
  <si>
    <t>Used to determine the operating mechanism of the product</t>
  </si>
  <si>
    <t>Used to determine the compatibility of the product with the power supply system</t>
  </si>
  <si>
    <t>Used to determine the maximum current that the product can handle, which is critical in determining how the product will function or perform in a specific context</t>
  </si>
  <si>
    <t>Used to determine the compatibility of the product with other systems in a circuit</t>
  </si>
  <si>
    <t>This information can be used to determine the compatibility of the product with other systems or devices, and to ensure proper installation and operation.</t>
  </si>
  <si>
    <t>Used to determine the maximum switching rate of the product in a specific application</t>
  </si>
  <si>
    <t>Used to determine the safe starting velocity of the product in motion control applications.</t>
  </si>
  <si>
    <t>Used to determine the compatibility of the cable with the product and the space required for installation</t>
  </si>
  <si>
    <t>Used to determine the minimum bending radius for the cable during installation and operation to prevent damage to the cable</t>
  </si>
  <si>
    <t>Used to determine the minimum radius that the cable can be bent around a moving object without causing damage to the cable or the product, which is critical in determining the product's suitability for specific applications or engineering tasks where the cable may be subjected to bending or flexing.</t>
  </si>
  <si>
    <t>This information can be used to determine the appropriate environment for installing the product.</t>
  </si>
  <si>
    <t>Used to determine the suitability of the product for use in environments with varying levels of dust and water exposure.</t>
  </si>
  <si>
    <t>evaluation_results_t8_Mixtral_8x7B_Instruct.json</t>
  </si>
  <si>
    <t>Used to identify the product in a catalog or inventory</t>
  </si>
  <si>
    <t>Used for ordering and inventory management of the product.</t>
  </si>
  <si>
    <t>Used to identify the type of product in the product catalog or in the product documentation.</t>
  </si>
  <si>
    <t>This information can be used to identify the type of the product and its compatibility with other systems in the engineering design process.</t>
  </si>
  <si>
    <t>ProductType</t>
  </si>
  <si>
    <t>Used for installing and mounting the product in specific engineering tasks</t>
  </si>
  <si>
    <t>Power supply type is critical in determining how the sensor will function or perform in a specific context, such as selecting compatible power sources or troubleshooting power-related issues.</t>
  </si>
  <si>
    <t>Used to determine the minimum voltage required for the encoder signals in direct current (DC) for the IEPE sensor to function properly, which is critical in designing and implementing the sensor in a system.</t>
  </si>
  <si>
    <t>Used to determine the maximum voltage that can be applied to the encoder signals in DC mode, ensuring the safe operation of the sensor</t>
  </si>
  <si>
    <t>Used for determining the maximum cable length that can be used for connecting the vibration sensor to the SIPLUS CMS2000 Basic Unit VIB or the SIPLUS CMS2000 VIB-MUX expansion module</t>
  </si>
  <si>
    <t>Used to determine the compatibility of the sensor with other devices in the system</t>
  </si>
  <si>
    <t>Used in the design and manufacturing process to ensure compatibility with the environment and other components.</t>
  </si>
  <si>
    <t>evaluation_results_t9_Mixtral_8x7B_Instruct.json</t>
  </si>
  <si>
    <t>Used for identifying the manufacturer of the product in the supply chain and inventory management.</t>
  </si>
  <si>
    <t>Specifies the minimum pressure value that the sensor can measure, which is critical for selecting the right sensor for a specific application.</t>
  </si>
  <si>
    <t>Specifies the maximum pressure that the sensor can measure, which is critical for selecting the appropriate sensor for a specific application.</t>
  </si>
  <si>
    <t>Used to determine the maximum pressure that the sensor can withstand before it is damaged, which is critical in selecting the appropriate sensor for a specific application.</t>
  </si>
  <si>
    <t>Specifies the temperature range of the medium that the sensor is measuring, which is critical for determining the sensor's performance and functionality in a specific context.</t>
  </si>
  <si>
    <t>Specifies the temperature range of the environment that the sensor can operate in.</t>
  </si>
  <si>
    <t>Used to determine the precision of the sensor's output and the resolution of the digital signal.</t>
  </si>
  <si>
    <t>Used to determine the maximum deviation of the sensor's output from the true value, which is critical in determining the sensor's performance and suitability for specific applications.</t>
  </si>
  <si>
    <t>Used to determine the consistency of the sensor's output over multiple measurements, which is critical in applications requiring high precision and repeatability.</t>
  </si>
  <si>
    <t>Temperature coefficient in ± %FS/K</t>
  </si>
  <si>
    <t>Used to determine the sensor's sensitivity to temperature changes and its overall accuracy in various temperature environments.</t>
  </si>
  <si>
    <t>Used to determine the maximum current that the sensor can provide to the connected device.</t>
  </si>
  <si>
    <t>Used to determine the response time of the sensor in specific applications.</t>
  </si>
  <si>
    <t>Determining the maximum resistance that can be connected to the sensor's output while still providing the maximum current.</t>
  </si>
  <si>
    <t>Used to determine the minimum resistance that can be connected to the sensor's output while still providing the minimum voltage, which is critical in determining how the sensor will function or perform in a specific context.</t>
  </si>
  <si>
    <t>evaluation_results_t10_Mixtral_8x7B_Instruct_rag.json</t>
  </si>
  <si>
    <t>The name of the product can be used to identify the product and distinguish it from other products.</t>
  </si>
  <si>
    <t>[{"Name": "type of sensor", "Definition": "information on the make of a sensor that distinguishes it from others", "SemanticIdentifier": "AAF865004"}]</t>
  </si>
  <si>
    <t>Used for identifying the specific product in the inventory or order management system.</t>
  </si>
  <si>
    <t>[{"Name": "Manufacturing part number", "Definition": "Sequence of characters for identifying name of a manufacturing part", "SemanticIdentifier": "AAO628001"}, {"Name": "product identifier", "Definition": "unique identifier of the product", "SemanticIdentifier": "ABA671001"}, {"Name": "Designating digits", "Definition": "Established sequences of characters as written or numeric characters for identifying parts or products", "SemanticIdentifier": "AAT085001"}, {"Name": "product article number of manufacturer", "Definition": "unique product identifier of the manufacturer", "SemanticIdentifier": "AAO676003"}]</t>
  </si>
  <si>
    <t>This information can be used to identify the type of the product and differentiate it from other products.</t>
  </si>
  <si>
    <t>[{"Name": "Product type", "Definition": "Additional information for describing products to be able to distinguish - for a product family or for special design (variants) - the products from each other", "SemanticIdentifier": "AAO846001"}, {"Name": "product-type designation", "Definition": "identification code, which is defined by the manufacturer, or coded type declaration as additional entry to the product brand name, to differentiate single products of a product familly or special variants", "SemanticIdentifier": "AAF542002"}]</t>
  </si>
  <si>
    <t>The technology can be used in various applications that require the detection and measurement of carbon monoxide (CO) in the air, such as indoor air quality monitoring, industrial process control, and safety monitoring in confined spaces.</t>
  </si>
  <si>
    <t>This information can be used to determine the appropriate measuring device for the product, ensuring that the measurement error remains within the prescribed boundaries.</t>
  </si>
  <si>
    <t>[{"Name": "Measurement range", "Definition": "Range of those values of the quantity to be measured for which it is required that the measurement error of a measuring device stays within prescribed boundaries", "SemanticIdentifier": "BAA413004"}, {"Name": "measuring range", "Definition": "range of the values of the measuring size for which it is required that the errors of measurement of a measuring device keep within defined boundaries", "SemanticIdentifier": "AAH095003"}]</t>
  </si>
  <si>
    <t>This information can be used to determine the maximum permissible overload for the product, ensuring safe operation and preventing damage to the product.</t>
  </si>
  <si>
    <t>This information can be used to determine the sensitivity of the product, which is critical in determining how the product will function or perform in a specific context, such as in air quality monitoring systems or industrial process control systems.</t>
  </si>
  <si>
    <t>[{"Name": "sensitivity", "Definition": "bhange of value of the output variable of a measuring device based on the change of value of the input variable which is causing it", "SemanticIdentifier": "AAF910002"}]</t>
  </si>
  <si>
    <t>This information can be used to determine the consistency of the product's output signal over time and under the same conditions, which is important for quality control and assurance in manufacturing and testing processes.</t>
  </si>
  <si>
    <t>This information can be used to determine the maximum deviation of the output signal from an ideal linear characteristic curve referred to the endpoint of the measurement range (with measuring sensors) in the product.</t>
  </si>
  <si>
    <t>[{"Name": "Linearity, maximum", "Definition": "Linearity, maximum", "SemanticIdentifier": "ABC250001"}]</t>
  </si>
  <si>
    <t>This information can be used to determine the suitable environment for the product's operation and storage.</t>
  </si>
  <si>
    <t>This information can be used to determine the suitability of the device for specific applications based on the pressure range requirements.</t>
  </si>
  <si>
    <t>[{"Name": "Input pressure range (bar/psi)", "Definition": "Describes the device pressure range required for operation", "SemanticIdentifier": "AAW130002"}, {"Name": "Operating pressure", "Definition": "The pressure which arises in a system part within the operating range", "SemanticIdentifier": "BAA452006"}]</t>
  </si>
  <si>
    <t>The expected operating life can be used to determine the typical time period that the product can be used, and to plan for maintenance or replacement of the product.</t>
  </si>
  <si>
    <t>[{"Name": "product life (time)", "Definition": "period over which a system, subsystem, component or piping has been stored and used since production", "SemanticIdentifier": "AAZ844001"}]</t>
  </si>
  <si>
    <t>evaluation_results_t11_Mixtral_8x7B_Instruct_rag.json</t>
  </si>
  <si>
    <t>This information can be used to identify the specific product type in a product family or variant.</t>
  </si>
  <si>
    <t>This information can be used to determine the installation process of the motor controller.</t>
  </si>
  <si>
    <t>[{"Name": "type of mounting", "Definition": "manner of mounting a device at its position", "SemanticIdentifier": "BAE687008"}, {"Name": "type of mounting", "Definition": "specific manner for installation or mounting of an operating unit", "SemanticIdentifier": "AAB451012"}]</t>
  </si>
  <si>
    <t>The type of display on the motor controller can be used to determine the operating condition of the motor controller.</t>
  </si>
  <si>
    <t>[{"Name": "type of display", "Definition": "visual display device to communicate the operating condition of an apparatus", "SemanticIdentifier": "AAF744006"}]</t>
  </si>
  <si>
    <t>This information can be used to determine the compatibility of the motor controller with other devices or systems, and to ensure proper communication between them.</t>
  </si>
  <si>
    <t>[{"Name": "Type of controller interface", "Definition": "A group of controller interfaces with comparable attributes in respect to method of construction and/or mode of operation", "SemanticIdentifier": "BAF058002"}]</t>
  </si>
  <si>
    <t>This information can be used in the engineering task of configuring the motor controller for a specific application, as well as in the specific application itself where the motor controller is used.</t>
  </si>
  <si>
    <t>This information can be used to determine the compatibility of the motor controller with other devices and to ensure that the input voltage is within the specified range.</t>
  </si>
  <si>
    <t>[{"Name": "Range of values of input voltage, at analog input, adjustable", "Definition": "Quantity of the possible values \u200b\u200bof a data field / assigned as a closer determination: voltage at the point at which a load receives electrical power / at the place or object: input for continuous electrical signals / freely selectable within specified limits", "SemanticIdentifier": "AAW984001"}]</t>
  </si>
  <si>
    <t>This information can be used to determine the configurability of the analogue inputs on the motor controller, which is critical for selecting the appropriate motor controller for a specific application.</t>
  </si>
  <si>
    <t>This information can be used in engineering tasks where the number of digital outputs is relevant, such as in the design of control systems or in the selection of compatible devices.</t>
  </si>
  <si>
    <t>[{"Name": "Number of motor outputs", "Definition": "Quantitative statement about the set of motor outputs", "SemanticIdentifier": "AAP551001"}, {"Name": "Number of outputs, digital", "Definition": "Quantitative statement about the set of outputs, digital", "SemanticIdentifier": "AAP610001"}]</t>
  </si>
  <si>
    <t>This information can be used in engineering tasks that require knowledge of the number of digital logic inputs on the motor controller, such as designing control systems or troubleshooting issues related to digital inputs.</t>
  </si>
  <si>
    <t>[{"Name": "Number of inputs, digital", "Definition": "Quantitative statement about the set of inputs, digital", "SemanticIdentifier": "AAP508003"}]</t>
  </si>
  <si>
    <t>This information can be used to determine the compatibility of the motor controller with other devices and to ensure the proper operation of the motor controller in different environments.</t>
  </si>
  <si>
    <t>The degree of protection (IP) of the motor controller can be used to determine if the motor controller is suitable for the intended environment and application.</t>
  </si>
  <si>
    <t>[{"Name": "Degree of protection (IP) of the evaluating electronics", "Definition": "Classification according to the protection of the operating unit against any external influences and protection against moving parts in the operating unit for the electronic device that processes data and makes them useable", "SemanticIdentifier": "AAC106007"}]</t>
  </si>
  <si>
    <t>evaluation_results_t12_Mixtral_8x7B_Instruct_rag.json</t>
  </si>
  <si>
    <t>[{"Name": "product-type designation", "Definition": "identification code, which is defined by the manufacturer, or coded type declaration as additional entry to the product brand name, to differentiate single products of a product familly or special variants", "SemanticIdentifier": "AAF542002"}, {"Name": "Product type", "Definition": "Additional information for describing products to be able to distinguish - for a product family or for special design (variants) - the products from each other", "SemanticIdentifier": "AAO846001"}, {"Name": "Type description", "Definition": "The specifying designation (type name, type code, abbreviated name, article number) for distinguishing by type and size or design (variant) of the used product/material", "SemanticIdentifier": "AAO945001"}]</t>
  </si>
  <si>
    <t>This information can be used to determine the suitability of the product for use in different environments, such as wet or dusty conditions.</t>
  </si>
  <si>
    <t>[{"Name": "Degree of Protection", "Definition": "extent of protection provided by an enclosure against access to hazardous parts, against ingress of solid foreign objects and against ingress of water", "SemanticIdentifier": "AAV695001"}, {"Name": "degree of protection", "Definition": "extent of protection provided by an enclosure against access to hazardous parts, against ingress of solid foreign objects and/or ingress of water and verified by standardized test methods, expressed as a IP rating", "SemanticIdentifier": "BAG975013"}]</t>
  </si>
  <si>
    <t>This information can be used to ensure the proper transportation and storage of the product, as well as to determine if the product is suitable for use in specific environments based on temperature requirements.</t>
  </si>
  <si>
    <t>[{"Name": "upper limiting value of storage temperature", "Definition": "temperature up to which the device may be stored or transported without any permanent impairment to its operability", "SemanticIdentifier": "AAN272004"}, {"Name": "maximum transport temperature", "Definition": "maximal permitted temperature of the atmosphere surrounding the operating resource during transport", "SemanticIdentifier": "AAW300002"}]</t>
  </si>
  <si>
    <t>The information can be used to ensure the product meets the electromagnetic compatibility requirements, and to determine the product's suitability for use in specific electromagnetic environments.</t>
  </si>
  <si>
    <t>evaluation_results_t13_Mixtral_8x7B_Instruct_rag.json</t>
  </si>
  <si>
    <t>This information can be used to identify the specific product type in a product family or special variants.</t>
  </si>
  <si>
    <t>[{"Name": "product-type designation", "Definition": "identification code, which is defined by the manufacturer, or coded type declaration as additional entry to the product brand name, to differentiate single products of a product familly or special variants", "SemanticIdentifier": "AAF542002"}, {"Name": "Product type", "Definition": "Additional information for describing products to be able to distinguish - for a product family or for special design (variants) - the products from each other", "SemanticIdentifier": "AAO846001"}]</t>
  </si>
  <si>
    <t>This information can be used in product selection, inventory management, and sales.</t>
  </si>
  <si>
    <t>This information can be used to determine the suitability of the product for use in different environments based on the level of protection provided against intrusion, dust, accidental contact, and water.</t>
  </si>
  <si>
    <t>This information can be used to determine the appropriate installation location and conditions for the product to ensure optimal performance and longevity.</t>
  </si>
  <si>
    <t>[{"Name": "ambient temperature", "Definition": "temperature of the surrounding operating environment of a component or system", "SemanticIdentifier": "AAZ842001"}, {"Name": "Ambient temperature", "Definition": "Temperature in the outer area of the operating medium", "SemanticIdentifier": "BAE540004"}]</t>
  </si>
  <si>
    <t>This information can be used to determine the appropriate operating conditions for the device and ensure its proper functioning in different environments.</t>
  </si>
  <si>
    <t>[{"Name": "min. application humidity range", "Definition": "indication of the minimum value of relative humidity at which the device can be operated properly", "SemanticIdentifier": "AAK081002"}]</t>
  </si>
  <si>
    <t>The ability of the product to operate in an electromagnetic environment without causing or experiencing harmful interference can be used in the design and development of the product to ensure compliance with electromagnetic compatibility standards and regulations, as well as in the testing and evaluation of the product's performance in different electromagnetic environments.</t>
  </si>
  <si>
    <t>evaluation_results_t14_Mixtral_8x7B_Instruct_rag.json</t>
  </si>
  <si>
    <t>[{"Name": "product identifier", "Definition": "unique identifier of the product", "SemanticIdentifier": "ABA671001"}]</t>
  </si>
  <si>
    <t>This information can be used to determine the type of control for the product, which can be useful in selecting the appropriate product for a specific application.</t>
  </si>
  <si>
    <t>[{"Name": "type of control", "Definition": "information on the type of control", "SemanticIdentifier": "AAI101003"}, {"Name": "type of control", "Definition": "information on how orders are transmitted to the operating device", "SemanticIdentifier": "AAH961007"}]</t>
  </si>
  <si>
    <t>Specifying the input voltage and frequency for the product during its operation.</t>
  </si>
  <si>
    <t>[{"Name": "max. input voltage with AC 50 Hz", "Definition": "maximum value of alternating voltage with 50 Hz that can be applied to the input of an operating unit", "SemanticIdentifier": "AAB846008"}]</t>
  </si>
  <si>
    <t>This information can be used to determine the maximum current that can be safely applied to the product, and to ensure that the product is not overloaded during operation.</t>
  </si>
  <si>
    <t>This information can be used to determine the compatibility of the product with other devices and systems that operate on DC voltage.</t>
  </si>
  <si>
    <t>[{"Name": "system voltage (DC)", "Definition": "describes the DC-sytem voltage of the device", "SemanticIdentifier": "AAI477004"}]</t>
  </si>
  <si>
    <t>This information can be used to determine the maximum DC load current that the product can handle, which is critical for designing and operating the product in a safe and efficient manner.</t>
  </si>
  <si>
    <t>[{"Name": "max. current in DC Link", "Definition": "value of the current, resulting from measurements which were determined under specified conditions and rules as defined by the manufacturer", "SemanticIdentifier": "AAU437002"}]</t>
  </si>
  <si>
    <t>This information can be used to determine the compatibility of the product with other devices that require a specific shunt field power supply voltage.</t>
  </si>
  <si>
    <t>[{"Name": "control voltage (DC)", "Definition": "describes the control voltage DC of the object in volts", "SemanticIdentifier": "AAI938004"}]</t>
  </si>
  <si>
    <t>The control of torque for the product can be used in engineering tasks where the torque control is required.</t>
  </si>
  <si>
    <t>This information can be used in the engineering task of adjusting the IR compensation voltage of the object.</t>
  </si>
  <si>
    <t>Used to determine if the product is equipped with an AC line fuse or not, which is important for safety and compliance purposes.</t>
  </si>
  <si>
    <t>The AC Line switch can be used to turn the product on or off.</t>
  </si>
  <si>
    <t>[{"Name": "switch present", "Definition": "specification whether a device is equipped with a switch", "SemanticIdentifier": "AAH460004"}]</t>
  </si>
  <si>
    <t>Used for establishing electrical connection to control barrier terminal block in the product.</t>
  </si>
  <si>
    <t>[{"Name": "type of electrical connection, control side", "Definition": "physical design of the control side to link an electrical operating unit to another in conformity with the intended use", "SemanticIdentifier": "AAM488006"}]</t>
  </si>
  <si>
    <t>Used to determine the type of AC line filter for CE for the product in the design and manufacturing process.</t>
  </si>
  <si>
    <t>[{"Name": "type of filter system", "Definition": "information on the make of several components that have the properties to carry out filter functions", "SemanticIdentifier": "AAH332002"}]</t>
  </si>
  <si>
    <t>evaluation_results_t15_Mixtral_8x7B_Instruct_rag.json</t>
  </si>
  <si>
    <t>This information can be used to identify the specific product type in a product family or for special variants.</t>
  </si>
  <si>
    <t>The product ID can be used to identify the product in a database or inventory management system.</t>
  </si>
  <si>
    <t>The enclosure type (NEMA) can be used to determine the suitability of the product for different environments and applications based on the level of protection provided by the enclosure.</t>
  </si>
  <si>
    <t>[{"Name": "protection type (NEMA)", "Definition": "classification according to the protection type of the operating resource by an enclosure in dependence of external conditions", "SemanticIdentifier": "AAW361001"}]</t>
  </si>
  <si>
    <t>This information can be used to determine the type of control for the product, which can help in selecting the appropriate product for a specific application.</t>
  </si>
  <si>
    <t>This information can be used to determine the compatibility of the product with the power supply and to ensure the safe operation of the product.</t>
  </si>
  <si>
    <t>[{"Name": "max. operating voltage with AC 50 Hz", "Definition": "The maximum value of alternating voltage (AC) with 50 Hz, that can be applied to operating unit under consideration of the conditions of use and which relates to the different product-specific tests (i.e. insulation, switching capacity)", "SemanticIdentifier": "AAB838008"}]</t>
  </si>
  <si>
    <t>Used to determine the maximum AC load current (RMS) that can be applied to the product, ensuring safe and efficient operation.</t>
  </si>
  <si>
    <t>This information can be used to determine the maximum load that can be applied to the product, and to ensure that the product is not overloaded during operation.</t>
  </si>
  <si>
    <t>This information can be used to determine the compatibility of the product with other devices or systems that require a specific shunt field power supply voltage.</t>
  </si>
  <si>
    <t>This information can be used to determine whether the product can control the speed or torque, and to select the appropriate product for specific applications where speed or torque control is required.</t>
  </si>
  <si>
    <t>[{"Name": "Speed control available", "Definition": "Indicates whether a control of the speed is possible", "SemanticIdentifier": "AAW365001"}, {"Name": "Torque", "Definition": "The torque which can be transferred by the operating resource", "SemanticIdentifier": "BAA977005"}]</t>
  </si>
  <si>
    <t>This information can be used to determine the IR compensation adjustable voltage (DC) for the product, which is critical in determining how the product will function or perform in a specific context.</t>
  </si>
  <si>
    <t>This information can be used to determine if the product can provide feedback on the rotational speed of a connected device.</t>
  </si>
  <si>
    <t>[{"Name": "tachometer present", "Definition": "specification whether a measuring device for the frequency of rotations exists", "SemanticIdentifier": "AAH682005"}]</t>
  </si>
  <si>
    <t>Used to determine the type of AC line fuse required for the product, which is critical in ensuring the safety of the product and its users.</t>
  </si>
  <si>
    <t>[{"Name": "type of fuses", "Definition": "information on the type of fuse", "SemanticIdentifier": "AAG449003"}, {"Name": "type of fuse", "Definition": "description of which type of fuse is suitable for a fuse housing", "SemanticIdentifier": "AAH451002"}]</t>
  </si>
  <si>
    <t>This information can be used to determine the compatibility of the control side with other electrical operating units in a specific system.</t>
  </si>
  <si>
    <t>The information can be used to ensure the safety of the product and prevent overloading.</t>
  </si>
  <si>
    <t>evaluation_results_t16_Mixtral_8x7B_Instruct_rag.json</t>
  </si>
  <si>
    <t>The name of the connector can be used to identify the connector and distinguish it from other connectors</t>
  </si>
  <si>
    <t>[{"Name": "type of connector", "Definition": "information on the make of the device to connect and disconnect cables", "SemanticIdentifier": "AAG610004"}]</t>
  </si>
  <si>
    <t>The use of the connector at the device can be used to determine the compatibility of the connector with the device and the appropriate application of the connector.</t>
  </si>
  <si>
    <t>[{"Name": "Type of connector at device", "Definition": "type of plug connection of a cable which is used for device connection", "SemanticIdentifier": "AAA650004"}]</t>
  </si>
  <si>
    <t>Used for identifying and ordering the specific connector from the manufacturer or supplier.</t>
  </si>
  <si>
    <t>Used for identifying the specific connector in the product catalog or inventory management system.</t>
  </si>
  <si>
    <t>[{"Name": "type of connector", "Definition": "information on the make of the decvide to connect and disconnect cables", "SemanticIdentifier": "AAG610004"}]</t>
  </si>
  <si>
    <t>The version of the connector can be used to determine the compatibility of the connector with other devices and systems</t>
  </si>
  <si>
    <t>[{"Name": "type of connector", "Definition": "information on the make of the device to connect and disconnect cables", "SemanticIdentifier": "AAG610004"}, {"Name": "type of connector", "Definition": "describes the kind of clamp which is used for connection", "SemanticIdentifier": "AAK194004"}]</t>
  </si>
  <si>
    <t>The maximum operating current per contact of the connector can be used in the design and selection of the connector to ensure that it can handle the required current, and in the operation and maintenance of the connector to monitor its current usage and prevent overloading.</t>
  </si>
  <si>
    <t>The maximum operating voltage can be used to determine the compatibility of the connector with other devices and to ensure the safe operation of the connector.</t>
  </si>
  <si>
    <t>[{"Name": "Max. operating voltage", "Definition": "The maximum voltage, that can be applied to operating unit under consideration of the conditions of use and which relates to the different product-specific tests (i.e. insulation, switching capacity)", "SemanticIdentifier": "AAC966007"}, {"Name": "max. operating voltage with DC", "Definition": "The maximum value of DC voltage (DC), that can be applied to operating unit under consideration of the conditions of use and which relates to the different product-specific tests (i.e. insulation, switching capacity)", "SemanticIdentifier": "AAB840008"}]</t>
  </si>
  <si>
    <t>Used to determine the compatibility of the connector with other devices and systems</t>
  </si>
  <si>
    <t>[{"Name": "type of connector", "Definition": "describes the kind of clamp which is used for connection", "SemanticIdentifier": "AAK194004"}, {"Name": "type of connector", "Definition": "Information on the design of the device for separating and connecting lines", "SemanticIdentifier": "ABC266001"}]</t>
  </si>
  <si>
    <t>The connection cross-section of the connector can be used to determine the maximum cross-section of the conductor that can be connected to the connector, and to ensure that the connector is suitable for the intended application.</t>
  </si>
  <si>
    <t>The ambient temperature range can be used to determine the operating conditions of the connector and ensure its proper functioning in the intended environment.</t>
  </si>
  <si>
    <t>[{"Name": "specified maximum ambient temperature", "Definition": "maximum allowable temperature of the surrounding operating environment of a component or system", "SemanticIdentifier": "ABC746001"}, {"Name": "Ambient temperature", "Definition": "Temperature in the outer area of the operating medium", "SemanticIdentifier": "BAE540004"}]</t>
  </si>
  <si>
    <t>The IP rating of the connector can be used to determine its suitability for use in specific environments and applications, particularly those where protection against the ingress of foreign bodies and water is critical</t>
  </si>
  <si>
    <t>[{"Name": "IP protection class with connector", "Definition": "scope of protection that can be achieved with a fluidic device in combination with the connector recommended by the manufacturer with respect to the ingress of foreign bodies and water", "SemanticIdentifier": "AAZ971001"}]</t>
  </si>
  <si>
    <t>evaluation_results_t17_Mixtral_8x7B_Instruct_rag.json</t>
  </si>
  <si>
    <t>The name of the distributor can be used to contact the distributor for purchasing the product or requesting further information about the product.</t>
  </si>
  <si>
    <t>[{"Name": "name of supplier", "Definition": "name of supplier which provides the customer with a product or a service", "SemanticIdentifier": "AAO735003"}]</t>
  </si>
  <si>
    <t>Used for identifying the product in the manufacturer's database and ordering the product.</t>
  </si>
  <si>
    <t>[{"Name": "Manufacturing part number", "Definition": "Sequence of characters for identifying name of a manufacturing part", "SemanticIdentifier": "AAO628001"}, {"Name": "product identifier", "Definition": "unique identifier of the product", "SemanticIdentifier": "ABA671001"}, {"Name": "product article number of manufacturer", "Definition": "unique product identifier of the manufacturer", "SemanticIdentifier": "AAO676003"}]</t>
  </si>
  <si>
    <t>Used for identifying and differentiating specific products in inventory management and sales processes.</t>
  </si>
  <si>
    <t>[{"Name": "product-type designation", "Definition": "identification code, which is defined by the manufacturer, or coded type declaration as additional entry to the product brand name, to differentiate single products of a product familly or special variants", "SemanticIdentifier": "AAF542002"}, {"Name": "Commercial product designation", "Definition": "identification code, which is defined by the manufacturer (or sales organisation), or coded type declaration, to differentiate single products of a product family or variants", "SemanticIdentifier": "AAE502005"}, {"Name": "product designation of manufacturer", "Definition": "designation used by the manufacturer for his product", "SemanticIdentifier": "AAO682003"}]</t>
  </si>
  <si>
    <t>The product version can be used to identify the specific version of the product and ensure compatibility with other products or systems.</t>
  </si>
  <si>
    <t>This information can be used to determine the maximum current that the product can handle per contact during operation, which is critical for selecting the appropriate product for a specific application and ensuring the product's safe and efficient operation.</t>
  </si>
  <si>
    <t>[{"Name": "max. operating current", "Definition": "maximum value stipulated by the manufacturer of current that is or must be present when operating the system or system components", "SemanticIdentifier": "ABE741001"}, {"Name": "Operating current", "Definition": "Manufacturer's value of the current, which is or must be present during operation of the system or of system parts", "SemanticIdentifier": "BAC051004"}]</t>
  </si>
  <si>
    <t>This information can be used to determine the compatibility of the product with other devices and the operating conditions of the product.</t>
  </si>
  <si>
    <t>This information can be used to determine the compatibility of the product with other devices in a system and to ensure proper operation of the system.</t>
  </si>
  <si>
    <t>[{"Name": "switching device", "Definition": "device designed to make or break the current in one or more electric circuits", "SemanticIdentifier": "ABF570001"}]</t>
  </si>
  <si>
    <t>The information can be used in the design phase to ensure compatibility with other components and in the manufacturing phase to ensure the correct assembly of the product.</t>
  </si>
  <si>
    <t>[{"Name": "type of connection (1)", "Definition": "description of type connection 1", "SemanticIdentifier": "AAK163005"}, {"Name": "connection type", "Definition": "information on how a connection is made constructively", "SemanticIdentifier": "AAH217002"}]</t>
  </si>
  <si>
    <t>The information can be used in designing the second connection of the product, selecting compatible devices, and troubleshooting connection issues.</t>
  </si>
  <si>
    <t>[{"Name": "type of connection (2)", "Definition": "description of type connection 2", "SemanticIdentifier": "AAK164005"}, {"Name": "Secondary connection", "Definition": "Physical design of the secondary connection to link an electrical operating device to another in conformity with the intended use", "SemanticIdentifier": "AAC111006"}, {"Name": "connection type secondary side", "Definition": "physical design of the connecting point to link an electrical operating device to the secondary side in conformity with the intended use", "SemanticIdentifier": "AAK523004"}]</t>
  </si>
  <si>
    <t>The function indicator can be used to determine if the product has a function indicator, which can be useful in identifying the product's status or functionality.</t>
  </si>
  <si>
    <t>[{"Name": "Indicator light", "Definition": "describes which functions are displayed by indicator lights", "SemanticIdentifier": "AAR954001"}]</t>
  </si>
  <si>
    <t>The operating voltage indicator presence can be used to determine if the product has a display to indicate the operational voltage.</t>
  </si>
  <si>
    <t>[{"Name": "indication present", "Definition": "specification whether the unit is equipped with a display to indicate the operational status", "SemanticIdentifier": "AAF651004"}]</t>
  </si>
  <si>
    <t>This information can be used to determine the appropriate operating conditions for the product and ensure its proper functioning.</t>
  </si>
  <si>
    <t>The IP67 rating can be used to determine the suitability of the product for use in environments with water or dust.</t>
  </si>
  <si>
    <t>[{"Name": "IP protection with water protection cover", "Definition": "extent of protection provided by a case with a water jacket from access to hazardous parts and penetration of solid debris and / or water confirmed by normalized test methods, given as IP rating", "SemanticIdentifier": "AAY994001"}]</t>
  </si>
  <si>
    <t>evaluation_results_t18_Mixtral_8x7B_Instruct_rag.json</t>
  </si>
  <si>
    <t>[{"Name": "Manufacturing part number", "Definition": "Sequence of characters for identifying name of a manufacturing part", "SemanticIdentifier": "AAO628001"}, {"Name": "product identifier", "Definition": "unique identifier of the product", "SemanticIdentifier": "ABA671001"}, {"Name": "product article number of manufacturer", "Definition": "unique product identifier of the manufacturer", "SemanticIdentifier": "AAO676003"}, {"Name": "Designating digits", "Definition": "Established sequences of characters as written or numeric characters for identifying parts or products", "SemanticIdentifier": "AAT085001"}]</t>
  </si>
  <si>
    <t>This information can be used to identify the product type designation of the cable, which can be useful for selecting the appropriate cable for a specific application or system.</t>
  </si>
  <si>
    <t>[{"Name": "product-type designation", "Definition": "identification code, which is defined by the manufacturer, or coded type declaration as additional entry to the product brand name, to differentiate single products of a product familly or special variants", "SemanticIdentifier": "AAF542002"}, {"Name": "Product type description of the cable", "Definition": "A sequence of character formed according to specific rules used for coding the product type description of the cable", "SemanticIdentifier": "AAO848002"}]</t>
  </si>
  <si>
    <t>This information can be used to understand the product and its intended use</t>
  </si>
  <si>
    <t>This information can be used to determine if the product can operate in the desired temperature range.</t>
  </si>
  <si>
    <t>[{"Name": "min. ambient temperature during operation", "Definition": "Minimum limit value of specific temperature during operation surrounding the operating unit", "SemanticIdentifier": "AAC022006"}, {"Name": "minimum ambient temperature (during operation)", "Definition": "minimal permitted temperature of the atmosphere surrounding the operating resource during operation", "SemanticIdentifier": "AAW301002"}]</t>
  </si>
  <si>
    <t>This information can be used in the design and manufacturing of the product to ensure proper insulation and safety standards.</t>
  </si>
  <si>
    <t>[{"Name": "material insulation", "Definition": "substance from which an insulation is manufactured", "SemanticIdentifier": "AAG117007"}]</t>
  </si>
  <si>
    <t>This information can be used in the design of the product to ensure proper protection against electromagnetic and electrostatic interferences.</t>
  </si>
  <si>
    <t>This information can be used to determine the physical space required for cable installation and to ensure that the cable is long enough for the intended application.</t>
  </si>
  <si>
    <t>[{"Name": "Length of the connecting cable", "Definition": "Cable length for data and energy transfer measured with connector", "SemanticIdentifier": "AAB766006"}, {"Name": "Cable length", "Definition": "Length of a cable for data or energy transmission, measured without connector", "SemanticIdentifier": "AAB733008"}, {"Name": "Length of cable", "Definition": "possible cable length for data and energy transfer measured with connector", "SemanticIdentifier": "AAW327002"}]</t>
  </si>
  <si>
    <t>This information can be used in selecting the appropriate cable for device connection and in designing the device interface for cable connection.</t>
  </si>
  <si>
    <t>[{"Name": "Type of connector at device", "Definition": "type of plug connection of a cable which is used for device connection", "SemanticIdentifier": "AAA650004"}, {"Name": "connection type", "Definition": "physical design of the connection point via which electrical equipment can be connected", "SemanticIdentifier": "ABC264001"}]</t>
  </si>
  <si>
    <t>evaluation_results_t19_Mixtral_8x7B_Instruct_rag.json</t>
  </si>
  <si>
    <t>This information can be used to identify the product type in a product family or special design variants.</t>
  </si>
  <si>
    <t>Used for identifying the product and its technical features, and for understanding the product's capabilities and limitations</t>
  </si>
  <si>
    <t>[{"Name": "Manufacturer product description", "Definition": "Description of the product, it's technical features and implementation if needed (long text)", "SemanticIdentifier": "AAU734001"}, {"Name": "Manufacturer product background description", "Definition": "description of the product with additional information about the product", "SemanticIdentifier": "AAU498001"}]</t>
  </si>
  <si>
    <t>This information can be used in the product catalog for identifying the cable</t>
  </si>
  <si>
    <t>[{"Name": "Product type description of the cable", "Definition": "A sequence of character formed according to specific rules used for coding the product type description of the cable", "SemanticIdentifier": "AAO848002"}]</t>
  </si>
  <si>
    <t>Used to determine the compatibility of the product with other devices and the operating conditions of the product</t>
  </si>
  <si>
    <t>[{"Name": "Rated voltage (at DC)", "Definition": "Manufacturer's specification Value of the voltage by direct current for which the equipment was rated", "SemanticIdentifier": "AAW920002"}]</t>
  </si>
  <si>
    <t>This information can be used to determine the current carrying capacity of the power line and the appropriate size of the fuse or circuit breaker.</t>
  </si>
  <si>
    <t>[{"Name": "Cross section of conductor", "Definition": "section through an electric line (cable) perpendicular to center line", "SemanticIdentifier": "BAA419006"}]</t>
  </si>
  <si>
    <t>Used in the design of electrical systems to ensure the power lines can handle the required current without overheating or failure.</t>
  </si>
  <si>
    <t>[{"Name": "Rated value of continuous current", "Definition": "The current which a switching device can conduct uninterrupted in continuous operation over the indicated time period of operation", "SemanticIdentifier": "BAB295006"}, {"Name": "max. continuous current", "Definition": "current which a switching device in permanent operation can carry continuously for the indicated service life", "SemanticIdentifier": "AAF853003"}]</t>
  </si>
  <si>
    <t>This information can be used in engineering tasks where the number of electrical cores is a critical factor, such as in power distribution and circuit design.</t>
  </si>
  <si>
    <t>The AWG number can be used to determine the appropriate tools and equipment for handling and installing the cable, as well as to ensure compatibility with other electrical systems and components.</t>
  </si>
  <si>
    <t>[{"Name": "nominal diameter of the auxiliary conductor (AWG)", "Definition": "size of the nominal cross section surface of auxiliary conductor indicated by the American Wire Gauge System. American Wire Gauge, abbreviated AWG, is a coding for wire diameters and is mainly used in North America. It identifies electrical lines made of stranded wire and solid wire and is mainly used in electrical engineering to describe the cross-section of wires", "SemanticIdentifier": "ABE849001"}, {"Name": "AWG-size", "Definition": "describes the AWG-size. American Wire Gauge", "SemanticIdentifier": "AAI411001"}, {"Name": "nominal cross section main conductors (AWG)", "Definition": "size of the nominal cross section surface of main conductor indicated by the American Wire Gauge System. American Wire Gauge, abbreviated AWG, is a coding for wire diameters and is mainly used in North America. It identifies electrical lines made of stranded wire and solid wire and is mainly used in electrical engineering to describe the cross-section of wires", "SemanticIdentifier": "ABE989001"}, {"Name": "AWG size of main conductors", "Definition": "size of the cross section surface of main conductor indicated by the American Wire Gauge System. American Wire Gauge, abbreviated AWG, is a coding for wire diameters and is mainly used in North America. It identifies electrical lines made of stranded wire and solid wire and is mainly used in electrical engineering to describe the cross-section of wires", "SemanticIdentifier": "ABE113001"}]</t>
  </si>
  <si>
    <t>This information can be used to determine the construction of the conductor and to ensure compatibility with other components in a system.</t>
  </si>
  <si>
    <t>Used for identifying and distinguishing the individual cores of the product during installation and maintenance.</t>
  </si>
  <si>
    <t>The maximum tensile load of the product can be used to determine the maximum weight that can be pulled by the product without causing damage.</t>
  </si>
  <si>
    <t>This information can be used in logistics and transportation planning to estimate the weight of the product per kilometer, which can help in determining the cost of transportation and the required vehicle capacity.</t>
  </si>
  <si>
    <t>evaluation_results_t1_Mixtral_8x7B_Instruct_rag.json</t>
  </si>
  <si>
    <t>Identifying the product in a product database or in a product list</t>
  </si>
  <si>
    <t>[{"Name": "Manufacturer product designation", "Definition": "Short description of the product (short text)", "SemanticIdentifier": "AAW338001"}]</t>
  </si>
  <si>
    <t>Used for identifying the product in the manufacturer's catalog or database</t>
  </si>
  <si>
    <t>[{"Name": "Manufacturing part number", "Definition": "Sequence of characters for identifying name of a manufacturing part", "SemanticIdentifier": "AAO628001"}, {"Name": "product article number of manufacturer", "Definition": "unique product identifier of the manufacturer", "SemanticIdentifier": "AAO676003"}, {"Name": "product identifier", "Definition": "unique identifier of the product", "SemanticIdentifier": "ABA671001"}]</t>
  </si>
  <si>
    <t>The valve function can be used to determine the compatibility of the valve with other components in a fluidic system and to ensure the correct flow direction and pressure conditions.</t>
  </si>
  <si>
    <t>[{"Name": "directional control valve function", "Definition": "specification of the number of connections and shifting positions of a fluidic directional control valve", "SemanticIdentifier": "AAZ989001"}]</t>
  </si>
  <si>
    <t>This information can be used to determine the type of actuation required for the valve in a specific application or engineering task.</t>
  </si>
  <si>
    <t>[{"Name": "Actuation type", "Definition": "means of moving a fluidic valve from its normal position to its operating position or vice versa by means of external force", "SemanticIdentifier": "AAZ408002"}, {"Name": "type of valve activation", "Definition": "method of activating the fitting", "SemanticIdentifier": "AAD599008"}]</t>
  </si>
  <si>
    <t>Valve size can be used to determine the physical space required for installation and the compatibility with other components in a system.</t>
  </si>
  <si>
    <t>This information can be used to determine the compatibility of the valve with other components in a system, and to ensure that the valve is not subjected to pressures outside of its operating range</t>
  </si>
  <si>
    <t>[{"Name": "Operating pressure", "Definition": "The pressure which arises in a system part within the operating range", "SemanticIdentifier": "BAA452006"}]</t>
  </si>
  <si>
    <t>The design structure of the valve is critical in determining how the valve will function or perform in a specific context, such as selecting the appropriate valve for a specific application or troubleshooting valve malfunctions.</t>
  </si>
  <si>
    <t>[{"Name": "valve return", "Definition": "constructional design of the mechanism that moves the valve piston into the de-energised position", "SemanticIdentifier": "AAZ984001"}]</t>
  </si>
  <si>
    <t>The information can be used in the design of the valve control system and in the selection of the reset mechanism.</t>
  </si>
  <si>
    <t>[{"Name": "reset function", "Definition": "specifies whether the operating device is equipped with a reset function", "SemanticIdentifier": "AAK391004"}]</t>
  </si>
  <si>
    <t>The protection class can be used to determine the suitability of the valve for use in specific environments and conditions, such as in wet or dusty environments, or to ensure the safety of personnel working near the valve.</t>
  </si>
  <si>
    <t>[{"Name": "Protection class (IP, rear side)", "Definition": "Numerical classification and designation system in accordance with International Electrotechnical Commission 60529 for the indication of degrees of protection, preceded by the symbol IP, for use in empty housings or housings of electrical equipment in order to protect persons against contact with live or moving parts (except smooth shafts or Similar parts) in the interior of the housing to ensure the protection of the (electrical) working medium against the penetration of solid foreign bodies or dust and, where specified by the classification, the protection of the electrical equipment against harmful ingress of vapors, moisture or water / Location specific: the return / return page", "SemanticIdentifier": "AAW856001"}, {"Name": "protection class", "Definition": "indication of the safety class of the object", "SemanticIdentifier": "AAK401005"}]</t>
  </si>
  <si>
    <t>Used to determine the compatibility of the valve with other components in a pipe system.</t>
  </si>
  <si>
    <t>Used in the design of control systems to ensure proper timing and synchronization of valve operations.</t>
  </si>
  <si>
    <t>[{"Name": "shifting off-time", "Definition": "length of time that elapses between the control signal (electric or pneumatic) being withdrawn and the pressure decreasing at the respective valve output until 90 % of the defined operating pressure is reached", "SemanticIdentifier": "AAZ905001"}]</t>
  </si>
  <si>
    <t>The switching time on can be used to determine the response time of the valve, which is critical in selecting the appropriate valve for a specific application.</t>
  </si>
  <si>
    <t>[{"Name": "Valve switching times from 0 to 1", "Definition": "Time between the switch-on command and the control of a component which controls or regulates the direction, the pressure or volume flow of a fluid", "SemanticIdentifier": "AAC192007"}, {"Name": "Valve switching times from 0 to 1", "Definition": "Time between the switch-on command and the control of a component which controls or regulates the direction, the pressure or volume flow of a fluid", "SemanticIdentifier": "AAC191007"}, {"Name": "shifting on-time", "Definition": "length of time that elapses between the control signal (electric or pneumatic) being applied and the pressure increasing at the respective valve output until 10 % of the defined operating pressure is reached", "SemanticIdentifier": "AAZ895001"}]</t>
  </si>
  <si>
    <t>This information can be used to determine the operating time of the valve and the energy consumption of the system.</t>
  </si>
  <si>
    <t>evaluation_results_t20_Mixtral_8x7B_Instruct_rag.json</t>
  </si>
  <si>
    <t>Used to determine the compatibility of the connecting cable with the device it is intended to connect to.</t>
  </si>
  <si>
    <t>[{"Name": "with connection for", "Definition": "information with which device the product can be connected", "SemanticIdentifier": "ABE298001"}]</t>
  </si>
  <si>
    <t>Used for identifying the product and ordering it from the manufacturer.</t>
  </si>
  <si>
    <t>[{"Name": "model code of manufacturer", "Definition": "sequence of characters assigned in accordance with certain rules of the manufacturer's for designation of the model", "SemanticIdentifier": "BAE344005"}, {"Name": "order code of manufacturer", "Definition": "by manufactures issued unique combination of numbers and letters used to identify the device for ordering", "SemanticIdentifier": "AAO227002"}, {"Name": "Commercial product designation", "Definition": "identification code, which is defined by the manufacturer (or sales organisation), or coded type declaration, to differentiate single products of a product family or variants", "SemanticIdentifier": "AAE502005"}]</t>
  </si>
  <si>
    <t>Used for identifying and ordering the product from the manufacturer or distributor.</t>
  </si>
  <si>
    <t>[{"Name": "Manufacturing part number", "Definition": "Sequence of characters for identifying name of a manufacturing part", "SemanticIdentifier": "AAO628001"}, {"Name": "product article number of manufacturer", "Definition": "unique product identifier of the manufacturer", "SemanticIdentifier": "AAO676003"}]</t>
  </si>
  <si>
    <t>The information can be used to ensure the product complies with the required norms and standards, and to determine if the product is suitable for a specific application or environment.</t>
  </si>
  <si>
    <t>[{"Name": "product in accordance with norm", "Definition": "The product description determined in the norm", "SemanticIdentifier": "AAO840002"}]</t>
  </si>
  <si>
    <t>This information can be used to determine the lifespan of the connector and the frequency of its usage in a specific context.</t>
  </si>
  <si>
    <t>[{"Name": "max. elctrical lifetime of control contacts (number of switching operations)", "Definition": "amount of switching cycles to failure under specified electrical strength and other operating conditions", "SemanticIdentifier": "AAF849001"}]</t>
  </si>
  <si>
    <t>The weight of the product can be used to determine the shipping cost, handling requirements, and overall size of the product.</t>
  </si>
  <si>
    <t>[{"Name": "weight without weighting", "Definition": "indication of the physical mass of the product, excluding any necessary weights", "SemanticIdentifier": "ABD800001"}, {"Name": "weight", "Definition": "mass of a device or component in operating state", "SemanticIdentifier": "AAQ808004"}]</t>
  </si>
  <si>
    <t>The DC operating voltage range can be used to determine the compatibility of the product with different power sources and to ensure the safe operation of the product.</t>
  </si>
  <si>
    <t>[{"Name": "max. operating voltage with DC", "Definition": "The maximum value of DC voltage (DC), that can be applied to operating unit under consideration of the conditions of use and which relates to the different product-specific tests (i.e. insulation, switching capacity)", "SemanticIdentifier": "AAB840008"}, {"Name": "min. operating voltage with DC", "Definition": "The minimum value of DC voltage (DC), that can be applied to operating unit under consideration of the conditions of use and which relates to the different product-specific tests (i.e. insulation, switching capacity)", "SemanticIdentifier": "AAB973008"}, {"Name": "max. input voltage with DC", "Definition": "maximum value of direct-voltage that can be applied to the input of an operating unit", "SemanticIdentifier": "AAB848008"}, {"Name": "operating voltage DC", "Definition": "DC voltage which is necessary to operate the device", "SemanticIdentifier": "ABD345001"}]</t>
  </si>
  <si>
    <t>This information can be used to determine the compatibility of the product with other devices or systems that operate on direct current voltage.</t>
  </si>
  <si>
    <t>The information can be used in designing and testing the product to ensure it can handle the required current at the specified temperature.</t>
  </si>
  <si>
    <t>This information can be used to determine the product's ability to withstand sudden voltage increases, which is critical in selecting the appropriate product for specific applications where surge protection is required.</t>
  </si>
  <si>
    <t>[{"Name": "Rated surge voltage", "Definition": "The value stipulated by the manufacturer for the highest peak value of a surge voltage of prescribed form and polarity which, under defined testing conditions, does not cause a disruptive discharge or arcing", "SemanticIdentifier": "AAB499007"}]</t>
  </si>
  <si>
    <t>The information can be used in the design phase to ensure the product's safety and compatibility with the power source.</t>
  </si>
  <si>
    <t>The cable length can be used to determine the space required for installation and the distance between connected devices.</t>
  </si>
  <si>
    <t>This information can be used to determine the cable's compatibility with specific electrical systems or environments.</t>
  </si>
  <si>
    <t>[{"Name": "electrical characteristic", "Definition": "describes the electrical characteristics of the object", "SemanticIdentifier": "AAK262003"}]</t>
  </si>
  <si>
    <t>The affordance of the information is the possible specific applications or engineering tasks where this information can be used, such as selecting the appropriate connector cable based on its test conditions for a specific application or engineering task.</t>
  </si>
  <si>
    <t>[{"Name": "connector suitable for", "Definition": "indication for a connection whether it fulfills the intended use", "SemanticIdentifier": "ABD851001"}]</t>
  </si>
  <si>
    <t>The bending radius is used to determine the minimum radius that the cable can be bent to without being damaged when it is installed in a fixed position, which is critical in determining how the cable will function or perform in a specific context of fixed installation.</t>
  </si>
  <si>
    <t>[{"Name": "min. permitted bending radius (stationary application/permanent installation)", "Definition": "minimum limit value for the bending radius of a cable or wire for stationary application/permanent installation", "SemanticIdentifier": "ABE796001"}]</t>
  </si>
  <si>
    <t>The degree of protection information can be used to determine the suitability of the product for specific environments and applications, such as outdoor use or use in wet conditions.</t>
  </si>
  <si>
    <t>evaluation_results_t2_Mixtral_8x7B_Instruct_rag.json</t>
  </si>
  <si>
    <t>This information can be used for identifying the specific machine model and its hardware configuration in a database or for ordering replacement parts.</t>
  </si>
  <si>
    <t>[{"Name": "product code", "Definition": "machine-readable string of the model of the machine, that might include options like the hardware configuration of the model", "SemanticIdentifier": "ABA679001"}, {"Name": "model code of manufacturer", "Definition": "sequence of characters assigned in accordance with certain rules of the manufacturer's for designation of the model", "SemanticIdentifier": "BAE344005"}, {"Name": "Manufacturing part number", "Definition": "Sequence of characters for identifying name of a manufacturing part", "SemanticIdentifier": "AAO628001"}]</t>
  </si>
  <si>
    <t>Used for identifying the manufacturing part in procurement and inventory management processes.</t>
  </si>
  <si>
    <t>This information can be used in the design and engineering of vacuum generators to ensure proper sizing and performance of the Laval nozzle.</t>
  </si>
  <si>
    <t>Used to determine the size of the grid on the vacuum generator for compatibility with other components</t>
  </si>
  <si>
    <t>Used to determine the design of the silencer in the vacuum generator, which can affect the noise level and performance of the vacuum generator.</t>
  </si>
  <si>
    <t>This information can be used to determine the position where the object can be fixed during installation.</t>
  </si>
  <si>
    <t>[{"Name": "mounting feature", "Definition": "describes with what the object can be fixed", "SemanticIdentifier": "AAK232003"}]</t>
  </si>
  <si>
    <t>This information can be used in selecting the appropriate ejector for a specific application based on its vacuum generating capability.</t>
  </si>
  <si>
    <t>Grade of filtration 40 µm</t>
  </si>
  <si>
    <t>This information can be used for identifying the grade of filtration of the product, which can be useful for selecting the appropriate product for a specific application.</t>
  </si>
  <si>
    <t>[{"Name": "identification code on the product", "Definition": "a series of characters according to specific rules that are used for describing (also part of) a sentence", "SemanticIdentifier": "AAO688002"}]</t>
  </si>
  <si>
    <t>Allows the user to manually override the automatic operation of the machine.</t>
  </si>
  <si>
    <t>This information can be used to understand the integrated function of the device and its purpose in a system.</t>
  </si>
  <si>
    <t>[{"Name": "function type", "Definition": "information on the model, function and purpose of a system", "SemanticIdentifier": "AAG796003"}, {"Name": "Function", "Definition": "description of the technical task of a device", "SemanticIdentifier": "AAW605001"}]</t>
  </si>
  <si>
    <t>The information can be used to determine the method for controlling the flow of a substance or energy in the vacuum generator.</t>
  </si>
  <si>
    <t>[{"Name": "Type of input", "Definition": "Method for input of data", "SemanticIdentifier": "BAF143002"}]</t>
  </si>
  <si>
    <t>The status of the electric on-off valve can be used to determine whether the vacuum generator is operational or not, and to troubleshoot any issues with the vacuum generator.</t>
  </si>
  <si>
    <t>Used to determine the type of filter used in the vacuum generator.</t>
  </si>
  <si>
    <t>[{"Name": "Filter", "Definition": "kind of filter", "SemanticIdentifier": "AAF401006"}]</t>
  </si>
  <si>
    <t>This information can be used to identify the design of the vacuum generator in a catalog or inventory system.</t>
  </si>
  <si>
    <t>[{"Name": "Designating digits", "Definition": "Established sequences of characters as written or numeric characters for identifying parts or products", "SemanticIdentifier": "AAT085001"}]</t>
  </si>
  <si>
    <t>This information can be used to determine the behavior of the switching element in different states.</t>
  </si>
  <si>
    <t>[{"Name": "switching element function", "Definition": "Design of control element as opener, shutter, opener by force, or changer", "SemanticIdentifier": "BAD\u00a0899010,00"}]</t>
  </si>
  <si>
    <t>This information can be used to determine the type of contact for programming the switching function.</t>
  </si>
  <si>
    <t>[{"Name": "data output", "Definition": "information on the interface for data transmission to other units", "SemanticIdentifier": "AAH927003"}]</t>
  </si>
  <si>
    <t>The switching function type can be used to program the switching function of the system, allowing for customization and flexibility in its operation.</t>
  </si>
  <si>
    <t>[{"Name": "switch function present", "Definition": "specification whether there is a switch function", "SemanticIdentifier": "AAF719004"}]</t>
  </si>
  <si>
    <t>evaluation_results_t3_Mixtral_8x7B_Instruct_rag.json</t>
  </si>
  <si>
    <t>The product identifier can be used in administrative services, planning, and control systems or warehousing.</t>
  </si>
  <si>
    <t>[{"Name": "product identifier", "Definition": "unique identifier of the product", "SemanticIdentifier": "ABA671001"}, {"Name": "Product number", "Definition": "Coded series of characters which is used in place of the article (or service) by a body supplying administrative services and is thus the meaningful unit, for example, in planning and control systems or warehousing", "SemanticIdentifier": "AAO607001"}]</t>
  </si>
  <si>
    <t>The stock number can be used to order the product from the supplier.</t>
  </si>
  <si>
    <t>[{"Name": "identifying order number", "Definition": "unique classifying number that enables to name an object and to order it from a supplier or manufacturer", "SemanticIdentifier": "AAO689001"}, {"Name": "product article number of supplier", "Definition": "unique product order identifier of the supplier", "SemanticIdentifier": "AAO736004"}]</t>
  </si>
  <si>
    <t>This information can be used in the engineering task of calculating the force required to rotate the air damper.</t>
  </si>
  <si>
    <t>The air damper area can be used to determine the size of the air damper required for a specific application, or to calculate the air flow rate through the damper.</t>
  </si>
  <si>
    <t>This information can be used to determine the maximum rotation angle of the air damper in a specific application or engineering task.</t>
  </si>
  <si>
    <t>This information can be used to determine the energy efficiency of the air damper and to calculate the operating costs.</t>
  </si>
  <si>
    <t>[{"Name": "power consumption", "Definition": "power requirement of the device or component during defined operating conditions", "SemanticIdentifier": "AAC969007"}]</t>
  </si>
  <si>
    <t>This information can be used to determine the response time of the air damper in an engineering task.</t>
  </si>
  <si>
    <t>[{"Name": "measurement precision of the positioning", "Definition": "describes the measurement precision of positioning of the locating device", "SemanticIdentifier": "AAM405004"}]</t>
  </si>
  <si>
    <t>The cable length can be used to determine the maximum distance between the air damper and the control unit.</t>
  </si>
  <si>
    <t>This information can be used to determine the compatibility of the signal with the control system and to troubleshoot any issues with the signal transmission.</t>
  </si>
  <si>
    <t>[{"Name": "integrated interrupt mechanism for the signal lines", "Definition": "Indicates if the SPD has in integrated interrupt mechanism to easily interrupt the signal lines for measurements and maintenance", "SemanticIdentifier": "ABD300001"}]</t>
  </si>
  <si>
    <t>This information can be used to determine the suitability of the air damper for use in environments with specific levels of solid particles and liquids.</t>
  </si>
  <si>
    <t>[{"Name": "degree of protection (IP) (UL1449)", "Definition": "Indicates the protection of the SPD against access to hazardous parts and ingress of solid particles and liquids", "SemanticIdentifier": "ABD315001"}, {"Name": "Degree of Protection", "Definition": "extent of protection provided by an enclosure against access to hazardous parts, against ingress of solid foreign objects and against ingress of water", "SemanticIdentifier": "AAV695001"}, {"Name": "degree of protection", "Definition": "extent of protection provided by an enclosure against access to hazardous parts, against ingress of solid foreign objects and/or ingress of water and verified by standardized test methods, expressed as a IP rating", "SemanticIdentifier": "BAG975013"}]</t>
  </si>
  <si>
    <t>This information can be used to determine the appropriate operating conditions for the air damper.</t>
  </si>
  <si>
    <t>This information can be used to determine the temperature range of the medium that the air damper can handle, and to ensure that the air damper is used within its specified temperature range.</t>
  </si>
  <si>
    <t>This information can be used to determine the maximum relative humidity at which the air damper can operate properly, and to ensure that the air damper is not operated outside of its specified humidity range.</t>
  </si>
  <si>
    <t>[{"Name": "max. application humidity range", "Definition": "indication of the maximum value of relative humidity, at which the device can be operated properly", "SemanticIdentifier": "AAK082002"}, {"Name": "max. relative humidity (operation)", "Definition": "highest relative humidity which is permitted for the intended use of device", "SemanticIdentifier": "AAA915007"}, {"Name": "ambient humidity", "Definition": "measured ambient humidity", "SemanticIdentifier": "ABC147001"}]</t>
  </si>
  <si>
    <t>The affordance of the information is to provide the dimensions of the air damper for installation and maintenance purposes.</t>
  </si>
  <si>
    <t>[{"Name": "Width (mounted, unfolded)", "Definition": "For objects with a fixed orientation or preferred position for use, the horizontal dimension at right angles to height and length/depth", "SemanticIdentifier": "AAZ879001"}]</t>
  </si>
  <si>
    <t>This information can be used to determine the compatibility of the air damper with the power supply and to ensure proper operation of the air damper.</t>
  </si>
  <si>
    <t>[{"Name": "Operating voltage", "Definition": "Required auxiliary electrical energy which must always or at times be present at the supply input for the function of the operating resource to be maintained", "SemanticIdentifier": "AAD220007"}, {"Name": "Operating voltage", "Definition": "Required electrical energy which must always or at times be present at the supply input for the function of the operating resource to be maintained", "SemanticIdentifier": "BAG968005"}]</t>
  </si>
  <si>
    <t>The affordance of the auxiliary switch is to control the air damper.</t>
  </si>
  <si>
    <t>[{"Name": "Integrated auxiliary switch present", "Definition": "whether the main switch is equipped with an integrated auxiliary switch", "SemanticIdentifier": "BAD\u00a0376009,00"}]</t>
  </si>
  <si>
    <t>evaluation_results_t4_Mixtral_8x7B_Instruct_rag.json</t>
  </si>
  <si>
    <t>The product number can be used to identify the product and order it from the manufacturer or supplier</t>
  </si>
  <si>
    <t>Used for product identification and ordering</t>
  </si>
  <si>
    <t>The stroke mechanism of the valve can be used to determine the appropriate maintenance procedures and the selection of compatible parts for the valve.</t>
  </si>
  <si>
    <t>[{"Name": "stroke mechanism", "Definition": "information about through which kind of mechanism the stroke is performed", "SemanticIdentifier": "AAI117002"}]</t>
  </si>
  <si>
    <t>The leakage rate of the valve can be used to determine the efficiency of the valve and the amount of leakage that can be expected in a given period of time</t>
  </si>
  <si>
    <t>[{"Name": "leakage rate of flow", "Definition": "measured rate of flow leaking from shaft seals", "SemanticIdentifier": "ABC157001"}, {"Name": "leakage rate of flow", "Definition": "rate of flow leaking from shaft seals", "SemanticIdentifier": "ABB474001"}]</t>
  </si>
  <si>
    <t>The nominal diameter of the valve can be used to determine the size of the valve and the size of the pipe system it is used in.</t>
  </si>
  <si>
    <t>The flow rate of the valve can be used to determine the amount of fluid that can pass through the valve in a given time period, which is critical in designing and operating fluid systems.</t>
  </si>
  <si>
    <t>[{"Name": "Kvs-value (at 1 bar)", "Definition": "water flow through a valve at a pressure difference of 1 bar and a water temperature 50-30 \u00b0C (flow coefficient)", "SemanticIdentifier": "AAI685003"}]</t>
  </si>
  <si>
    <t>The temperature range of the medium can be used to determine the appropriate valve for a specific application based on the temperature requirements.</t>
  </si>
  <si>
    <t>The valve characteristic can be used in the design and selection of valves for specific applications based on their behavior and performance.</t>
  </si>
  <si>
    <t>The permissible operating pressure is used to ensure the safe and efficient operation of the valve in a given application, and to prevent damage to the valve or injury to personnel.</t>
  </si>
  <si>
    <t>[{"Name": "Operating pressure", "Definition": "The pressure which arises in a system part within the operating range", "SemanticIdentifier": "BAA452006"}, {"Name": "max. permissible operating pressure", "Definition": "under unfavorable operating conditions the maximum permissible pressure limit value that must never be exceeded to prevent personal injury and damage to property, yet the pressure that is necessary to ensure satisfactory completion of a process/working step", "SemanticIdentifier": "AAB916008"}, {"Name": "maximum operating pressure", "Definition": "upper limit of the pressure range at which a fluidic device fulfils its function", "SemanticIdentifier": "AAZ943001"}]</t>
  </si>
  <si>
    <t>The material of the valve body can be used to determine the compatibility of the valve with the medium and the operating conditions.</t>
  </si>
  <si>
    <t>[{"Name": "Material description of the valve body", "Definition": "usual name or brand name of the material in everyday language, of the valve body", "SemanticIdentifier": "AAP167001"}, {"Name": "Material of valve", "Definition": "material (fabric, raw material) the valve is made of (having regard to its outward form and/or the process of formation resp. of manufacture)", "SemanticIdentifier": "AAF234001"}]</t>
  </si>
  <si>
    <t>The material of the inside set of the valve can be used to determine the compatibility of the valve with different media and operating conditions, and to ensure the durability and reliability of the valve in specific applications.</t>
  </si>
  <si>
    <t>[{"Name": "Material of valve", "Definition": "material (fabric, raw material) the valve is made of (having regard to its outward form and/or the process of formation resp. of manufacture)", "SemanticIdentifier": "AAF234001"}]</t>
  </si>
  <si>
    <t>Used to determine the maximum allowable pressure for the valve in the system design</t>
  </si>
  <si>
    <t>[{"Name": "Nominal pressure of the product line", "Definition": "PN (nominal pressure) is an alphanumeric variable for reference purposes, relating to a combination of mechanical and measurement properties of a pipe component. It comprises the letters PN followed by a dimensionless number (according to EN 1333/96.08)", "SemanticIdentifier": "AAO776001"}, {"Name": "Nominal pressure of the operating medium", "Definition": "PN (nominal pressure) is an alphanumeric variable for reference purposes, relating to a combination of mechanical and measurement properties of a pipe component. It comprises the letters PN followed by a dimensionless number (according to EN 1333/96.08)", "SemanticIdentifier": "AAO778001"}]</t>
  </si>
  <si>
    <t>evaluation_results_t5_Mixtral_8x7B_Instruct_rag.json</t>
  </si>
  <si>
    <t>The product type designation can be used to identify the specific product type and differentiate it from other products in the same family or variants.</t>
  </si>
  <si>
    <t>Used for identifying the product in the manufacturer's product list or database.</t>
  </si>
  <si>
    <t>[{"Name": "product article number of manufacturer", "Definition": "unique product identifier of the manufacturer", "SemanticIdentifier": "AAO676003"}, {"Name": "product identifier", "Definition": "unique identifier of the product", "SemanticIdentifier": "ABA671001"}]</t>
  </si>
  <si>
    <t>The weight of the product can be used to determine the load capacity of the system, the required lifting equipment, and the shipping costs.</t>
  </si>
  <si>
    <t>[{"Name": "Net weight", "Definition": "Weight of the system (product) in kg", "SemanticIdentifier": "AAS707002"}, {"Name": "weight without weighting", "Definition": "indication of the physical mass of the product, excluding any necessary weights", "SemanticIdentifier": "ABD800001"}, {"Name": "weight of the machine", "Definition": "quantitative specification of the weight of the machine", "SemanticIdentifier": "AAH829003"}]</t>
  </si>
  <si>
    <t>The enclosure material and finish can be used to determine compatibility with other systems, environmental resistance, and manufacturing requirements.</t>
  </si>
  <si>
    <t>[{"Name": "type of case", "Definition": "description of the material from which a housing is produced", "SemanticIdentifier": "AAH384004"}]</t>
  </si>
  <si>
    <t>The factory setting can be used to ensure the product is in the correct position when installed and operated.</t>
  </si>
  <si>
    <t>The storage temperature range can be used to determine the appropriate storage conditions for the product, ensuring its longevity and proper functioning.</t>
  </si>
  <si>
    <t>[{"Name": "storage temperature", "Definition": "Temperature at which a component is stored", "SemanticIdentifier": "AAZ830001"}, {"Name": "upper limiting value of storage temperature", "Definition": "temperature up to which the device may be stored or transported without any permanent impairment to its operability", "SemanticIdentifier": "AAN272004"}]</t>
  </si>
  <si>
    <t>The relative humidity range can be used to determine the appropriate operating conditions for the device and ensure its proper functioning.</t>
  </si>
  <si>
    <t>[{"Name": "max. relative humidity (operation)", "Definition": "highest relative humidity which is permitted for the intended use of device", "SemanticIdentifier": "AAA915007"}]</t>
  </si>
  <si>
    <t>The scale range can be used to determine the product's output range in relation to its input, which is useful in engineering tasks that require precise control of the product's output.</t>
  </si>
  <si>
    <t>[{"Name": "max. indicating range", "Definition": "maximum displayable range of measured values, determined by a predefined scale", "SemanticIdentifier": "AAH106003"}]</t>
  </si>
  <si>
    <t>The lubricant type can be used in maintenance and replacement of the lubricant in the product.</t>
  </si>
  <si>
    <t>[{"Name": "Lubricant", "Definition": "Fluid or tenacious compound for reduction of friction or for transmission of power in lubrication systems", "SemanticIdentifier": "BAJ006006"}]</t>
  </si>
  <si>
    <t>Used for assembling the clamp bolt in the electric actuator.</t>
  </si>
  <si>
    <t>[{"Name": "specified maximum assembly torque", "Definition": "maximum mounting torque required to achieve a satisfactory final connection that can be applied to a component or system", "SemanticIdentifier": "ABC893001"}, {"Name": "actual assembly torque", "Definition": "mounting torque required to achieve a satisfactory final connection, determined at the time under consideration", "SemanticIdentifier": "ABC854001"}]</t>
  </si>
  <si>
    <t>evaluation_results_t6_Mixtral_8x7B_Instruct_rag.json</t>
  </si>
  <si>
    <t>Identifying the sensor in a product or system</t>
  </si>
  <si>
    <t>Used for identifying the magnetic sensor in the inventory management system.</t>
  </si>
  <si>
    <t>The use of the magnetic sensor in specific applications or engineering tasks where the sensor is used as a reference or limit switch.</t>
  </si>
  <si>
    <t>[{"Name": "sensor present", "Definition": "whether a sensor is present or not", "SemanticIdentifier": "AAL544004"}]</t>
  </si>
  <si>
    <t>The designation of the magnetic sensor can be used for identifying the sensor in a database or in a documentation.</t>
  </si>
  <si>
    <t>The functional principle of the magnetic sensor can be used to determine the type of sensor required for a specific application, and to ensure compatibility with other system components.</t>
  </si>
  <si>
    <t>[{"Name": "Physical measurement principle of the sensor", "Definition": "Physical principle that the sensor uses to detect the medium", "SemanticIdentifier": "BAD\u00a0882009,00"}, {"Name": "measurement principle", "Definition": "describes the measurement principle", "SemanticIdentifier": "AAK359006"}]</t>
  </si>
  <si>
    <t>Used to determine the compatibility of the magnetic sensor with the power supply and to ensure the correct operation of the sensor in the system.</t>
  </si>
  <si>
    <t>[{"Name": "supply voltage of sensor", "Definition": "heigth of the voltage for the operating of the detector", "SemanticIdentifier": "AAE050004"}, {"Name": "Operating voltage", "Definition": "Required electrical energy which must always or at times be present at the supply input for the function of the operating resource to be maintained", "SemanticIdentifier": "BAG968005"}]</t>
  </si>
  <si>
    <t>The load current can be used to determine the maximum current that the magnetic sensor can handle without overheating or damaging the device.</t>
  </si>
  <si>
    <t>[{"Name": "Load", "Definition": "Rated value of the secondary attached ohm resistive load, which is generally indicated as a resistance", "SemanticIdentifier": "BAA224005"}]</t>
  </si>
  <si>
    <t>The affordance of the switching function of the magnetic sensor is to specify the design and/or mode of operation of the element that implements the switching function, which can be used in the engineering task of designing and implementing the magnetic sensor.</t>
  </si>
  <si>
    <t>[{"Name": "Design of the switching element", "Definition": "Design and/or mode of operation of an element that implements a switching function", "SemanticIdentifier": "AAB412007"}]</t>
  </si>
  <si>
    <t>evaluation_results_t7_Mixtral_8x7B_Instruct_rag.json</t>
  </si>
  <si>
    <t>This information can be used to identify the product in a catalog or database.</t>
  </si>
  <si>
    <t>Specifying the intended use of the product in a specific application or task</t>
  </si>
  <si>
    <t>[{"Name": "purpose", "Definition": "description of the intended use application of a product", "SemanticIdentifier": "AAR458001"}]</t>
  </si>
  <si>
    <t>This information can be used to understand the physical specification for functionality of the product, and how it functions</t>
  </si>
  <si>
    <t>[{"Name": "function principle", "Definition": "description of the function principle", "SemanticIdentifier": "AAK286004"}, {"Name": "Function", "Definition": "description of the technical task of a device", "SemanticIdentifier": "AAW605001"}, {"Name": "Working principle", "Definition": "Physical specification for functionality", "SemanticIdentifier": "AAW250001"}]</t>
  </si>
  <si>
    <t>This information can be used in the design phase to ensure that the power supply is compatible with the device's operating voltage range, and in the testing phase to verify that the device operates within the specified voltage range.</t>
  </si>
  <si>
    <t>This information can be used to determine the maximum current that the product can handle, which is critical in selecting the appropriate product for a specific application.</t>
  </si>
  <si>
    <t>This information can be used to determine the type of switching function that the product performs, which is critical in determining how the product will function or perform in a specific context.</t>
  </si>
  <si>
    <t>[{"Name": "Switch type", "Definition": "description of switch type and function of switch", "SemanticIdentifier": "AAR647004"}]</t>
  </si>
  <si>
    <t>This information can be used to determine the compatibility of the product with other devices or systems, and to ensure proper installation and operation</t>
  </si>
  <si>
    <t>[{"Name": "type of connection (1)", "Definition": "description of type connection 1", "SemanticIdentifier": "AAK163005"}]</t>
  </si>
  <si>
    <t>This information can be used to determine the maximum permissible switching frequency for which the device is designed to operate, and to ensure that the device is not overloaded or damaged during use.</t>
  </si>
  <si>
    <t>[{"Name": "max. switching frequency", "Definition": "maximum permissible switching frequency for which the device is designed to operate", "SemanticIdentifier": "AAN328003"}, {"Name": "switching frequency", "Definition": "number of switch activations for a sensor within a determined time period", "SemanticIdentifier": "AAF892002"}]</t>
  </si>
  <si>
    <t>This information can be used to determine the maximum permissible starting velocity of the product in a specific application, ensuring safe and optimal operation.</t>
  </si>
  <si>
    <t>Used to determine the compatibility of the cable with the product and the space required for installation.</t>
  </si>
  <si>
    <t>[{"Name": "Cable diameter", "Definition": "states the diameter of a cable", "SemanticIdentifier": "BAE365006"}, {"Name": "cable diameter", "Definition": "describes the radial extension of the line", "SemanticIdentifier": "AAI689003"}]</t>
  </si>
  <si>
    <t>This information can be used to determine the minimum space required for the product to bend without damaging it.</t>
  </si>
  <si>
    <t>[{"Name": "bending radius, static", "Definition": "information about the value of the radius of a crooked part of the tube, measured in the internal curve", "SemanticIdentifier": "AAI429003"}]</t>
  </si>
  <si>
    <t>This information can be used in the engineering task of determining the dynamic bending radius of the product in the design phase</t>
  </si>
  <si>
    <t>This information can be used to determine the appropriate operating conditions for the product and ensure its proper functioning in the intended environment.</t>
  </si>
  <si>
    <t>This information can be used to determine the suitability of the product for use in environments with specific levels of solid debris and water exposure, and to ensure compliance with safety regulations and standards.</t>
  </si>
  <si>
    <t>[{"Name": "Degree of protection (IP) of the evaluating electronics", "Definition": "Classification according to the protection of the operating unit against any external influences and protection against moving parts in the operating unit for the electronic device that processes data and makes them useable", "SemanticIdentifier": "AAC106007"}, {"Name": "IP protection with water protection cover", "Definition": "extent of protection provided by a case with a water jacket from access to hazardous parts and penetration of solid debris and / or water confirmed by normalized test methods, given as IP rating", "SemanticIdentifier": "AAY994001"}]</t>
  </si>
  <si>
    <t>evaluation_results_t8_Mixtral_8x7B_Instruct_rag.json</t>
  </si>
  <si>
    <t>The name of the product can be used for identifying the product in a database or for searching for additional information about the product</t>
  </si>
  <si>
    <t>[{"Name": "Manufacturing part number", "Definition": "Sequence of characters for identifying name of a manufacturing part", "SemanticIdentifier": "AAO628001"}, {"Name": "Manufacturer product designation", "Definition": "Short description of the product (short text)", "SemanticIdentifier": "AAW338001"}]</t>
  </si>
  <si>
    <t>Used for identifying the product in the manufacturing process</t>
  </si>
  <si>
    <t>This information can be used to identify the product type designation in the product catalog or inventory management system.</t>
  </si>
  <si>
    <t>Used for understanding the product's technical features and capabilities</t>
  </si>
  <si>
    <t>The mounting instructions can be used for installing and mounting the device in the field.</t>
  </si>
  <si>
    <t>[{"Name": "mounting method of the installation unit", "Definition": "information on the way the installation unit is mounted", "SemanticIdentifier": "AAG033004"}, {"Name": "mounting type", "Definition": "information on how to set up, attach or integrated the device", "SemanticIdentifier": "BAB431013"}, {"Name": "type of mounting", "Definition": "specific manner for installation or mounting of an operating unit", "SemanticIdentifier": "AAB451012"}]</t>
  </si>
  <si>
    <t>This information can be used in selecting the appropriate power supply for the device and ensuring compatibility with other systems.</t>
  </si>
  <si>
    <t>[{"Name": "power supply (acquisition)", "Definition": "Type of power supply for acquisition", "SemanticIdentifier": "AAV570001"}, {"Name": "Supply voltage type", "Definition": "Type of voltage required for supplying the device", "SemanticIdentifier": "BAC078007"}]</t>
  </si>
  <si>
    <t>Used in the design and implementation of the encoder signals, IEPE in the vibration sensor.</t>
  </si>
  <si>
    <t>The signal voltage of the encoder can be used to determine if the encoder is functioning properly and if the signal is strong enough to be read by the control system.</t>
  </si>
  <si>
    <t>[{"Name": "input signal", "Definition": "information on the incoming information", "SemanticIdentifier": "AAF945002"}]</t>
  </si>
  <si>
    <t>The IP degree of protection can be used to determine the suitability of the product for use in different environments, such as wet or dusty conditions.</t>
  </si>
  <si>
    <t>[{"Name": "protection class (acc. IP)", "Definition": "indicates the protection class acc. IP of a laser level gage", "SemanticIdentifier": "AAJ501002"}]</t>
  </si>
  <si>
    <t>Determining the maximum cable length that can be used with the device for installation and operation purposes</t>
  </si>
  <si>
    <t>Used for determining the type of connection required for the product.</t>
  </si>
  <si>
    <t>The material of the housing can be used to determine the compatibility of the sensor with the environment and the application</t>
  </si>
  <si>
    <t>[{"Name": "material of housing", "Definition": "name of material from which the housing is made", "SemanticIdentifier": "AAD737007"}, {"Name": "material of housing", "Definition": "material from which the housing is made", "SemanticIdentifier": "BAC461015"}, {"Name": "Material of housing", "Definition": "Designation of substances/ working materials for production of housing", "SemanticIdentifier": "BAF653002"}]</t>
  </si>
  <si>
    <t>evaluation_results_t9_Mixtral_8x7B_Instruct_rag.json</t>
  </si>
  <si>
    <t>Used for identifying the product in the manufacturer's database and ordering process.</t>
  </si>
  <si>
    <t>This information can be used to determine the minimum pressure that the sensor can measure, which is critical in selecting the appropriate sensor for a specific application.</t>
  </si>
  <si>
    <t>This information can be used to determine the maximum pressure that the sensor can measure and ensure that the sensor is used within its specified range.</t>
  </si>
  <si>
    <t>[{"Name": "end value of the measuring range (pressure)", "Definition": "upper limit value of the range of the measured variable pressure", "SemanticIdentifier": "ABC508001"}, {"Name": "final value of pressure measuring range", "Definition": "upper limit of the range of values for a measured variable for which the measurement deviations of a measuring device must remain within defined limits", "SemanticIdentifier": "AAZ921001"}]</t>
  </si>
  <si>
    <t>The maximum overload pressure can be used to determine the maximum pressure that the sensor can withstand before it is damaged, and to ensure that the sensor is not exposed to pressures higher than its maximum overload pressure during operation.</t>
  </si>
  <si>
    <t>[{"Name": "max. operation overpressure", "Definition": "largest permissible pressure at proper operation of the device or component", "SemanticIdentifier": "AAI725005"}, {"Name": "overload pressure", "Definition": "pressure above the operating pressure range with which a component can be loaded without being damaged", "SemanticIdentifier": "AAZ841001"}]</t>
  </si>
  <si>
    <t>This information can be used to ensure the sensor is operating within the correct temperature range of the medium.</t>
  </si>
  <si>
    <t>[{"Name": "lower range-limit of temperature", "Definition": "lowest value of temperature that the device can be adjusted to measure within the specified accuracy limits", "SemanticIdentifier": "AAY818001"}]</t>
  </si>
  <si>
    <t>The ambient temperature range can be used to determine the appropriate use of the sensor in different environments.</t>
  </si>
  <si>
    <t>[{"Name": "ambient temperature", "Definition": "temperature of the surrounding operating environment of a component or system", "SemanticIdentifier": "AAZ842001"}, {"Name": "actual ambient temperature", "Definition": "temperature of the surrounding operating environment of a component or system, determined at the time under consideration", "SemanticIdentifier": "ABC747001"}]</t>
  </si>
  <si>
    <t>This information can be used to determine the smallest voltage difference that can be resolved by the sensor, which is critical in selecting the appropriate sensor for a specific application.</t>
  </si>
  <si>
    <t>[{"Name": "Resolution of the analog outputs", "Definition": "Number of bits with which an analog value that can be digitalized at the analog output - the resolution of the A/D converter and D/A converter determines, together with the selected input range, the smallest voltage difference (increment) that can be resolved", "SemanticIdentifier": "AAC832007"}]</t>
  </si>
  <si>
    <t>This information can be used to determine the precision of the sensor in a specific application, and to ensure that the sensor's output is within a certain tolerance range.</t>
  </si>
  <si>
    <t>[{"Name": "percentage analog reference max. measuring error", "Definition": "maximum deviation of the value issued by the device from the true value expressed as a percentage of range, span or measured value under reference conditions", "SemanticIdentifier": "AAT284003"}, {"Name": "accuracy of the measuring instrument", "Definition": "degree of approximation between a result of determination and the approved reference value", "SemanticIdentifier": "AAH809004"}, {"Name": "accuracy of the measuring instrument", "Definition": "degree of approximation between a result of determination and the approved reference value", "SemanticIdentifier": "AAH810004"}]</t>
  </si>
  <si>
    <t>This information can be used to determine the precision of the sensor in repeated measurements.</t>
  </si>
  <si>
    <t>[{"Name": "repeatability", "Definition": "for a device, percentage degree of deviation between the results of successive measurements of a quantity, carried out under the same conditions of measurement", "SemanticIdentifier": "AAN079004"}, {"Name": "repeatability", "Definition": "degree of agreement for a number of subsequent measurements of the output signal for the same value of the input variable under the same conditions, when the output variable, originating from the same direction, passes through all variables in its range", "SemanticIdentifier": "AAQ350003"}]</t>
  </si>
  <si>
    <t>This information can be used to determine the accuracy of the sensor's output when the temperature changes, and to adjust the sensor's output accordingly.</t>
  </si>
  <si>
    <t>Designing and operating the sensor within the specified maximum output current limit.</t>
  </si>
  <si>
    <t>[{"Name": "max. measurement current", "Definition": "describes the maximum limit of the measurement current", "SemanticIdentifier": "AAM482003"}, {"Name": "Max. load current", "Definition": "Maximum electric current for which the device is designed and with which it can be operated", "SemanticIdentifier": "BAC670006"}]</t>
  </si>
  <si>
    <t>The rise time can be used to determine the speed of the sensor's response to changes in the measured pressure, which is important for selecting the right sensor for specific applications where fast response times are required.</t>
  </si>
  <si>
    <t>Designing the sensor's output circuit to ensure the maximum current output is not exceeded.</t>
  </si>
  <si>
    <t>[{"Name": "max. load of current circuit (explosion protection)", "Definition": "rated value of secondarily connected ohmic load in the intrinsically safe Ex-current circuit, general stated as a resistance", "SemanticIdentifier": "BAB497008"}]</t>
  </si>
  <si>
    <t>This information can be used to determine the minimum resistance that can be connected to the sensor's output while still providing the minimum voltage, which is critical in determining how the sensor will function or perform in a specific context.</t>
  </si>
  <si>
    <t>evaluation_results_t10_WizardLM_70B.json</t>
  </si>
  <si>
    <t>Identification and ordering of the product</t>
  </si>
  <si>
    <t>Identification and classification of the product in various applications</t>
  </si>
  <si>
    <t>This information can be used to understand the underlying technology of the product and compare it with other products.</t>
  </si>
  <si>
    <t>This information can be used to determine the range of carbon monoxide concentrations that the sensor can detect in various applications.</t>
  </si>
  <si>
    <t>This information can be used to determine the product's capacity to handle high levels of carbon monoxide in various applications.</t>
  </si>
  <si>
    <t>This information can be used in engineering tasks such as sensor calibration and performance evaluation.</t>
  </si>
  <si>
    <t>This information can be used in quality control and performance evaluation of the sensor in various applications.</t>
  </si>
  <si>
    <t>This information can be used in engineering tasks to assess the accuracy and reliability of the sensor's measurements.</t>
  </si>
  <si>
    <t>This information can be used in engineering applications to ensure the product can function properly within the specified temperature range.</t>
  </si>
  <si>
    <t>This information can be used in engineering tasks related to pressure and performance of the product.</t>
  </si>
  <si>
    <t>This information can be used to estimate the lifespan of the product for maintenance and replacement planning.</t>
  </si>
  <si>
    <t>evaluation_results_t11_WizardLM_70B.json</t>
  </si>
  <si>
    <t>Used for identifying and describing the product, Motor controller, in various contexts such as sales, marketing, and inventory management.</t>
  </si>
  <si>
    <t>ProductName</t>
  </si>
  <si>
    <t>CMMB-AS</t>
  </si>
  <si>
    <t>Identification of the product type in sales, marketing, and inventory management.</t>
  </si>
  <si>
    <t>servo motors</t>
  </si>
  <si>
    <t>Identification and categorization of products in inventory, sales, and marketing materials.</t>
  </si>
  <si>
    <t>Identifying the mounting type can help in selecting appropriate installation methods and ensuring stability of the product during operation.</t>
  </si>
  <si>
    <t>Identification of the display type for user interface design and compatibility checks.</t>
  </si>
  <si>
    <t>This information can be used in system integration, device configuration, and control system design.</t>
  </si>
  <si>
    <t>This information can be used in engineering tasks related to system design, configuration, and troubleshooting.</t>
  </si>
  <si>
    <t>This information can be used in designing and testing analogue circuits, and in troubleshooting issues related to analogue inputs.</t>
  </si>
  <si>
    <t>Characteristics of analogue inputs are crucial in determining the compatibility and performance of the motor controller with various devices and systems, aiding in the selection and integration of the controller in specific applications.</t>
  </si>
  <si>
    <t>This information can be used in engineering tasks related to motor control, such as configuring motor speed or current.</t>
  </si>
  <si>
    <t>This information can be used in designing and configuring digital logic circuits, and in determining the capacity of the motor controller for specific applications.</t>
  </si>
  <si>
    <t>This information can be used in designing and configuring digital logic circuits, and in determining the capacity of the motor controller for digital input signals.</t>
  </si>
  <si>
    <t>This information can be used in designing and testing electronic circuits, ensuring compatibility and proper functioning of devices.</t>
  </si>
  <si>
    <t>Identification of the product's protection level in various environments.</t>
  </si>
  <si>
    <t>evaluation_results_t12_WizardLM_70B.json</t>
  </si>
  <si>
    <t>Identification of the product in various contexts such as sales, marketing, and customer support.</t>
  </si>
  <si>
    <t>DegreeOfProtection</t>
  </si>
  <si>
    <t>This information can be used to determine the product's resistance to environmental factors such as dust and water, and to ensure compliance with industry standards.</t>
  </si>
  <si>
    <t>OperatingTemperature</t>
  </si>
  <si>
    <t>(-20 … +60 °C) (Horizontal installation), (-20 … +50 °C) (Vertical installation)</t>
  </si>
  <si>
    <t>This information can be used to ensure the product operates within the specified temperature range for optimal performance and longevity.</t>
  </si>
  <si>
    <t>TransportationAndStorageTemperature</t>
  </si>
  <si>
    <t>(-40 ... +70 °C), (25 ... 55 °C) (With 95% humidity)</t>
  </si>
  <si>
    <t>This information can be used in engineering tasks related to product design, packaging, and logistics to ensure the product can withstand the temperature range during transportation and storage.</t>
  </si>
  <si>
    <t>ElectromagneticCompatibility</t>
  </si>
  <si>
    <t>This information can be used in specific engineering tasks related to electromagnetic compatibility testing and compliance, such as designing and testing electronic devices to meet EMC directive requirements.</t>
  </si>
  <si>
    <t>NoiseImmunity</t>
  </si>
  <si>
    <t>Noise immunity acc. to EN 50082-2</t>
  </si>
  <si>
    <t>This information can be used in specific engineering tasks related to electromagnetic compatibility testing and compliance with noise immunity standards.</t>
  </si>
  <si>
    <t>TestStandards</t>
  </si>
  <si>
    <t>IEC 801-2, IEC 801-3, IEC 801-4, EN 50141, EN 50204, IEC 801-5, VDE 0160</t>
  </si>
  <si>
    <t>This information can be used to ensure compliance with the specified standards during testing procedures.</t>
  </si>
  <si>
    <t>evaluation_results_t13_WizardLM_70B.json</t>
  </si>
  <si>
    <t>Identification and description of the product in various contexts</t>
  </si>
  <si>
    <t>This information can be used to determine the product's resistance to environmental factors such as dust and water, and to ensure compliance with safety standards.</t>
  </si>
  <si>
    <t>AmbientTemperature_HorizontalInstallation</t>
  </si>
  <si>
    <t>This information can be used in engineering tasks related to product installation and performance testing.</t>
  </si>
  <si>
    <t>AmbientTemperature_VerticalInstallation</t>
  </si>
  <si>
    <t>0... 40 °C</t>
  </si>
  <si>
    <t>RelativeHumidity</t>
  </si>
  <si>
    <t>This information can be used to ensure the product's performance and longevity in various environmental conditions.</t>
  </si>
  <si>
    <t>Ensuring compliance with EMC directive for product design and performance.</t>
  </si>
  <si>
    <t>InterferenceImmunity</t>
  </si>
  <si>
    <t>interference immunity according to IEC 61000-6-2</t>
  </si>
  <si>
    <t>This information can be used in designing and testing electronic devices for their resistance to electromagnetic interference.</t>
  </si>
  <si>
    <t>evaluation_results_t14_WizardLM_70B.json</t>
  </si>
  <si>
    <t>Used for identifying and marketing the product to customers and in inventory management.</t>
  </si>
  <si>
    <t>Product_Name</t>
  </si>
  <si>
    <t>Used to identify and track the product in inventory, sales, and customer support.</t>
  </si>
  <si>
    <t>Identification of the product's enclosure for compliance with NEMA standards in specific applications.</t>
  </si>
  <si>
    <t>This information can be used in specific engineering tasks such as designing control systems, selecting appropriate motors, and troubleshooting motor control issues.</t>
  </si>
  <si>
    <t>This information can be used to ensure the product is compatible with the power supply in a specific location.</t>
  </si>
  <si>
    <t>This information can be used in engineering tasks such as determining the product's power handling capacity and selecting appropriate components for the AC circuit.</t>
  </si>
  <si>
    <t>This information can be used in designing and selecting DC motors for specific applications, determining their performance characteristics, and ensuring compatibility with other system components.</t>
  </si>
  <si>
    <t>This information can be used in engineering tasks such as determining the product's power handling capacity, selecting appropriate components, and ensuring safe operation.</t>
  </si>
  <si>
    <t>This information can be used in engineering tasks related to motor control and power supply design.</t>
  </si>
  <si>
    <t>This information can be used in specific engineering tasks such as designing speed control systems or optimizing motor performance.</t>
  </si>
  <si>
    <t>This information can be used in specific engineering tasks such as optimizing motor performance and efficiency.</t>
  </si>
  <si>
    <t>This information can be used in engineering tasks related to motor control systems to determine if tachometer feedback is supported by the product.</t>
  </si>
  <si>
    <t>Identifying if the product comes with an AC line fuse for safety purposes.</t>
  </si>
  <si>
    <t>Identifying the type of AC line switch for the product can be useful in determining compatibility with different power sources or electrical systems.</t>
  </si>
  <si>
    <t>This information can be used in engineering tasks related to electrical connections and control systems.</t>
  </si>
  <si>
    <t>This information can be used to determine if the product has a current sensing relay/overload protector, which is useful for assessing the product's safety features and potential for overloading.</t>
  </si>
  <si>
    <t>This information can be used to ensure compliance with CE certification requirements for AC line filters.</t>
  </si>
  <si>
    <t>evaluation_results_t15_WizardLM_70B.json</t>
  </si>
  <si>
    <t>Identification and description of the product for ordering, inventory, and marketing purposes.</t>
  </si>
  <si>
    <t>This information can be used to identify and categorize the product for inventory, sales, and customer support purposes.</t>
  </si>
  <si>
    <t>Enclosure Type</t>
  </si>
  <si>
    <t>This information can be used to identify the product's protection level and environmental suitability in specific applications.</t>
  </si>
  <si>
    <t>This information can be used in specific engineering tasks such as designing control systems, selecting appropriate control types for specific applications, and troubleshooting control-related issues.</t>
  </si>
  <si>
    <t>This information can be used in designing or troubleshooting electrical systems that require specific input voltage.</t>
  </si>
  <si>
    <t>This information can be used in engineering tasks related to load management, circuit design, and power system optimization.</t>
  </si>
  <si>
    <t>This information can be used in specific engineering tasks such as designing, testing, and maintaining DC motors, and in applications where the armature voltage is a critical parameter.</t>
  </si>
  <si>
    <t>This information can be used in specific engineering tasks such as designing or optimizing the performance of DC motors, ensuring the load current does not exceed the maximum limit to prevent damage or failure.</t>
  </si>
  <si>
    <t>This information can be used in specific engineering tasks such as designing or troubleshooting the power supply system of the motor control.</t>
  </si>
  <si>
    <t>This information can be used to understand the specific control mechanism in a motor control system.</t>
  </si>
  <si>
    <t>This information can be used in specific engineering tasks such as designing motor control systems, optimizing motor performance, and troubleshooting motor control issues.</t>
  </si>
  <si>
    <t>This information can be used to determine if the product has tachometer feedback input, which is useful in applications requiring speed monitoring or control.</t>
  </si>
  <si>
    <t>This information can be used to identify the appropriate replacement fuse and ensure electrical safety in the system.</t>
  </si>
  <si>
    <t>This information can be used in engineering tasks related to wiring and electrical connections, ensuring compatibility and proper functioning of the system.</t>
  </si>
  <si>
    <t>This information can be used to understand the specifications of the product and determine if it meets the user's requirements.</t>
  </si>
  <si>
    <t>evaluation_results_t16_WizardLM_70B.json</t>
  </si>
  <si>
    <t>Connector_Type</t>
  </si>
  <si>
    <t>Male</t>
  </si>
  <si>
    <t>Identification of connector type for selection and compatibility in various applications</t>
  </si>
  <si>
    <t>Connection_Type</t>
  </si>
  <si>
    <t>Identification of the connector type for compatibility in various applications</t>
  </si>
  <si>
    <t>Operating_Current_Per_Contact</t>
  </si>
  <si>
    <t>This information can be used in designing and testing electrical circuits, determining the capacity of the connector, and ensuring safe operation of the device.</t>
  </si>
  <si>
    <t>Operating_Voltage</t>
  </si>
  <si>
    <t>This information can be used in designing and testing electrical systems to ensure compatibility and safety.</t>
  </si>
  <si>
    <t>Connection_Cross_Section</t>
  </si>
  <si>
    <t>This information can be used in engineering tasks related to cable and connector design, and in determining the compatibility of different connectors.</t>
  </si>
  <si>
    <t>Ambient_Temperature</t>
  </si>
  <si>
    <t xml:space="preserve"> -25°C to +85°C</t>
  </si>
  <si>
    <t>This information can be used to determine the environmental conditions suitable for the product's operation.</t>
  </si>
  <si>
    <t>IP_Rating</t>
  </si>
  <si>
    <t>IP rating is used in various engineering applications such as electrical, mechanical, and civil engineering to ensure the safety and longevity of equipment and devices.</t>
  </si>
  <si>
    <t>evaluation_results_t17_WizardLM_70B.json</t>
  </si>
  <si>
    <t>Passive distributor</t>
  </si>
  <si>
    <t>Identifying the distributor for the product in sales and distribution contexts.</t>
  </si>
  <si>
    <t>Used to identify and track the part in inventory, ordering, and customer support.</t>
  </si>
  <si>
    <t>Used for tracking and identifying the product in inventory management, order processing, and customer support.</t>
  </si>
  <si>
    <t>Identifying the specific version of the part for inventory management and customer support.</t>
  </si>
  <si>
    <t>This information can be used in designing and testing electrical circuits, determining the performance of the device, and ensuring safety.</t>
  </si>
  <si>
    <t>This information can be used in designing and testing electrical circuits, and ensuring compatibility with other components.</t>
  </si>
  <si>
    <t>This information can be used in designing and troubleshooting electronic circuits, and in selecting appropriate components for a system.</t>
  </si>
  <si>
    <t>This information can be used in engineering tasks related to connecting devices, such as determining compatibility and selecting appropriate connectors.</t>
  </si>
  <si>
    <t>This information can be used in engineering tasks related to connecting devices, such as determining compatible devices or designing connection systems.</t>
  </si>
  <si>
    <t>Identifying the function of a device</t>
  </si>
  <si>
    <t>Identifying the operating voltage of a device</t>
  </si>
  <si>
    <t>This information can be used in designing and testing the product under various temperature conditions, ensuring optimal performance and longevity.</t>
  </si>
  <si>
    <t>Used to define levels of sealing effectiveness of electrical enclosures against intrusion from foreign bodies (such as tools, dust, fingers, etc.) and moisture.</t>
  </si>
  <si>
    <t>evaluation_results_t18_WizardLM_70B.json</t>
  </si>
  <si>
    <t>CablePartNumber</t>
  </si>
  <si>
    <t>Identification and inventory management of the cable</t>
  </si>
  <si>
    <t>ProductDescription</t>
  </si>
  <si>
    <t>Product description can be used to identify the purpose and intended use of the product.</t>
  </si>
  <si>
    <t>AmbientTemperature</t>
  </si>
  <si>
    <t>This information can be used to ensure the cable operates within its specified temperature range, preventing damage or malfunction.</t>
  </si>
  <si>
    <t>InsulationType</t>
  </si>
  <si>
    <t>Identifying the type of insulation used for the cable in various applications.</t>
  </si>
  <si>
    <t>ShieldDesign</t>
  </si>
  <si>
    <t>This information can be used in the design and development of shielding for cables in various engineering applications.</t>
  </si>
  <si>
    <t>CableLength</t>
  </si>
  <si>
    <t>Determining the appropriate cable length for a specific application or system setup.</t>
  </si>
  <si>
    <t>ConnectionType</t>
  </si>
  <si>
    <t>Identifying the type of connection for the cable in various applications.</t>
  </si>
  <si>
    <t>evaluation_results_t19_WizardLM_70B.json</t>
  </si>
  <si>
    <t>Cable_Designation</t>
  </si>
  <si>
    <t>Identification and classification of the cable in various applications and systems.</t>
  </si>
  <si>
    <t>This information can be used in electrical engineering to ensure the cable is used in a safe and efficient manner.</t>
  </si>
  <si>
    <t>Conductor_Cross_Section</t>
  </si>
  <si>
    <t>This information can be used in specific engineering tasks such as determining the current-carrying capacity of the cable.</t>
  </si>
  <si>
    <t>Continuous_Current</t>
  </si>
  <si>
    <t>This information can be used in electrical engineering to determine the load capacity of the cable.</t>
  </si>
  <si>
    <t>Number_of_Electrical_Cores</t>
  </si>
  <si>
    <t>This information can be used in engineering tasks such as cable design, wiring, and electrical system planning.</t>
  </si>
  <si>
    <t>AWG_Number</t>
  </si>
  <si>
    <t>This information can be used in cable manufacturing, electrical engineering, and telecommunications for specifying the gauge of a wire or cable.</t>
  </si>
  <si>
    <t>Conductor_Class</t>
  </si>
  <si>
    <t>This information can be used in specific engineering tasks such as determining the appropriate conductor material and thickness for the cable.</t>
  </si>
  <si>
    <t>Marking_of_Cores</t>
  </si>
  <si>
    <t>Identification of individual cores in the cable for assembly, maintenance, and troubleshooting purposes.</t>
  </si>
  <si>
    <t>Tensile_Load</t>
  </si>
  <si>
    <t>This information can be used in cable manufacturing and testing to ensure the cable's durability and strength.</t>
  </si>
  <si>
    <t>Weight_per_Length</t>
  </si>
  <si>
    <t>This information can be used in engineering tasks such as cable routing and designing cable management systems.</t>
  </si>
  <si>
    <t>evaluation_results_t1_WizardLM_70B.json</t>
  </si>
  <si>
    <t>Identification and description of the product for ordering and inventory purposes</t>
  </si>
  <si>
    <t>Identification and tracking of the product in inventory, sales, and customer support.</t>
  </si>
  <si>
    <t>Used to identify and track the product in inventory, ordering, and customer service processes.</t>
  </si>
  <si>
    <t>This information can be used in engineering tasks related to valve design, control systems, and fluid flow management.</t>
  </si>
  <si>
    <t>This information can be used in engineering tasks related to valve control systems, such as designing, testing, and maintaining electrically actuated valves.</t>
  </si>
  <si>
    <t>This information can be used in engineering tasks such as designing piping systems, determining the compatibility of valves with other components, and calculating flow rates.</t>
  </si>
  <si>
    <t>This information can be used in engineering tasks related to pressure control and system design, ensuring optimal performance of the valve.</t>
  </si>
  <si>
    <t>This information can be used in engineering tasks related to valve design and construction, such as improving performance or troubleshooting issues.</t>
  </si>
  <si>
    <t>This information can be used in engineering tasks related to valve design and control systems, specifically for understanding the reset mechanism.</t>
  </si>
  <si>
    <t>This information can be used in engineering tasks related to product design, manufacturing, and quality control to ensure the product meets the required protection standards.</t>
  </si>
  <si>
    <t>This information can be used in engineering tasks such as designing and assembling the component, ensuring compatibility with other components, and determining the overall dimensions of the product.</t>
  </si>
  <si>
    <t>This information can be used in engineering tasks related to valve control systems, such as designing control algorithms or optimizing system performance.</t>
  </si>
  <si>
    <t>This information can be used in engineering tasks such as designing control systems, determining system response times, and optimizing performance of the valve.</t>
  </si>
  <si>
    <t>This information can be used in engineering tasks related to performance optimization and resource allocation.</t>
  </si>
  <si>
    <t>evaluation_results_t20_WizardLM_70B.json</t>
  </si>
  <si>
    <t>Used to identify the product in various contexts such as sales, marketing, and customer support.</t>
  </si>
  <si>
    <t>Used for product tracking and identification in inventory management, order processing, and customer support.</t>
  </si>
  <si>
    <t>Identification of the product in inventory, sales, and customer support.</t>
  </si>
  <si>
    <t>This information can be used to ensure compliance with the specified standard in engineering tasks and product development.</t>
  </si>
  <si>
    <t>This information can be used in engineering tasks related to assessing the durability and lifespan of the product, and in specific applications such as quality control and product testing.</t>
  </si>
  <si>
    <t>Product weight is used to determine the mass of the product and can be used in shipping, packaging, and inventory management.</t>
  </si>
  <si>
    <t>This information can be used in specific engineering tasks such as designing power supply systems, ensuring compatibility with other devices, and determining the product's performance range.</t>
  </si>
  <si>
    <t>This information can be used to ensure the product is used with the correct voltage source and to determine the product's power consumption in various applications.</t>
  </si>
  <si>
    <t>This information can be used to determine the performance capacity of the product at a specific temperature in engineering applications.</t>
  </si>
  <si>
    <t>This information can be used in specific engineering tasks such as designing surge protection devices or assessing the product's ability to withstand voltage surges.</t>
  </si>
  <si>
    <t>This information can be used in specific engineering tasks such as designing and testing the product's resistance to reverse polarity.</t>
  </si>
  <si>
    <t>Determining the appropriate cable length for specific applications.</t>
  </si>
  <si>
    <t>This information can be used in engineering tasks related to cable selection and design for energy chains.</t>
  </si>
  <si>
    <t>This information can be used in engineering tasks related to product testing and quality assurance.</t>
  </si>
  <si>
    <t>Determining the minimum bending radius is crucial in cable design and installation to prevent cable damage and ensure longevity.</t>
  </si>
  <si>
    <t>This information can be used in product design, manufacturing, and quality control processes to ensure the product meets the required protection standards.</t>
  </si>
  <si>
    <t>evaluation_results_t2_WizardLM_70B.json</t>
  </si>
  <si>
    <t>Used for product identification and tracking within the manufacturer's system</t>
  </si>
  <si>
    <t>Identification of the product in inventory, ordering, and customer support.</t>
  </si>
  <si>
    <t>Determining the optimal design and performance of vacuum systems</t>
  </si>
  <si>
    <t>This information can be used in product design and development to understand the noise reduction and vibration characteristics of the vacuum generator.</t>
  </si>
  <si>
    <t>Product installation and design planning</t>
  </si>
  <si>
    <t>This information can be used in specific engineering tasks such as designing, optimizing, and troubleshooting ejector-based systems or processes.</t>
  </si>
  <si>
    <t>This information can be used to ensure the product meets the required specifications and standards in various engineering tasks and applications.</t>
  </si>
  <si>
    <t>This information can be used in specific engineering tasks such as determining the appropriate filter for a specific application or process.</t>
  </si>
  <si>
    <t>This information can be used to understand the product's functionality and user control options in specific engineering tasks or applications involving product design or user interface development.</t>
  </si>
  <si>
    <t>This information can be used in engineering tasks related to product design and development, specifically for integrating functions into a product.</t>
  </si>
  <si>
    <t>This information can be used in engineering tasks related to product design and development, specifically for designing and controlling the flow of fluids or gases within the product.</t>
  </si>
  <si>
    <t>This information can be used to determine if the product has an electric on-off valve, which is useful in engineering tasks related to product design and development.</t>
  </si>
  <si>
    <t>This information can be used to identify if the product has a filter, which is useful in applications where filtration is a critical factor.</t>
  </si>
  <si>
    <t>This information can be used to identify the type of silencer in the product for maintenance or replacement purposes.</t>
  </si>
  <si>
    <t>Product design can be used to identify and differentiate the product from others in the market.</t>
  </si>
  <si>
    <t>This information can be used in engineering tasks related to designing, testing, and maintaining the product, as well as in troubleshooting and repairing the product.</t>
  </si>
  <si>
    <t>This information can be used in engineering tasks to understand the product's functionality and design.</t>
  </si>
  <si>
    <t>evaluation_results_t3_WizardLM_70B.json</t>
  </si>
  <si>
    <t>air damper_Product No.</t>
  </si>
  <si>
    <t>Used for identifying and ordering the product in inventory and sales processes.</t>
  </si>
  <si>
    <t>air damper_Stock No.</t>
  </si>
  <si>
    <t>Inventory and ordering of the product</t>
  </si>
  <si>
    <t>air damper_Torque</t>
  </si>
  <si>
    <t>This information can be used in engineering tasks related to HVAC systems, industrial ventilation, and air control systems to ensure proper airflow and energy efficiency.</t>
  </si>
  <si>
    <t>air damper_Holding torque</t>
  </si>
  <si>
    <t>This information can be used in engineering tasks related to air flow control and pressure regulation in various industrial processes.</t>
  </si>
  <si>
    <t>air damper_Air damper area</t>
  </si>
  <si>
    <t>This information can be used in engineering tasks related to air flow control and optimization, as well as in determining the size of the air damper for specific applications.</t>
  </si>
  <si>
    <t>air damper_Angular rotation</t>
  </si>
  <si>
    <t>This information can be used in engineering tasks related to air flow control and HVAC systems to ensure optimal performance and energy efficiency.</t>
  </si>
  <si>
    <t>air damper_Power consumption</t>
  </si>
  <si>
    <t>This information can be used in engineering tasks related to energy efficiency and load management.</t>
  </si>
  <si>
    <t>air damper_Positioning time</t>
  </si>
  <si>
    <t>This information can be used in engineering tasks related to the design and optimization of air dampers, as well as in the analysis of system performance and efficiency.</t>
  </si>
  <si>
    <t>air damper_Cable length</t>
  </si>
  <si>
    <t>This information can be used in engineering tasks such as determining the appropriate cable length for the air damper, and in specific applications like designing the layout of the air damper system.</t>
  </si>
  <si>
    <t>air damper_Positioning signal</t>
  </si>
  <si>
    <t>This information can be used in engineering tasks related to HVAC system control and automation, such as designing, testing, and troubleshooting of air damper control systems.</t>
  </si>
  <si>
    <t>air damper_Degree of protection</t>
  </si>
  <si>
    <t>This information can be used in engineering tasks related to environmental protection and safety, such as ensuring the proper functioning of the air damper in various conditions.</t>
  </si>
  <si>
    <t>air damper_Ambient temperature, operation</t>
  </si>
  <si>
    <t>This information can be used to ensure the air damper is used within its optimal temperature range for efficient operation.</t>
  </si>
  <si>
    <t>air damper_Medium temperature</t>
  </si>
  <si>
    <t>This information can be used in engineering tasks related to HVAC systems, industrial processes, and environmental control systems.</t>
  </si>
  <si>
    <t>air damper_Ambient humidity, operation</t>
  </si>
  <si>
    <t>This information can be used in engineering tasks related to the design, installation, and maintenance of air dampers, ensuring optimal performance under specific humidity conditions.</t>
  </si>
  <si>
    <t>air damper_Dimensions (W x H x D)</t>
  </si>
  <si>
    <t>This information can be used in engineering tasks such as designing and installing the air damper, and in determining the required space for the air damper in a system or device.</t>
  </si>
  <si>
    <t>air damper_Operating voltage</t>
  </si>
  <si>
    <t>This information can be used in engineering tasks related to power supply and system design for the proper operation of the air damper.</t>
  </si>
  <si>
    <t>air damper_Auxiliary switch</t>
  </si>
  <si>
    <t>This information can be used in engineering tasks related to control systems or automation, where understanding the auxiliary switch functionality is crucial.</t>
  </si>
  <si>
    <t>evaluation_results_t4_WizardLM_70B.json</t>
  </si>
  <si>
    <t>seat valve_Stock No.</t>
  </si>
  <si>
    <t>Identification and inventory management of the seat valve</t>
  </si>
  <si>
    <t>Stroke_DN 50: 20 mm;From DN 65: 40 mm</t>
  </si>
  <si>
    <t>40 mm</t>
  </si>
  <si>
    <t>This information can be used in engineering tasks related to valve design, performance optimization, and system integration.</t>
  </si>
  <si>
    <t>Leakage rate_0...0.01 % of kvs value</t>
  </si>
  <si>
    <t>0...0.01 %</t>
  </si>
  <si>
    <t>This information can be used in engineering tasks related to fluid control systems to ensure efficient operation and minimize energy loss.</t>
  </si>
  <si>
    <t>DN_100</t>
  </si>
  <si>
    <t>The nominal diameter is used in various engineering applications, such as designing piping systems, selecting appropriate fittings, and determining pressure ratings.</t>
  </si>
  <si>
    <t>kvs_150 m³/h</t>
  </si>
  <si>
    <t>The nominal flow rate is used to determine the performance of the valve, and it can be used in hydraulic calculations, system design, and performance testing.</t>
  </si>
  <si>
    <t>Medium temperature_-5…220 °C</t>
  </si>
  <si>
    <t>This information can be used in designing and testing systems that involve the flow of medium at specific temperatures.</t>
  </si>
  <si>
    <t>Valve characteristic_Equal percentage, kvs 220/315 linear</t>
  </si>
  <si>
    <t>This information can be used in specific engineering tasks such as designing, testing, and maintaining valves, and in applications where understanding the valve's flow behavior is crucial.</t>
  </si>
  <si>
    <t>Rangeability_&gt; 100</t>
  </si>
  <si>
    <t>Used in determining the range of flow rates the valve can control effectively.</t>
  </si>
  <si>
    <t>Permissible operating pressure_2500 kPa</t>
  </si>
  <si>
    <t>This information can be used in engineering tasks related to pressure safety and performance of the valve.</t>
  </si>
  <si>
    <t>Material, valve body_Ductile iron</t>
  </si>
  <si>
    <t>This information can be used in engineering tasks related to material selection and compatibility for valve bodies in various industrial applications.</t>
  </si>
  <si>
    <t>Material, inside set_CrNi steel</t>
  </si>
  <si>
    <t>This information can be used in engineering tasks related to material selection and compatibility for valve components.</t>
  </si>
  <si>
    <t>PN class_PN 25</t>
  </si>
  <si>
    <t>This information can be used in engineering tasks related to pressure handling and safety assessment of the valve.</t>
  </si>
  <si>
    <t>evaluation_results_t5_WizardLM_70B.json</t>
  </si>
  <si>
    <t>Product_Type</t>
  </si>
  <si>
    <t>Identification and classification of the product in various contexts.</t>
  </si>
  <si>
    <t>Identification and description of the product</t>
  </si>
  <si>
    <t>Identifying the weight of the product for shipping, handling, and installation purposes.</t>
  </si>
  <si>
    <t>Identifying the product enclosure for product design and manufacturing purposes.</t>
  </si>
  <si>
    <t>Factory_Setting</t>
  </si>
  <si>
    <t>This information can be used to understand the product's default position and adjust it accordingly during installation or maintenance.</t>
  </si>
  <si>
    <t>Storage_Temperature</t>
  </si>
  <si>
    <t>This information can be used to ensure the product is stored within the appropriate temperature range to maintain its functionality and longevity.</t>
  </si>
  <si>
    <t>Relative_Humidity</t>
  </si>
  <si>
    <t>This information can be used to ensure the product operates within the specified humidity range during engineering tasks involving product operation and testing.</t>
  </si>
  <si>
    <t>Used to determine the full crank arm travel of the electric actuator.</t>
  </si>
  <si>
    <t>Identifying the type of lubrication used in the product can help in maintenance and replacement of the same.</t>
  </si>
  <si>
    <t>Clamp_Bolt</t>
  </si>
  <si>
    <t>This information can be used in engineering tasks related to torque measurement and mechanical assembly.</t>
  </si>
  <si>
    <t>evaluation_results_t6_WizardLM_70B.json</t>
  </si>
  <si>
    <t>Identification of the sensor in various applications</t>
  </si>
  <si>
    <t>Used for identifying and ordering the sensor</t>
  </si>
  <si>
    <t>Identifying the purpose of the sensor in various applications</t>
  </si>
  <si>
    <t>Identification of the sensor in different contexts</t>
  </si>
  <si>
    <t>This information can be used in designing, testing, and troubleshooting magnetic sensors, and in comparing the performance of different sensor types.</t>
  </si>
  <si>
    <t>This information can be used in designing and testing electronic circuits, and ensuring compatibility with other components.</t>
  </si>
  <si>
    <t>This information can be used to determine the power requirements of the sensor and ensure it is compatible with the power supply in specific engineering tasks.</t>
  </si>
  <si>
    <t>This information can be used in designing and troubleshooting electrical circuits, and in selecting appropriate sensors for specific applications.</t>
  </si>
  <si>
    <t>This information can be used in engineering tasks related to sensor activation and performance, such as designing or optimizing sensor systems.</t>
  </si>
  <si>
    <t>Identifying the type of connection used for a product, such as in product manuals or technical support.</t>
  </si>
  <si>
    <t>This information can be used in designing and testing electronic circuits, and in determining the performance of the sensor in various applications.</t>
  </si>
  <si>
    <t>This information can be used in engineering tasks related to motion control systems, robotics, and automation to ensure the safe and efficient operation of devices.</t>
  </si>
  <si>
    <t>This information can be used in specific engineering tasks such as cable design and selection, and in determining the cable's current-carrying capacity.</t>
  </si>
  <si>
    <t>This information can be used in engineering tasks related to cable design and manufacturing, as well as in determining the compatibility of the sensor with other components.</t>
  </si>
  <si>
    <t>Determining suitable operating conditions for the sensor in various environments.</t>
  </si>
  <si>
    <t>Used to define the degrees of protection the product provides against intrusion from foreign bodies (like hands and dust) and from water by mechanical casings and electrical enclosures.</t>
  </si>
  <si>
    <t>evaluation_results_t7_WizardLM_70B.json</t>
  </si>
  <si>
    <t>Identifying the product in various contexts such as inventory, sales, and customer support.</t>
  </si>
  <si>
    <t>Identifying the product within the company or system for inventory, ordering, and tracking purposes.</t>
  </si>
  <si>
    <t>This information can be used in specific engineering tasks such as designing, testing, and troubleshooting mechanical switches.</t>
  </si>
  <si>
    <t>This information can be used to ensure the switch is powered with the correct voltage, preventing damage or malfunction.</t>
  </si>
  <si>
    <t>This information can be used in designing circuits, determining the capacity of the switch, and ensuring the switch does not exceed its maximum current handling capacity.</t>
  </si>
  <si>
    <t>This information can be used in specific engineering tasks such as designing, testing, and troubleshooting of mechanical switches.</t>
  </si>
  <si>
    <t>This information can be used in engineering tasks such as designing and assembling switch systems, and in specifying the required connection type for a given application.</t>
  </si>
  <si>
    <t>This information can be used in designing control systems, determining system response time, and selecting appropriate switches for specific applications.</t>
  </si>
  <si>
    <t>This information can be used in engineering applications to ensure the switch is used within its safe operating limits, preventing damage or malfunction.</t>
  </si>
  <si>
    <t>This information can be used in engineering tasks related to cable management and designing the layout of the switch.</t>
  </si>
  <si>
    <t>This information can be used in cable design and installation to ensure the cable's durability and longevity.</t>
  </si>
  <si>
    <t>This information can be used in cable design and engineering to ensure the cable's durability and longevity.</t>
  </si>
  <si>
    <t>This information can be used to ensure the switch is used within the appropriate temperature range to prevent damage or malfunction.</t>
  </si>
  <si>
    <t>This information can be used to determine the environmental suitability and durability of the switch in specific applications.</t>
  </si>
  <si>
    <t>evaluation_results_t8_WizardLM_70B.json</t>
  </si>
  <si>
    <t>Used to identify and track the product in inventory, sales, and support.</t>
  </si>
  <si>
    <t>Identification and classification of the product in various contexts such as inventory management, sales, and customer support.</t>
  </si>
  <si>
    <t>Identification and description of the product for general understanding and marketing purposes.</t>
  </si>
  <si>
    <t>Provides guidance for proper installation and mounting of the product, ensuring safe and secure placement.</t>
  </si>
  <si>
    <t>This information can be used in engineering tasks related to power supply selection and system design for the vibration sensor.</t>
  </si>
  <si>
    <t>This information can be used in specific engineering tasks such as designing and troubleshooting encoder systems.</t>
  </si>
  <si>
    <t>Signal Voltage (DC), Max.</t>
  </si>
  <si>
    <t>This information can be used in designing and troubleshooting electronic circuits, and in ensuring compliance with voltage standards.</t>
  </si>
  <si>
    <t>Used to determine the level of protection a product has against intrusion of solid foreign bodies, which is crucial in industrial applications.</t>
  </si>
  <si>
    <t>Cable Length, Max.</t>
  </si>
  <si>
    <t>This information can be used in engineering tasks related to cable management and designing systems with specific cable requirements.</t>
  </si>
  <si>
    <t>This information can be used in engineering tasks related to product design, manufacturing, and quality control, ensuring the compatibility and compliance with military standards.</t>
  </si>
  <si>
    <t>Identification of the material used for the housing can be used in various applications such as product design, manufacturing, and quality control.</t>
  </si>
  <si>
    <t>evaluation_results_t9_WizardLM_70B.json</t>
  </si>
  <si>
    <t>Identification and description of the product in various contexts such as sales, marketing, and customer support.</t>
  </si>
  <si>
    <t>Used to identify and track the product within the manufacturer's inventory and supply chain.</t>
  </si>
  <si>
    <t>Used for inventory and tracking purposes in supply chain management, order processing, and product identification.</t>
  </si>
  <si>
    <t>This information can be used in engineering tasks related to pressure measurement and control systems, such as designing pressure sensors or calibrating pressure gauges.</t>
  </si>
  <si>
    <t>This information can be used in engineering tasks related to sensor durability and performance under high pressure conditions.</t>
  </si>
  <si>
    <t>This information can be used in specific engineering tasks such as designing and testing pressure sensors, ensuring optimal performance within the specified temperature range.</t>
  </si>
  <si>
    <t>This information can be used in engineering tasks related to sensor performance and stability in various environmental conditions.</t>
  </si>
  <si>
    <t>This information can be used in specific engineering tasks such as designing digital systems, signal processing, and data acquisition systems.</t>
  </si>
  <si>
    <t>Accuracy in ± %FS</t>
  </si>
  <si>
    <t>This information can be used in engineering tasks related to sensor performance evaluation and quality control.</t>
  </si>
  <si>
    <t>Repetition accuracy in ± %FS</t>
  </si>
  <si>
    <t>This information can be used in engineering tasks related to precision measurement and quality control.</t>
  </si>
  <si>
    <t>This information can be used in engineering tasks related to sensor calibration and performance analysis under varying temperature conditions.</t>
  </si>
  <si>
    <t>This information can be used in designing circuits, determining load capacity, and optimizing energy efficiency.</t>
  </si>
  <si>
    <t>This information can be used in specific engineering tasks such as designing and optimizing signal processing systems, and in understanding the performance of the pressure sensor in various applications.</t>
  </si>
  <si>
    <t>This information can be used in specific engineering tasks such as designing circuits, determining sensor compatibility, and optimizing system performance.</t>
  </si>
  <si>
    <t>evaluation_results_t10_WizardLM_70B_rag.json</t>
  </si>
  <si>
    <t>The information can be used for identifying and tracking the specific product part in inventory, ordering, and customer support.</t>
  </si>
  <si>
    <t>Identifying and distinguishing different products within a product family or special variants.</t>
  </si>
  <si>
    <t>[{"Name": "product type", "Definition": "characterization of the product with regard to its general type", "SemanticIdentifier": "AAO243004"}, {"Name": "Product type", "Definition": "Additional information for describing products to be able to distinguish - for a product family or for special design (variants) - the products from each other", "SemanticIdentifier": "AAO846001"}, {"Name": "product-type designation", "Definition": "identification code, which is defined by the manufacturer, or coded type declaration as additional entry to the product brand name, to differentiate single products of a product familly or special variants", "SemanticIdentifier": "AAF542002"}, {"Name": "Product type", "Definition": "Characteristic to differentiate between different products of a product family or special variants", "SemanticIdentifier": "AAO057002"}]</t>
  </si>
  <si>
    <t>This information can be used to understand the technical aspects of the product and its compatibility with other devices or systems.</t>
  </si>
  <si>
    <t>The information can be used in various engineering tasks such as product design, quality control, and performance testing.</t>
  </si>
  <si>
    <t>This information can be used to understand the sensor's capacity to handle high levels of CO and ensure its safe operation in environments with varying CO levels.</t>
  </si>
  <si>
    <t>The sensitivity information can be used in engineering tasks related to gas sensors, such as determining the accuracy and responsiveness of the sensor.</t>
  </si>
  <si>
    <t>This information can be used to assess the reliability and consistency of the product's performance in various applications.</t>
  </si>
  <si>
    <t>[{"Name": "repeatability", "Definition": "degree of agreement for a number of subsequent measurements of the output signal for the same value of the input variable under the same conditions, when the output variable, originating from the same direction, passes through all variables in its range", "SemanticIdentifier": "AAQ350003"}]</t>
  </si>
  <si>
    <t>This information can be used to assess the accuracy and reliability of the product in various applications.</t>
  </si>
  <si>
    <t>The operating temperature range can be used to determine the environmental conditions suitable for the product's operation.</t>
  </si>
  <si>
    <t>This information can be used to understand the pressure range at which the product can function, which is crucial for designing and maintaining systems that use this product.</t>
  </si>
  <si>
    <t>[{"Name": "Greatest value of operating pressure range", "Definition": "States the highest value of pressure with which a device can be operated", "SemanticIdentifier": "BAE226007"}, {"Name": "Operating pressure", "Definition": "The pressure which arises in a system part within the operating range", "SemanticIdentifier": "BAA452006"}, {"Name": "maximum operating pressure", "Definition": "upper limit of the pressure range at which a fluidic device fulfils its function", "SemanticIdentifier": "AAZ943001"}]</t>
  </si>
  <si>
    <t>The information can be used to determine the lifespan of the product and plan for maintenance or replacement.</t>
  </si>
  <si>
    <t>[{"Name": "expected reliability", "Definition": "reliability of an item determined by design and manufacture under expected conditions of operation and maintenance", "SemanticIdentifier": "ABA732001"}, {"Name": "actual product life (time)", "Definition": "period over which a system, subsystem, component or piping has been stored and used since production", "SemanticIdentifier": "ABC667001"}, {"Name": "specified maximum product life (time)", "Definition": "maximum time period over which a system, subsystem, component or piping shall been stored and used since production", "SemanticIdentifier": "ABC668001"}, {"Name": "mean time between failures (MTBF)", "Definition": "expectation of the operating time between failures", "SemanticIdentifier": "AAQ399005"}]</t>
  </si>
  <si>
    <t>evaluation_results_t11_WizardLM_70B_rag.json</t>
  </si>
  <si>
    <t>Identifying the product</t>
  </si>
  <si>
    <t>[{"Name": "Material description of the product line", "Definition": "Usual name or brand name of the material in general language", "SemanticIdentifier": "AAP078002"}, {"Name": "Manufacturer product designation", "Definition": "Short description of the product (short text)", "SemanticIdentifier": "AAW338001"}, {"Name": "Material description of the case", "Definition": "Usual name or brand name of the material in general language", "SemanticIdentifier": "AAP139002"}]</t>
  </si>
  <si>
    <t>The product type designation can be used to identify and distinguish specific products within a product family or special variants, aiding in inventory management, order processing, and customer support.</t>
  </si>
  <si>
    <t>[{"Name": "Product type", "Definition": "Additional information for describing products to be able to distinguish - for a product family or for special design (variants) - the products from each other", "SemanticIdentifier": "AAO846001"}, {"Name": "product-type designation", "Definition": "identification code, which is defined by the manufacturer, or coded type declaration as additional entry to the product brand name, to differentiate single products of a product familly or special variants", "SemanticIdentifier": "AAF542002"}, {"Name": "product designation of manufacturer", "Definition": "designation used by the manufacturer for his product", "SemanticIdentifier": "AAO682003"}]</t>
  </si>
  <si>
    <t>Identifying and describing products for inventory, sales, or customer service purposes.</t>
  </si>
  <si>
    <t>[{"Name": "product type", "Definition": "characterization of the product with regard to its general type", "SemanticIdentifier": "AAO243004"}]</t>
  </si>
  <si>
    <t>Identifying the specific way a product is mounted, which can be useful in installation, maintenance, and compatibility checks.</t>
  </si>
  <si>
    <t>The information can be used to identify the type of display used in a device, which can be useful in selecting devices with specific display requirements.</t>
  </si>
  <si>
    <t>[{"Name": "Display type", "Definition": "A group of displays of the same kind of construction and whose manufacturing technologies are of the same kind to such an extent that they can be subsumed under just one recognized construction type or for purposes of conformity checks. They are generally covered by a single, joint construction type specification", "SemanticIdentifier": "BAC165007"}, {"Name": "Display type", "Definition": "Type of attachment for information output in the form of symbols, digits, letters or pictorial representations. For example, display is possible through phasors, light diodes (LED), liquid crystals (LCD) and other constructions. With special attachments, the displayed information can be read by touching it or by listening to appropriate acoustic signals", "SemanticIdentifier": "AAQ208002"}]</t>
  </si>
  <si>
    <t>This information can be used in configuring and troubleshooting the communication between systems, and in selecting compatible devices.</t>
  </si>
  <si>
    <t>This information can be used to determine the range of input signals that the device can handle, which is crucial for proper operation and performance of the device.</t>
  </si>
  <si>
    <t>[{"Name": "Number of input ranges -1 V...+1 V", "Definition": "Quantitative statement about the number of inputs available with analog signals in the input range: -1 V...+1 V", "SemanticIdentifier": "AAP484002"}, {"Name": "Number of input ranges -500 mV...+500 mV", "Definition": "Quantitative statement about the number of inputs available with analog signals in the input range: -500 mV...+500 mV", "SemanticIdentifier": "AAP503002"}, {"Name": "Number of input ranges -100 mV...+100 mV", "Definition": "Quantitative statement about the number of inputs available with analog signals in the input range: -100 mV...+100 mV", "SemanticIdentifier": "AAP490002"}, {"Name": "Number of input ranges -2.5 V...+ 2.5 V", "Definition": "Quantitative statement about the number of inputs available with analog signals in the input range: -2.5 V...+2.5 V", "SemanticIdentifier": "AAP493002"}, {"Name": "Number of input ranges 1 V...5 V", "Definition": "Quantitative statement about the number of inputs available with analog signals in the input range: 1 V...5 V", "SemanticIdentifier": "AAP485002"}]</t>
  </si>
  <si>
    <t>This information can be used in understanding the technical specifications of the device, particularly in understanding the nature of the analogue inputs.</t>
  </si>
  <si>
    <t>This information can be used in specific engineering tasks such as configuring the motor controller for rotational speed or current sensing applications.</t>
  </si>
  <si>
    <t>This information can be used in engineering tasks related to system integration, control systems, and automation.</t>
  </si>
  <si>
    <t>This information can be used in various engineering tasks such as system design, integration, and troubleshooting.</t>
  </si>
  <si>
    <t>[{"Name": "Number of digital inputs, integrated", "Definition": "Quantitative statement about the set of digital inputs, integrated", "SemanticIdentifier": "AAP421001"}, {"Name": "Number of inputs, digital", "Definition": "Quantitative statement about the set of inputs, digital", "SemanticIdentifier": "AAP508003"}]</t>
  </si>
  <si>
    <t>This information can be used in determining the compatibility of the device with other devices or systems that require specific input voltage ranges for logic inputs.</t>
  </si>
  <si>
    <t>The degree of protection can be used to determine the product's suitability for various environments and applications.</t>
  </si>
  <si>
    <t>evaluation_results_t12_WizardLM_70B_rag.json</t>
  </si>
  <si>
    <t>Identifying and describing the product without getting into detailed technical specifications.</t>
  </si>
  <si>
    <t>[{"Name": "product-type designation", "Definition": "identification code, which is defined by the manufacturer, or coded type declaration as additional entry to the product brand name, to differentiate single products of a product familly or special variants", "SemanticIdentifier": "AAF542002"}, {"Name": "Product type", "Definition": "Additional information for describing products to be able to distinguish - for a product family or for special design (variants) - the products from each other", "SemanticIdentifier": "AAO846001"}, {"Name": "product type description of processor", "Definition": "name of the product family or variant", "SemanticIdentifier": "AAR557001"}]</t>
  </si>
  <si>
    <t>This information can be used to determine the product's durability and suitability for various environments.</t>
  </si>
  <si>
    <t>[{"Name": "Degree of Protection", "Definition": "extent of protection provided by an enclosure against access to hazardous parts, against ingress of solid foreign objects and against ingress of water", "SemanticIdentifier": "AAV695001"}, {"Name": "degree of protection", "Definition": "extent of protection provided by an enclosure against access to hazardous parts, against ingress of solid foreign objects and/or ingress of water and verified by standardized test methods, expressed as a IP rating", "SemanticIdentifier": "BAG975013"}, {"Name": "degree of protection (IP) (UL1449)", "Definition": "Indicates the protection of the SPD against access to hazardous parts and ingress of solid particles and liquids", "SemanticIdentifier": "ABD315001"}, {"Name": "Degree of protection (IP) of the evaluating electronics", "Definition": "Classification according to the protection of the operating unit against any external influences and protection against moving parts in the operating unit for the electronic device that processes data and makes them useable", "SemanticIdentifier": "AAC106007"}]</t>
  </si>
  <si>
    <t>This information can be used to ensure the product is operated within its specified temperature range, ensuring optimal performance and longevity.</t>
  </si>
  <si>
    <t>This information can be used to ensure proper handling, storage, and transportation of the product to maintain its operability and longevity.</t>
  </si>
  <si>
    <t>[{"Name": "maximum transport temperature", "Definition": "maximal permitted temperature of the atmosphere surrounding the operating resource during transport", "SemanticIdentifier": "AAW300002"}, {"Name": "minimum transport temperature", "Definition": "minimal permitted temperature of the atmosphere surrounding the operating resource during transport", "SemanticIdentifier": "AAW299002"}, {"Name": "max. permissible temperature during storage", "Definition": "maximum permissible temperature of the operating resource during storage", "SemanticIdentifier": "ABA654001"}, {"Name": "storage temperature", "Definition": "Temperature at which a component is stored", "SemanticIdentifier": "AAZ830001"}, {"Name": "upper limiting value of storage temperature", "Definition": "temperature up to which the device may be stored or transported without any permanent impairment to its operability", "SemanticIdentifier": "AAN272004"}]</t>
  </si>
  <si>
    <t>The information can be used in various engineering tasks and applications such as designing and testing electrical and electronic devices to ensure their compatibility with the electromagnetic environment.</t>
  </si>
  <si>
    <t>[{"Name": "electromagnetic compatibility", "Definition": "ability of an electric facility to function satisfactorily in its electromagnetic environment without affecting this environment in an inadmissible fashion", "SemanticIdentifier": "BAB325005"}, {"Name": "classification of electromagnetic compatibility", "Definition": "classification of the ability of measuring equipment or a measuring system to operate as specified in its electromagnetic environment without introducing intolerable electromagnetic disturbances to anything in that environment", "SemanticIdentifier": "AAN054002"}]</t>
  </si>
  <si>
    <t>This information can be used in determining the device's ability to withstand electromagnetic interference and ensuring compliance with noise immunity standards.</t>
  </si>
  <si>
    <t>The information can be used for ensuring the product complies with the required testing standards.</t>
  </si>
  <si>
    <t>[{"Name": "test standard", "Definition": "product / test standard which was ues to develop and test the SPD", "SemanticIdentifier": "ABD860001"}]</t>
  </si>
  <si>
    <t>evaluation_results_t13_WizardLM_70B_rag.json</t>
  </si>
  <si>
    <t>Identifying the product for sales, inventory, and customer support purposes.</t>
  </si>
  <si>
    <t>This information can be used in various engineering tasks such as product design, quality control, and safety assessment.</t>
  </si>
  <si>
    <t>[{"Name": "Ambient temperature", "Definition": "Temperature in the outer area of the operating medium", "SemanticIdentifier": "BAE540004"}]</t>
  </si>
  <si>
    <t>This information can be used to ensure the device is installed and operated within the specified temperature range for optimal performance and longevity.</t>
  </si>
  <si>
    <t>[{"Name": "min. application humidity range", "Definition": "indication of the minimum value of relative humidity at which the device can be operated properly", "SemanticIdentifier": ""}, {"Name": "max. application humidity range", "Definition": "indication of the maximum value of relative humidity, at which the device can be operated properly", "SemanticIdentifier": ""}]</t>
  </si>
  <si>
    <t>The information can be used in various engineering tasks such as designing, testing, and ensuring compliance of electrical and electronic devices with electromagnetic compatibility standards.</t>
  </si>
  <si>
    <t>[{"Name": "electromagnetic compatibility", "Definition": "ability of an electric facility to function satisfactorily in its electromagnetic environment without affecting this environment in an inadmissible fashion", "SemanticIdentifier": "BAB325005"}, {"Name": "classification of electromagnetic compatibility", "Definition": "classification of the ability of measuring equipment or a measuring system to operate as specified in its electromagnetic environment without introducing intolerable electromagnetic disturbances to anything in that environment", "SemanticIdentifier": "AAN054002"}, {"Name": "Electromagnetic Compatibility (EMC standard)", "Definition": "shock resistance of electrical and electronic devices to electromagnetic faults, which are defined for different environments (such as industrial environments or home and business environments) and with multiple severity classifications", "SemanticIdentifier": "AAZ246001"}, {"Name": "EMC design present", "Definition": "Design in electromagnetic compatibility, i.e. there is no build-up of interfering electromagnetic fields", "SemanticIdentifier": "AAC218008"}, {"Name": "Accuracy class for voltage and current measurement (IEC 61000-4-30, A) present", "Definition": "(As letter, number, letter and number) for a working medium accorDeutsche Industrienormg to its application, performance characteristics and measuring accuracy within specified limits / for the purpose / allocation: quantitative detection of electrical voltage as measured variable And Quantitative Measurement of electrical current as measured value / accorDeutsche Industrienormg to industry standard / standard: Description of the document from International Electrotechnical Commission International Electrotechnical Commission: TC 77: Electromagnetic compatibility: Electromagnetic compatibility (EMC) - Part 4-30: Testing and Measurement methods - Quality of the voltage when precise Measurements are required, eg for the resolution of differences of opinion in the context of contractual agreements, proof of compliance with standards, etc", "SemanticIdentifier": "AAX035001"}]</t>
  </si>
  <si>
    <t>The information can be used in various applications such as designing, testing, and ensuring the compatibility of electrical devices in different environments.</t>
  </si>
  <si>
    <t>[{"Name": "interference immunity", "Definition": "electromagnetic environment in which the device is or must be designed to operate within the specified accuracy limits", "SemanticIdentifier": "AAN137002"}, {"Name": "electromagnetic compatibility", "Definition": "ability of an electric facility to function satisfactorily in its electromagnetic environment without affecting this environment in an inadmissible fashion", "SemanticIdentifier": "BAB325005"}, {"Name": "EMC design present", "Definition": "Design in electromagnetic compatibility, i.e. there is no build-up of interfering electromagnetic fields", "SemanticIdentifier": "AAC218008"}, {"Name": "Use in the industrial area permissible", "Definition": "The product fulfils the standard requirements expected of electromagnetic interference immunity and emitted interference in the industrial area", "SemanticIdentifier": "AAB538006"}]</t>
  </si>
  <si>
    <t>evaluation_results_t14_WizardLM_70B_rag.json</t>
  </si>
  <si>
    <t>[{"Name": "Product type", "Definition": "Additional information for describing products to be able to distinguish - for a product family or for special design (variants) - the products from each other", "SemanticIdentifier": "AAO846001"}, {"Name": "Manufacturer product designation", "Definition": "Short description of the product (short text)", "SemanticIdentifier": "AAW338001"}, {"Name": "product-type designation", "Definition": "identification code, which is defined by the manufacturer, or coded type declaration as additional entry to the product brand name, to differentiate single products of a product familly or special variants", "SemanticIdentifier": "AAF542002"}]</t>
  </si>
  <si>
    <t>Identifying the product in various contexts, such as inventory management, sales, and customer support.</t>
  </si>
  <si>
    <t>The information can be used to understand the level of protection the product's enclosure provides against external conditions.</t>
  </si>
  <si>
    <t>[{"Name": "enclosure type no/class", "Definition": "degree of ingress protection offered by a housing or enclosure", "SemanticIdentifier": "AAN027002"}, {"Name": "protection type (NEMA)", "Definition": "classification according to the protection type of the operating resource by an enclosure in dependence of external conditions", "SemanticIdentifier": "AAW361001"}]</t>
  </si>
  <si>
    <t>The information can be used to identify the type of control used in the product, which can be useful in determining the product's functionality and compatibility with other systems.</t>
  </si>
  <si>
    <t>This information can be used in the design and operation of the product, ensuring it is used within the specified voltage range.</t>
  </si>
  <si>
    <t>[{"Name": "max. input voltage with AC 60 Hz", "Definition": "maximum value of alternating voltage with 60 Hz that can be applied to the input of an operating unit", "SemanticIdentifier": "AAB847008"}, {"Name": "max. input voltage with AC 50 Hz", "Definition": "maximum value of alternating voltage with 50 Hz that can be applied to the input of an operating unit", "SemanticIdentifier": "AAB846008"}]</t>
  </si>
  <si>
    <t>This information can be used in determining the product's performance, compatibility, and safety in various applications.</t>
  </si>
  <si>
    <t>[{"Name": "max. rated current with AC", "Definition": "The maximum alternating current assigned by the manufacturer to an operating unit", "SemanticIdentifier": "AAB830008"}, {"Name": "max. current measurement value (at AC)", "Definition": "maximum measurement of an AC current", "SemanticIdentifier": "AAG144004"}, {"Name": "Max. load current", "Definition": "Maximum electric current for which the device is designed and with which it can be operated", "SemanticIdentifier": "BAC670006"}]</t>
  </si>
  <si>
    <t>The information can be used in determining the performance and compatibility of the product in various applications.</t>
  </si>
  <si>
    <t>[{"Name": "nominal voltage (at DC)", "Definition": "describes the nominal voltage DC", "SemanticIdentifier": "AAI848004"}, {"Name": "Nominal voltage", "Definition": "nominal voltage is the specified value which shows the voltage in normal operation given by the manufacturer or supplier", "SemanticIdentifier": "BAC856007"}, {"Name": "nominal voltage", "Definition": "nominal voltage is the specified value which shows the voltage in normal operation given by the manufacturer or supplier", "SemanticIdentifier": "AAF583004"}]</t>
  </si>
  <si>
    <t>This information can be used in determining the product's power requirements and performance.</t>
  </si>
  <si>
    <t>[{"Name": "max. current in DC Link", "Definition": "value of the current, resulting from measurements which were determined under specified conditions and rules as defined by the manufacturer", "SemanticIdentifier": "AAU437002"}, {"Name": "max. input current per DC input", "Definition": "current, which is supplied at the connection and accepted by an operating resource, upper limit value of each single direct voltage input", "SemanticIdentifier": "AAS562002"}, {"Name": "max. output current with DC", "Definition": "Maximum value of DC current for power output (according to the specified operating conditions)", "SemanticIdentifier": "AAB812007"}, {"Name": "Max. load current", "Definition": "Maximum electric current for which the device is designed and with which it can be operated", "SemanticIdentifier": "BAC670006"}]</t>
  </si>
  <si>
    <t>This information can be used in determining the power supply requirements for the shunt field of the product in various engineering tasks.</t>
  </si>
  <si>
    <t>[{"Name": "rated supply voltage of auxiliary and control (Ua)", "Definition": "rated supply voltage(s) of auxiliary and control circuits specify dc / ac (with rated frequency)", "SemanticIdentifier": "ABF615001"}]</t>
  </si>
  <si>
    <t>This information can be used to determine the type of speed control available for the product, which can be useful in selecting the appropriate product for specific applications.</t>
  </si>
  <si>
    <t>[{"Name": "Speed control available", "Definition": "Indicates whether a control of the speed is possible", "SemanticIdentifier": "AAW365001"}, {"Name": "electrical speed control present", "Definition": "availability of a function, which provides constant operating speed", "SemanticIdentifier": "AAR639004"}, {"Name": "type of control", "Definition": "information on the type of control", "SemanticIdentifier": "AAI101003"}]</t>
  </si>
  <si>
    <t>This information can be used in determining the product's performance and adjusting its operation based on temperature changes.</t>
  </si>
  <si>
    <t>[{"Name": "Temperature compensation", "Definition": "Principle of temperature correction", "SemanticIdentifier": "AAE809006"}]</t>
  </si>
  <si>
    <t>This information can be used to determine if the product has a tachometer feedback input, which can be useful in applications where monitoring the rotational speed of the product is important.</t>
  </si>
  <si>
    <t>The information can be used to identify if the product comes with an AC line fuse and to verify its inclusion in the product package.</t>
  </si>
  <si>
    <t>The information can be used in determining the specific technical features and functions of the AC Line switch, and in comparing different AC Line switch types.</t>
  </si>
  <si>
    <t>[{"Name": "Switch type", "Definition": "description of switch type and function of switch", "SemanticIdentifier": "AAR647004"}, {"Name": "Switch type", "Definition": "Constructive design and function of the switch", "SemanticIdentifier": "BAC912006"}]</t>
  </si>
  <si>
    <t>This information can be used in system design, integration, and maintenance tasks where understanding the electrical connection type is crucial.</t>
  </si>
  <si>
    <t>The information can be used in various engineering tasks such as designing, testing, and maintaining electrical systems, and in specific applications like power supply systems, control systems, and protection systems.</t>
  </si>
  <si>
    <t>[{"Name": "Undercurrent protection (ANSI 37) present", "Definition": "Function which ensures the care of possible hazards or damage / detection of a suddenly falling current, which can occur due to a reduced load (eg shaft breakage, pump idling or blower failure, etc.) (Note: American National Standards Institute equipment number for the identification / design of electrical power supply systems, with the functional description: 37 - Undercurrent or Underpower Relay |)", "SemanticIdentifier": "AAW749001"}, {"Name": "Differential protection (ANSI 87) present", "Definition": "Function which ensures the care of possible hazards or damage / comparative protection, whose function is based on the comparison of currents by magnitude and phase position (instantaneous values \u200b\u200bor pointers), the current difference being the response criterion (Note: American National Standards Institute equipment number for the identification / design of electrical power supply systems, with the functional description: 87 - Differential Protective Relay)", "SemanticIdentifier": "AAW779001"}, {"Name": "Directional time-overcurrent protection, phase, phases (ANSI 67) present", "Definition": "Function which ensures the care of possible dangers or damage / phase-selective direction determination for phase errors, adjustable in response value and delay time, Current path at alternating voltage, which is under voltage in normal operation and is not a neutral conductor (usually between 1 phase: L1 and 3 phases: L1 / L2 / L3) (Note: American National Standards Institute equipment number for the identification / design of electrical power supply systems, with the functional description: 67 - AC Directional Overcurrent Relay)", "SemanticIdentifier": "AAW770001"}]</t>
  </si>
  <si>
    <t>The information can be used to identify the specific type of AC line filter used for CE certification.</t>
  </si>
  <si>
    <t>evaluation_results_t15_WizardLM_70B_rag.json</t>
  </si>
  <si>
    <t>Identifying the product in various contexts such as sales, marketing, and customer support.</t>
  </si>
  <si>
    <t>The product type can be used to identify and distinguish different products within a product family or special design variants.</t>
  </si>
  <si>
    <t>[{"Name": "Product type", "Definition": "Additional information for describing products to be able to distinguish - for a product family or for special design (variants) - the products from each other", "SemanticIdentifier": "AAO846001"}, {"Name": "product type", "Definition": "characterization of the product with regard to its general type", "SemanticIdentifier": "AAO243004"}]</t>
  </si>
  <si>
    <t>The Product ID can be used for inventory management, order processing, and customer support.</t>
  </si>
  <si>
    <t>[{"Name": "product identifier", "Definition": "unique identifier of the product", "SemanticIdentifier": "ABA671001"}, {"Name": "product article number of manufacturer", "Definition": "unique product identifier of the manufacturer", "SemanticIdentifier": "AAO676003"}, {"Name": "product article number of supplier", "Definition": "unique product order identifier of the supplier", "SemanticIdentifier": "AAO736004"}, {"Name": "serial number of manufacturer", "Definition": "unique identification of the manufacturer for the identity of the object", "SemanticIdentifier": "ABF465001"}, {"Name": "asset ID", "Definition": "unique identification in the context of their overall application", "SemanticIdentifier": "ABA684001"}]</t>
  </si>
  <si>
    <t>The information can be used to determine the suitability of the product for specific environments and applications.</t>
  </si>
  <si>
    <t>[{"Name": "protection type (NEMA)", "Definition": "classification according to the protection type of the operating resource by an enclosure in dependence of external conditions", "SemanticIdentifier": "AAW361001"}, {"Name": "enclosure type no/class", "Definition": "degree of ingress protection offered by a housing or enclosure", "SemanticIdentifier": "AAN027002"}, {"Name": "protective enclosure present", "Definition": "specification whether there is a protective enclosure", "SemanticIdentifier": "AAG474004"}, {"Name": "Enclosure rating encoder", "Definition": "describes protection from direct contact or from the ingress of solids and liquids", "SemanticIdentifier": "AAZ293001"}]</t>
  </si>
  <si>
    <t>The information can be used to identify the control mechanism used in the product, which can be useful in determining the product's performance and compatibility with other systems.</t>
  </si>
  <si>
    <t>The information can be used to ensure the proper functioning of the device by ensuring the input voltage of the AC line is within the specified range.</t>
  </si>
  <si>
    <t>[{"Name": "max. input voltage with AC", "Definition": "maximum value of alternating voltage that can be applied to the input of an operating unit", "SemanticIdentifier": "AAB845008"}, {"Name": "operating voltage AC", "Definition": "AC voltage which is necessary to operate the device", "SemanticIdentifier": "ABD344001"}]</t>
  </si>
  <si>
    <t>This information can be used in determining the device's performance, efficiency, and safety, and in selecting appropriate components for the system.</t>
  </si>
  <si>
    <t>[{"Name": "max. rated current with AC", "Definition": "The maximum alternating current assigned by the manufacturer to an operating unit", "SemanticIdentifier": "AAB830008"}, {"Name": "Max. load current", "Definition": "Maximum electric current for which the device is designed and with which it can be operated", "SemanticIdentifier": "BAC670006"}, {"Name": "maximum current rating", "Definition": "maximum electrical current drawn from the mains", "SemanticIdentifier": "AAW135002"}, {"Name": "max. current measurement value (at AC)", "Definition": "maximum measurement of an AC current", "SemanticIdentifier": "AAG144004"}]</t>
  </si>
  <si>
    <t>This information can be used in determining the performance and efficiency of the DC motor, and in selecting appropriate components for the motor control system.</t>
  </si>
  <si>
    <t>[{"Name": "max. loading current", "Definition": "maximum allowed current with which can be charged", "SemanticIdentifier": "AAI761003"}, {"Name": "Max. load current", "Definition": "Maximum electric current for which the device is designed and with which it can be operated", "SemanticIdentifier": "BAC670006"}, {"Name": "max. input current per DC input", "Definition": "current, which is supplied at the connection and accepted by an operating resource, upper limit value of each single direct voltage input", "SemanticIdentifier": "AAS562002"}, {"Name": "max. current in DC Link", "Definition": "value of the current, resulting from measurements which were determined under specified conditions and rules as defined by the manufacturer", "SemanticIdentifier": "AAU437002"}, {"Name": "maximum current rating", "Definition": "maximum electrical current drawn from the mains", "SemanticIdentifier": "AAW135002"}]</t>
  </si>
  <si>
    <t>This information can be used in the design and operation of devices that require a shunt field power supply, as well as in the selection and maintenance of such power supplies.</t>
  </si>
  <si>
    <t>[{"Name": "rated supply voltage of shunt opening release", "Definition": "Rated supply voltage of the shunt opening release which should be between 70 % in the case of DC \u2013 or 85 % in the case of AC \u2013 and 110 % of the rated supply voltage of the opening device measured at the input terminals", "SemanticIdentifier": "ABF625001"}]</t>
  </si>
  <si>
    <t>This information can be used in specific applications or engineering tasks related to speed or torque control, such as designing or optimizing motor control systems, determining the performance of a motor under different load conditions, or selecting appropriate motors for specific applications.</t>
  </si>
  <si>
    <t>[{"Name": "Torque at nominal speed, drive", "Definition": "The torque transferable via the operating medium", "SemanticIdentifier": "BAH949004"}, {"Name": "Speed control available", "Definition": "Indicates whether a control of the speed is possible", "SemanticIdentifier": "AAW365001"}, {"Name": "drive torque", "Definition": "drive torque on the shaft of a component or system (e.g. hydrostatic power transmission)", "SemanticIdentifier": "AAZ807001"}, {"Name": "Torque", "Definition": "The torque which can be transferred by the operating resource", "SemanticIdentifier": "BAA977005"}, {"Name": "rated load torque", "Definition": "torque of the total permissible speed can be constantly transmitted", "SemanticIdentifier": "BAA195003"}]</t>
  </si>
  <si>
    <t>This information can be used to understand and adjust the IR compensation voltage range in the product, which can be useful in optimizing the product's performance.</t>
  </si>
  <si>
    <t>This information can be used to determine if the device supports tachometer feedback input, which is useful in applications requiring speed or torque control.</t>
  </si>
  <si>
    <t>The information can be used to identify the type of fuse used for the AC line, which can be helpful in maintenance, replacement, or troubleshooting of the electrical system.</t>
  </si>
  <si>
    <t>The information can be used in determining the compatibility of different electrical devices and systems, and in ensuring the safe and efficient operation of electrical systems.</t>
  </si>
  <si>
    <t>[{"Name": "connection type", "Definition": "physical design of the connection point via which electrical equipment can be connected", "SemanticIdentifier": "ABC264001"}, {"Name": "type of electrical line connection", "Definition": "type of the electrical connection of an input or output of a device for power supply or signals", "SemanticIdentifier": "BAG981005"}, {"Name": "type of electrical line connection", "Definition": "type of the electrical connection of an input or output of a device for power supply or signals", "SemanticIdentifier": "BAA022010"}, {"Name": "connection type of connection (2)", "Definition": "physical design of the connecting point to link an electrical operating device to the connection 2 in conformity with the intended use", "SemanticIdentifier": "AAK154007"}]</t>
  </si>
  <si>
    <t>evaluation_results_t16_WizardLM_70B_rag.json</t>
  </si>
  <si>
    <t>Identifying the type of connector can help in selecting the appropriate cable and device for a specific application.</t>
  </si>
  <si>
    <t>[{"Name": "Connector type", "Definition": "Constructive design of connector", "SemanticIdentifier": "BAD\u00a022007,00"}, {"Name": "Type of connector at device", "Definition": "type of plug connection of a cable which is used for device connection", "SemanticIdentifier": "AAA650004"}]</t>
  </si>
  <si>
    <t>The information can be used to identify the type of connection used in the product, which can be helpful in determining compatibility with other components or systems.</t>
  </si>
  <si>
    <t>[{"Name": "connection code type machine side", "Definition": "identifier for the main type of a connection on the machine side", "SemanticIdentifier": "BAA763008"}, {"Name": "Installation side connection model", "Definition": "description of type connection", "SemanticIdentifier": "AAT107001"}]</t>
  </si>
  <si>
    <t>The information can be used to determine the maximum current that a system or system components can handle during operation.</t>
  </si>
  <si>
    <t>[{"Name": "max. operating current", "Definition": "maximum value stipulated by the manufacturer of current that is or must be present when operating the system or system components", "SemanticIdentifier": "ABE741001"}, {"Name": "max. switching current (cos phi = 0.6)", "Definition": "maximum value of a current designed for an electrical operating medium and which it can switch on, continuously maintain and interrupt under the defined conditions", "SemanticIdentifier": "AAF823003"}]</t>
  </si>
  <si>
    <t>This information can be used in determining the safe operating conditions of the device, ensuring it is not over-voltaged which could lead to damage or failure.</t>
  </si>
  <si>
    <t>[{"Name": "Max. operating voltage", "Definition": "The maximum voltage, that can be applied to operating unit under consideration of the conditions of use and which relates to the different product-specific tests (i.e. insulation, switching capacity)", "SemanticIdentifier": "AAC966007"}, {"Name": "Operating voltage", "Definition": "voltage which, together with the rated operating current, determines the use of the device and to which the various tests and the use categories refer. With single pole devices the rated rated operating voltage is generally the voltage over the pole. With multi-pole devices it is generally given as chained voltage", "SemanticIdentifier": "BAB415008"}]</t>
  </si>
  <si>
    <t>The information can be used in engineering tasks related to electrical connections, such as determining the appropriate connector size, designing circuits, and ensuring compatibility between components.</t>
  </si>
  <si>
    <t>[{"Name": "Connection cross section", "Definition": "Maximal cross section of a lead (including processed conductor ends) which can be connected", "SemanticIdentifier": "BAB401005"}, {"Name": "connection cross section", "Definition": "surface area of the section which is dissected at a cut through the connection orthogonally to its longitudinal axis", "SemanticIdentifier": "AAH628003"}, {"Name": "connection cross section (solid-core)", "Definition": "surface of the connection cross section for leaders of the class 1 to norm", "SemanticIdentifier": "AAI159003"}, {"Name": "min. connectable conductor cross-section", "Definition": "Min. permissible value of connector cross-section for the fastening element for description, designation or identification of a component", "SemanticIdentifier": "AAB935006"}, {"Name": "connection cross section (fine-strand)", "Definition": "surface of the connection cross section for leaders of the class 5 to norm", "SemanticIdentifier": "AAI160003"}]</t>
  </si>
  <si>
    <t>This information can be used to ensure the product is used within its specified temperature range, preventing damage or malfunction.</t>
  </si>
  <si>
    <t>[{"Name": "Ambient temperature", "Definition": "Temperature in the outer area of the operating medium", "SemanticIdentifier": "BAE540004"}, {"Name": "ambient temperature", "Definition": "temperature of the surrounding operating environment of a component or system", "SemanticIdentifier": "AAZ842001"}]</t>
  </si>
  <si>
    <t>The IP rating of a connector is used to define the level of protection the connector provides against intrusion from foreign bodies (like hands and dust) into the enclosure, as well as protection against water.</t>
  </si>
  <si>
    <t>evaluation_results_t17_WizardLM_70B_rag.json</t>
  </si>
  <si>
    <t>Identifying the distributor for the product</t>
  </si>
  <si>
    <t>The part number can be used to identify and order the specific product, and to track its inventory and maintenance.</t>
  </si>
  <si>
    <t>Identifying the specific part in inventory, ordering, and customer service.</t>
  </si>
  <si>
    <t>This information can be used to identify the specific version of the hardware part and its compatibility with other components.</t>
  </si>
  <si>
    <t>[{"Name": "hardware version", "Definition": "version of the hardware supplied with the device", "SemanticIdentifier": ""}]</t>
  </si>
  <si>
    <t>This information can be used to determine the product's capacity to handle current and its suitability for specific applications.</t>
  </si>
  <si>
    <t>This information can be used to ensure the device is operated at the correct voltage, and to select appropriate power sources.</t>
  </si>
  <si>
    <t>The information can be used in determining the compatibility of different devices or systems, and in troubleshooting issues related to switching operations.</t>
  </si>
  <si>
    <t>[{"Name": "Switching protocol present", "Definition": "whether a switching protocol is available", "SemanticIdentifier": "BAG130008"}, {"Name": "Design of the switching element", "Definition": "Design and/or mode of operation of an element that implements a switching function", "SemanticIdentifier": "AAB412007"}, {"Name": "electronic version present", "Definition": "Design and/or mode of operation of the device that implements electronic switching", "SemanticIdentifier": "AAB540007"}]</t>
  </si>
  <si>
    <t>The information can be used to identify the specific type of connection used for the first connection.</t>
  </si>
  <si>
    <t>[{"Name": "connection type", "Definition": "information on how a connection is made constructively", "SemanticIdentifier": "AAH217002"}]</t>
  </si>
  <si>
    <t>The information can be used in engineering tasks related to product design, manufacturing, and quality control, as well as in customer support and sales.</t>
  </si>
  <si>
    <t>[{"Name": "type of connection (2)", "Definition": "description of type connection 2", "SemanticIdentifier": "AAK164005"}]</t>
  </si>
  <si>
    <t>This information can be used to understand the presence and purpose of the function indicator in the device.</t>
  </si>
  <si>
    <t>The operating voltage display can be used to identify the device's operating voltage and ensure compatibility with other devices.</t>
  </si>
  <si>
    <t>The IP rating can be used to determine the level of protection a device provides against solid objects and water, which can be useful in selecting devices for specific environments or applications.</t>
  </si>
  <si>
    <t>[{"Name": "IP protection with water protection cover", "Definition": "extent of protection provided by a case with a water jacket from access to hazardous parts and penetration of solid debris and / or water confirmed by normalized test methods, given as IP rating", "SemanticIdentifier": "AAY994001"}, {"Name": "IP protection class with connector", "Definition": "scope of protection that can be achieved with a fluidic device in combination with the connector recommended by the manufacturer with respect to the ingress of foreign bodies and water", "SemanticIdentifier": "AAZ971001"}]</t>
  </si>
  <si>
    <t>evaluation_results_t18_WizardLM_70B_rag.json</t>
  </si>
  <si>
    <t>The product description can be used in various applications such as product manuals, marketing materials, and technical specifications.</t>
  </si>
  <si>
    <t>[{"Name": "Manufacturer product description", "Definition": "Description of the product, it's technical features and implementation if needed (long text)", "SemanticIdentifier": "AAU734001"}, {"Name": "Supplier product description", "Definition": "Description of the product, it's technical features and implementation if needed (long text)", "SemanticIdentifier": "AAU730001"}]</t>
  </si>
  <si>
    <t>This information can be used to ensure the product operates within its specified temperature range, preventing damage or malfunction.</t>
  </si>
  <si>
    <t>[{"Name": "Ambient temperature", "Definition": "Temperature in the outer area of the operating medium", "SemanticIdentifier": "BAE540004"}, {"Name": "max. ambient temperature during operation", "Definition": "Maximum limit value of specific temperature during operation surrounding the operating unit", "SemanticIdentifier": "AAB906006"}, {"Name": "Temperature range", "Definition": "Range from the smallest through to the largest temperature in the outer surroundings of the operating medium", "SemanticIdentifier": "AAO931001"}, {"Name": "min. ambient temperature during operation", "Definition": "Minimum limit value of specific temperature during operation surrounding the operating unit", "SemanticIdentifier": "AAC022006"}, {"Name": "ambient temperature", "Definition": "temperature of the surrounding operating environment of a component or system", "SemanticIdentifier": "AAZ842001"}]</t>
  </si>
  <si>
    <t>The information can be used to identify the type of insulation used in electric operating resources and machines, which can be useful in determining the compatibility and performance of the insulation in specific applications.</t>
  </si>
  <si>
    <t>[{"Name": "Insulation material, class", "Definition": "Standardized classification for insulation materials which are used with electric operating resources and machines, together with specifications for the properties of the material and the recommended boundary temperature", "SemanticIdentifier": "AAO697002"}, {"Name": "material of the insulation", "Definition": "material of the insulation", "SemanticIdentifier": "AAK320005"}]</t>
  </si>
  <si>
    <t>The information can be used to identify the specific shielding design of the cable, which can be useful in selecting cables with specific shielding requirements for electromagnetic or electrostatic interference protection.</t>
  </si>
  <si>
    <t>The cable length information can be used in various engineering tasks such as cable routing, distance calculations, and system design.</t>
  </si>
  <si>
    <t>[{"Name": "Length of the fixed connection cable", "Definition": "dimension between the endpoints of the cable", "SemanticIdentifier": ""}, {"Name": "Cable length", "Definition": "Length of a cable for data or energy transmission, measured without connector", "SemanticIdentifier": ""}]</t>
  </si>
  <si>
    <t>The information can be used to identify the specific type of connection used for the cable.</t>
  </si>
  <si>
    <t>evaluation_results_t19_WizardLM_70B_rag.json</t>
  </si>
  <si>
    <t>The information can be used for product identification and marketing purposes.</t>
  </si>
  <si>
    <t>[{"Name": "Material description of the product line", "Definition": "Usual name or brand name of the material in general language", "SemanticIdentifier": "AAP078002"}, {"Name": "Manufacturer product designation", "Definition": "Short description of the product (short text)", "SemanticIdentifier": "AAW338001"}, {"Name": "Manufacturer product internet description", "Definition": "description of the product to use in the internet", "SemanticIdentifier": "AAU499001"}, {"Name": "Manufacturer product background description", "Definition": "description of the product with additional information about the product", "SemanticIdentifier": "AAU498001"}, {"Name": "Manufacturer product marketing description", "Definition": "description of the product to point out product highlights from the manufacturer perspective", "SemanticIdentifier": "AAU500001"}]</t>
  </si>
  <si>
    <t>The information can be used for identifying and describing the cable without getting into the detailed technical specifications.</t>
  </si>
  <si>
    <t>The operating voltage can be used to determine the performance and compatibility of the cable in various applications.</t>
  </si>
  <si>
    <t>The information can be used in engineering tasks related to cable design and selection, as well as in determining the cable's current-carrying capacity.</t>
  </si>
  <si>
    <t>[{"Name": "Max. line cross section of main cable", "Definition": "for a line of the main cable, the maximum of the cross sectional areas of its conductive elements which are usable for current flow", "SemanticIdentifier": "BAC675007"}, {"Name": "Cross section of conductor", "Definition": "section through an electric line (cable) perpendicular to center line", "SemanticIdentifier": "BAA419006"}]</t>
  </si>
  <si>
    <t>This information can be used in engineering tasks related to cable selection, circuit design, and power management.</t>
  </si>
  <si>
    <t>[{"Name": "max. continuous current", "Definition": "current which a switching device in permanent operation can carry continuously for the indicated service life", "SemanticIdentifier": "AAF853003"}, {"Name": "Rated value of continuous current", "Definition": "The current which a switching device can conduct uninterrupted in continuous operation over the indicated time period of operation", "SemanticIdentifier": "BAB295006"}, {"Name": "max. load", "Definition": "maximal electrical amperage for which the cable is manufactured", "SemanticIdentifier": "AAJ848003"}, {"Name": "maximum current rating", "Definition": "maximum electrical current drawn from the mains", "SemanticIdentifier": "AAW135002"}]</t>
  </si>
  <si>
    <t>This information can be used in engineering tasks related to cable design, wiring, and installation.</t>
  </si>
  <si>
    <t>The AWG number can be used to determine the diameter of the cable, which is crucial in electrical engineering for specifying the diameter of conductors.</t>
  </si>
  <si>
    <t>[{"Name": "nominal diameter of the auxiliary conductor (AWG)", "Definition": "size of the nominal cross section surface of auxiliary conductor indicated by the American Wire Gauge System. American Wire Gauge, abbreviated AWG, is a coding for wire diameters and is mainly used in North America. It identifies electrical lines made of stranded wire and solid wire and is mainly used in electrical engineering to describe the cross-section of wires", "SemanticIdentifier": "ABE849001"}, {"Name": "AWG-size", "Definition": "describes the AWG-size. American Wire Gauge", "SemanticIdentifier": "AAI411001"}, {"Name": "AWG size of main conductors", "Definition": "size of the cross section surface of main conductor indicated by the American Wire Gauge System. American Wire Gauge, abbreviated AWG, is a coding for wire diameters and is mainly used in North America. It identifies electrical lines made of stranded wire and solid wire and is mainly used in electrical engineering to describe the cross-section of wires", "SemanticIdentifier": "ABE113001"}]</t>
  </si>
  <si>
    <t>The information can be used in various engineering tasks such as cable design, manufacturing, and quality control.</t>
  </si>
  <si>
    <t>[{"Name": "Class of conductor", "Definition": "Standardized classification for the construction of a conductor", "SemanticIdentifier": "BAE005005"}, {"Name": "Class of internal conductor", "Definition": "Standardized classification for the construction of an interior conductor", "SemanticIdentifier": "BAE004005"}]</t>
  </si>
  <si>
    <t>The information can be used in identifying and distinguishing different cores within a cable for repair, maintenance, or manufacturing purposes.</t>
  </si>
  <si>
    <t>This information can be used in engineering tasks related to cable strength and durability, such as designing secure cable systems or assessing cable lifespan.</t>
  </si>
  <si>
    <t>This information can be used in engineering tasks related to cable installation, load calculations, and material estimation.</t>
  </si>
  <si>
    <t>evaluation_results_t1_WizardLM_70B_rag.json</t>
  </si>
  <si>
    <t>The information can be used for identifying and describing the product without getting into the detailed technical specifications.</t>
  </si>
  <si>
    <t>The information can be used for identifying and ordering the product from the manufacturer.</t>
  </si>
  <si>
    <t>[{"Name": "model code of manufacturer", "Definition": "sequence of characters assigned in accordance with certain rules of the manufacturer's for designation of the model", "SemanticIdentifier": "BAE344005"}, {"Name": "product article number of manufacturer", "Definition": "unique product identifier of the manufacturer", "SemanticIdentifier": "AAO676003"}, {"Name": "order code of manufacturer", "Definition": "by manufactures issued unique combination of numbers and letters used to identify the device for ordering", "SemanticIdentifier": "AAO227002"}]</t>
  </si>
  <si>
    <t>The part number can be used for inventory management, order processing, and tracking of the product.</t>
  </si>
  <si>
    <t>[{"Name": "product article number of manufacturer", "Definition": "unique product identifier of the manufacturer", "SemanticIdentifier": "AAO676003"}, {"Name": "Manufacturing part number", "Definition": "Sequence of characters for identifying name of a manufacturing part", "SemanticIdentifier": "AAO628001"}]</t>
  </si>
  <si>
    <t>The valve function can be used in various engineering applications such as control systems, process automation, and fluid handling systems.</t>
  </si>
  <si>
    <t>This information can be used in engineering tasks related to valve control systems and fluid control systems.</t>
  </si>
  <si>
    <t>[{"Name": "Actuation type", "Definition": "means of moving a fluidic valve from its normal position to its operating position or vice versa by means of external force", "SemanticIdentifier": "AAZ408002"}]</t>
  </si>
  <si>
    <t>The information can be used in engineering tasks related to valve installation, maintenance, and replacement, as well as in determining compatibility with other system components.</t>
  </si>
  <si>
    <t>The standard nominal flow rate can be used to determine the performance of the valve, such as the speed at which it can open or close, and the amount of fluid it can handle in a given time.</t>
  </si>
  <si>
    <t>[{"Name": "nominal flow rate", "Definition": "mass flow of the mixture on the pressure side of a fluid device in the interpreted operating point", "SemanticIdentifier": "BAJ149007"}]</t>
  </si>
  <si>
    <t>The operating pressure information can be used in engineering tasks such as designing systems, selecting appropriate valves, and ensuring safe operation of equipment.</t>
  </si>
  <si>
    <t>[{"Name": "Operating pressure", "Definition": "The pressure which arises in a system part within the operating range", "SemanticIdentifier": "BAA452006"}, {"Name": "Greatest value of operating pressure range", "Definition": "States the highest value of pressure with which a device can be operated", "SemanticIdentifier": "BAE226007"}, {"Name": "approved operation overpressure", "Definition": "describes the maximum working pressure in bar", "SemanticIdentifier": "AAI992005"}]</t>
  </si>
  <si>
    <t>The information can be used in engineering tasks related to understanding and improving the design of the valve's piston slide mechanism.</t>
  </si>
  <si>
    <t>[{"Name": "Design of the pressure connection", "Definition": "Physical design of the connecting point for pipelines to set-up and/or reduce via pressure release of the switch the necessary pressure", "SemanticIdentifier": "AAB406006"}]</t>
  </si>
  <si>
    <t>The information can be used in engineering tasks related to valve design and operation, and in specific applications where understanding the reset mechanism is crucial.</t>
  </si>
  <si>
    <t>The protection class information can be used in various engineering tasks such as designing, manufacturing, and testing of valves, as well as in quality control and safety assessments.</t>
  </si>
  <si>
    <t>The nominal size can be used in engineering tasks such as designing and manufacturing components, and in specific applications like determining compatibility with other components.</t>
  </si>
  <si>
    <t>[{"Name": "nominal size", "Definition": "nominal measurements used for size information and which relate to the dimensions of a measurement variable", "SemanticIdentifier": "AAH144003"}, {"Name": "Nominal measurements of the form element", "Definition": "The nominal measurements used for size information and which relate to the dimensions of a measurement variable", "SemanticIdentifier": "AAO793001"}]</t>
  </si>
  <si>
    <t>This information can be used in engineering tasks related to valve control systems, such as designing control systems, optimizing valve performance, or troubleshooting issues with valve operation.</t>
  </si>
  <si>
    <t>[{"Name": "shifting off-time", "Definition": "length of time that elapses between the control signal (electric or pneumatic) being withdrawn and the pressure decreasing at the respective valve output until 90 % of the defined operating pressure is reached", "SemanticIdentifier": "AAZ905001"}, {"Name": "Valve switching times from 0 to 1", "Definition": "Time between the switch-on command and the control of a component which controls or regulates the direction, the pressure or volume flow of a fluid", "SemanticIdentifier": "AAC191007"}, {"Name": "Valve switching times from 0 to 1", "Definition": "Time between the switch-on command and the control of a component which controls or regulates the direction, the pressure or volume flow of a fluid", "SemanticIdentifier": "AAC192007"}]</t>
  </si>
  <si>
    <t>The information can be used in engineering tasks related to valve control systems, such as designing, testing, and optimizing the performance of valves.</t>
  </si>
  <si>
    <t>[{"Name": "shifting on-time", "Definition": "length of time that elapses between the control signal (electric or pneumatic) being applied and the pressure increasing at the respective valve output until 10 % of the defined operating pressure is reached", "SemanticIdentifier": "AAZ895001"}, {"Name": "Valve switching times from 0 to 1", "Definition": "Time between the switch-on command and the control of a component which controls or regulates the direction, the pressure or volume flow of a fluid", "SemanticIdentifier": "AAC191007"}, {"Name": "Valve switching times from 0 to 1", "Definition": "Time between the switch-on command and the control of a component which controls or regulates the direction, the pressure or volume flow of a fluid", "SemanticIdentifier": "AAC192007"}]</t>
  </si>
  <si>
    <t>The duty cycle information can be used to determine the efficiency and performance of the solenoid valve in various engineering applications.</t>
  </si>
  <si>
    <t>[{"Name": "relative duty cycle", "Definition": "percentage of time a device is switched on during continuous operation or over its life cycle Ratio of operating time under load, including starting and braking time, to cycle time, expressed as a percentage", "SemanticIdentifier": "ABC476001"}]</t>
  </si>
  <si>
    <t>evaluation_results_t20_WizardLM_70B_rag.json</t>
  </si>
  <si>
    <t>Identifying the product in various contexts, such as sales, marketing, and customer support.</t>
  </si>
  <si>
    <t>[{"Name": "Manufacturer product designation", "Definition": "Short description of the product (short text)", "SemanticIdentifier": ""}]</t>
  </si>
  <si>
    <t>Identifying the product and its specifications</t>
  </si>
  <si>
    <t>[{"Name": "model code of manufacturer", "Definition": "sequence of characters assigned in accordance with certain rules of the manufacturer's for designation of the model", "SemanticIdentifier": "BAE344005"}, {"Name": "product code", "Definition": "machine-readable string of the model of the machine, that might include options like the hardware configuration of the model", "SemanticIdentifier": "ABA679001"}]</t>
  </si>
  <si>
    <t>Identifying the product in inventory, sales, and support.</t>
  </si>
  <si>
    <t>The information can be used for product certification, quality control, and regulatory compliance.</t>
  </si>
  <si>
    <t>[{"Name": "product in accordance with norm", "Definition": "The product description determined in the norm", "SemanticIdentifier": "AAO840002"}, {"Name": "Norm title", "Definition": "Title of the standard", "SemanticIdentifier": "AAZ441001"}, {"Name": "Reference norm of the connection, product line", "Definition": "The norm in fixed relation to the feature being described. This defines the parameters that influence the contents of the correlated feature. Type and number of the norm with issue year and issue month must be given, e.g. DIN ISO 4711:YYYY-MM.", "SemanticIdentifier": "AAP993002"}]</t>
  </si>
  <si>
    <t>This information can be used to determine the product's durability and lifespan in terms of switching operations, which can be useful in selecting products for specific applications or engineering tasks.</t>
  </si>
  <si>
    <t>The information can be used in various applications such as product design, packaging, shipping, and inventory management.</t>
  </si>
  <si>
    <t>[{"Name": "weight without weighting", "Definition": "indication of the physical mass of the product, excluding any necessary weights", "SemanticIdentifier": ""}, {"Name": "Gross weight", "Definition": "mass of the packed product", "SemanticIdentifier": ""}, {"Name": "Norm weight", "Definition": "mass of the product to be weighed in relation to a surface or length", "SemanticIdentifier": ""}]</t>
  </si>
  <si>
    <t>This information can be used in engineering tasks related to product design, testing, and compatibility checks.</t>
  </si>
  <si>
    <t>[{"Name": "operating voltage DC", "Definition": "DC voltage which is necessary to operate the device", "SemanticIdentifier": "ABD345001"}, {"Name": "Voltage", "Definition": "range of the voltage supported: min V - max V", "SemanticIdentifier": "AAV265002"}]</t>
  </si>
  <si>
    <t>This information can be used to ensure the product is operated at the correct voltage, which is crucial for its performance and longevity.</t>
  </si>
  <si>
    <t>[{"Name": "nominal voltage (at DC)", "Definition": "describes the nominal voltage DC", "SemanticIdentifier": ""}]</t>
  </si>
  <si>
    <t>This information can be used in determining the product's performance and compatibility with other components in an electrical system.</t>
  </si>
  <si>
    <t>[{"Name": "maximum current rating", "Definition": "maximum electrical current drawn from the mains", "SemanticIdentifier": "AAW135002"}, {"Name": "max. rated current with AC", "Definition": "The maximum alternating current assigned by the manufacturer to an operating unit", "SemanticIdentifier": "AAB830008"}, {"Name": "Max. load current", "Definition": "Maximum electric current for which the device is designed and with which it can be operated", "SemanticIdentifier": "BAC670006"}]</t>
  </si>
  <si>
    <t>This information can be used in engineering tasks related to product design, quality control, and performance testing.</t>
  </si>
  <si>
    <t>This information can be used to determine if the product is protected against reverse polarity, which is crucial in ensuring the product's safety and reliability.</t>
  </si>
  <si>
    <t>The information can be used in determining the appropriate cable length for a specific application, and in comparing the length of different cables.</t>
  </si>
  <si>
    <t>[{"Name": "Length of the connecting cable", "Definition": "Cable length for data and energy transfer measured with connector", "SemanticIdentifier": "AAB766006"}, {"Name": "Length of the fixed connection cable", "Definition": "dimension between the endpoints of the cable", "SemanticIdentifier": "AAT141002"}, {"Name": "Cable length", "Definition": "Length of a cable for data or energy transmission, measured without connector", "SemanticIdentifier": "AAB733008"}]</t>
  </si>
  <si>
    <t>The information can be used in determining the suitability of the cable for specific applications involving energy chains.</t>
  </si>
  <si>
    <t>[{"Name": "cable construction", "Definition": "description of the cable consturction", "SemanticIdentifier": "AAK321003"}]</t>
  </si>
  <si>
    <t>This information can be used to ensure the proper installation and handling of the cable to prevent damage due to bending.</t>
  </si>
  <si>
    <t>[{"Name": "min. permitted bending radius (moving application/free movement)", "Definition": "minimum limit value for the bending radius of a cable or wire for moving application/free movement", "SemanticIdentifier": "ABE795001"}, {"Name": "min. permitted bending radius (stationary application/permanent installation)", "Definition": "minimum limit value for the bending radius of a cable or wire for stationary application/permanent installation", "SemanticIdentifier": "ABE796001"}]</t>
  </si>
  <si>
    <t>This information can be used to determine the product's resistance to environmental factors such as dust and water, which is crucial in specific engineering tasks like product design and quality control.</t>
  </si>
  <si>
    <t>[{"Name": "degree of protection (IP) (UL1449)", "Definition": "Indicates the protection of the SPD against access to hazardous parts and ingress of solid particles and liquids", "SemanticIdentifier": "ABD315001"}]</t>
  </si>
  <si>
    <t>evaluation_results_t2_WizardLM_70B_rag.json</t>
  </si>
  <si>
    <t>Identification and tracking of the product, inventory management, and order processing.</t>
  </si>
  <si>
    <t>This information can be used in engineering tasks related to vacuum generator design, manufacturing, and maintenance where the size of the Laval nozzle is a critical parameter.</t>
  </si>
  <si>
    <t>The information can be used to understand the design of the silencer and its potential impact on the product's noise level.</t>
  </si>
  <si>
    <t>[{"Name": "noise reduction", "Definition": "minimum possible reduction in the noise level (when using a silencer) of a fluidic component", "SemanticIdentifier": "AAZ924001"}]</t>
  </si>
  <si>
    <t>Identifying the possible mounting locations for the product.</t>
  </si>
  <si>
    <t>The ejector characteristic can be used to determine the performance of the ejector in a specific context, such as maintaining a certain level of vacuum.</t>
  </si>
  <si>
    <t>The information can be used to ensure the product meets the required standards and specifications.</t>
  </si>
  <si>
    <t>[{"Name": "Standard number", "Definition": "indicator for identifying a standard to which a product to be described belongs", "SemanticIdentifier": "AAZ523002"}, {"Name": "Standard", "Definition": "indication of the available standard", "SemanticIdentifier": "AAT136001"}]</t>
  </si>
  <si>
    <t>This information can be used to determine the filter's efficiency and the size of particles it can remove.</t>
  </si>
  <si>
    <t>This information can be used to understand the product's functionality and user control options.</t>
  </si>
  <si>
    <t>The integrated function can be used in various applications such as automation, control systems, and robotics.</t>
  </si>
  <si>
    <t>[{"Name": "Product function: movements", "Definition": "(Clearly defined) technical task/activity, execution of movement that can be completed/carried out by the product", "SemanticIdentifier": "BAC884007"}, {"Name": "Function", "Definition": "Condition of a product that can be used in a specific surrounding (in conformity with the intended use)", "SemanticIdentifier": "AAD253008"}]</t>
  </si>
  <si>
    <t>The information can be used to identify if the product has a flow control feature, which can be useful in specific engineering tasks such as designing or selecting products with specific flow requirements.</t>
  </si>
  <si>
    <t>[{"Name": "volume flow control present", "Definition": "indication whether the product is equipped with a flow control", "SemanticIdentifier": "AAL262004"}]</t>
  </si>
  <si>
    <t>The information can be used in engineering tasks related to control systems and automation, and in specific applications such as industrial processes and manufacturing.</t>
  </si>
  <si>
    <t>[{"Name": "switch-off present", "Definition": "wheter the product is equipped with a switch-off", "SemanticIdentifier": "AAL091004"}, {"Name": "On-Off switch present", "Definition": "whether the control or socket is equipped with an on-off switch", "SemanticIdentifier": "BAD\u00a0340008,00"}, {"Name": "manual on/off switch present", "Definition": "Indication whether the device is equipped with a manual On/Off switch", "SemanticIdentifier": "BAH485008"}, {"Name": "Switch/power on indicator", "Definition": "description of the kind of appliance's on/off switch", "SemanticIdentifier": "AAR585003"}]</t>
  </si>
  <si>
    <t>This information can be used to identify if the product has a filter and its type for various applications such as product comparison, maintenance, and customer service.</t>
  </si>
  <si>
    <t>The information can be used to identify the design of the silencer in the product.</t>
  </si>
  <si>
    <t>The design of the product can be used for understanding the aesthetics and usability of the product.</t>
  </si>
  <si>
    <t>This information can be used to understand the specific operation of the switching element in a product, which can be crucial for troubleshooting, maintenance, and product design.</t>
  </si>
  <si>
    <t>This information can be used to determine if the product has a switchable function, which can be useful in various applications such as controlling the product's operation.</t>
  </si>
  <si>
    <t>[{"Name": "switch function present", "Definition": "specification whether there is a switch function", "SemanticIdentifier": ""}, {"Name": "switchable", "Definition": "specification whether the unit is switchable", "SemanticIdentifier": ""}]</t>
  </si>
  <si>
    <t>The information can be used to determine the product's output capabilities and functionality in specific engineering tasks.</t>
  </si>
  <si>
    <t>[{"Name": "Output function present", "Definition": "whether product has an output function", "SemanticIdentifier": "BAE901008"}]</t>
  </si>
  <si>
    <t>evaluation_results_t3_WizardLM_70B_rag.json</t>
  </si>
  <si>
    <t>Identifying the product for sales, inventory, and customer service purposes.</t>
  </si>
  <si>
    <t>The stock number can be used for inventory management, order processing, and supply chain tracking.</t>
  </si>
  <si>
    <t>This information can be used in engineering tasks related to motor performance and efficiency, and in determining the appropriate torque for the operation of the air damper.</t>
  </si>
  <si>
    <t>This information can be used in engineering tasks related to the installation, maintenance, and performance evaluation of air dampers.</t>
  </si>
  <si>
    <t>[{"Name": "holding torque", "Definition": "resistant effort generated in the axis of joint after the lock of the clamping device", "SemanticIdentifier": "AAE881003"}]</t>
  </si>
  <si>
    <t>The information can be used in determining the size of the air damper and its potential impact on airflow.</t>
  </si>
  <si>
    <t>This information can be used to understand the specific rotation angle of the air damper, which can be useful in various engineering tasks such as designing ventilation systems or maintaining HVAC equipment.</t>
  </si>
  <si>
    <t>This information can be used in determining the energy efficiency of the air damper and in comparing it with other similar products.</t>
  </si>
  <si>
    <t>[{"Name": "electrical power consumption", "Definition": "electrical power consumption of the component or system", "SemanticIdentifier": "AAZ820001"}]</t>
  </si>
  <si>
    <t>The positioning time of the air damper can be used in engineering tasks related to automation and control systems, and in specific applications such as HVAC systems and industrial automation.</t>
  </si>
  <si>
    <t>The information can be used in engineering tasks related to cable management, wiring, and installation of the air damper.</t>
  </si>
  <si>
    <t>This information can be used in understanding and controlling the operation of the air damper.</t>
  </si>
  <si>
    <t>The degree of protection is crucial in determining the suitability of the air damper for specific environments and applications where protection against access to hazardous parts, solid foreign objects, and water ingress is required.</t>
  </si>
  <si>
    <t>This information can be used to ensure the proper operation of the air damper within the specified temperature range.</t>
  </si>
  <si>
    <t>[{"Name": "maximum ambient temperature (during operation)", "Definition": "maximal permitted temperature of the atmosphere surrounding the operating resource during operation", "SemanticIdentifier": "AAW302002"}, {"Name": "minimum ambient temperature (during operation)", "Definition": "minimal permitted temperature of the atmosphere surrounding the operating resource during operation", "SemanticIdentifier": "AAW301002"}, {"Name": "min. ambient temperature during operation", "Definition": "Minimum limit value of specific temperature during operation surrounding the operating unit", "SemanticIdentifier": "AAC022006"}, {"Name": "max. ambient temperature during operation", "Definition": "Maximum limit value of specific temperature during operation surrounding the operating unit", "SemanticIdentifier": "AAB906006"}]</t>
  </si>
  <si>
    <t>This information can be used to ensure proper operation of the air damper in different environmental conditions.</t>
  </si>
  <si>
    <t>This information can be used to ensure the proper operation of the air damper under specific ambient humidity conditions.</t>
  </si>
  <si>
    <t>[{"Name": "min. relative humidity (operation)", "Definition": "lowest relative humidity which is required for the intended use of device", "SemanticIdentifier": "AAA942007"}, {"Name": "ambient humidity", "Definition": "measured ambient humidity", "SemanticIdentifier": "ABC147001"}, {"Name": "max. relative humidity (operation)", "Definition": "highest relative humidity which is permitted for the intended use of device", "SemanticIdentifier": "AAA915007"}, {"Name": "min. application humidity range", "Definition": "indication of the minimum value of relative humidity at which the device can be operated properly", "SemanticIdentifier": "AAK081002"}]</t>
  </si>
  <si>
    <t>The dimensions of the air damper can be used in engineering tasks such as designing the layout of a system, determining the space required for installation, and ensuring compatibility with other components.</t>
  </si>
  <si>
    <t>The information can be used to ensure the proper functioning of the air damper by providing the required operating voltage.</t>
  </si>
  <si>
    <t>[{"Name": "operating voltage AC", "Definition": "AC voltage which is necessary to operate the device", "SemanticIdentifier": "ABD344001"}, {"Name": "operating voltage DC", "Definition": "DC voltage which is necessary to operate the device", "SemanticIdentifier": "ABD345001"}]</t>
  </si>
  <si>
    <t>The information can be used to determine if the air damper has an auxiliary switch and its status.</t>
  </si>
  <si>
    <t>evaluation_results_t4_WizardLM_70B_rag.json</t>
  </si>
  <si>
    <t>seat valve_Name</t>
  </si>
  <si>
    <t>The information can be used for identifying and ordering the seat valve.</t>
  </si>
  <si>
    <t>The stock number can be used for inventory management, ordering, and tracking of the seat valve.</t>
  </si>
  <si>
    <t>The stroke length information can be used in engineering tasks related to valve operation and performance, such as determining the valve's flow rate, pressure drop, and overall efficiency.</t>
  </si>
  <si>
    <t>This information can be used to assess the efficiency and performance of the valve, and to identify potential issues or faults.</t>
  </si>
  <si>
    <t>[{"Name": "leakage rate of flow", "Definition": "measured rate of flow leaking from shaft seals", "SemanticIdentifier": "ABC157001"}]</t>
  </si>
  <si>
    <t>This information can be used to determine the performance of the valve in terms of fluid flow rate.</t>
  </si>
  <si>
    <t>The medium temperature range can be used in applications where the product is used in a specific temperature range, such as in heating or cooling systems.</t>
  </si>
  <si>
    <t>[{"Name": "Temperature range", "Definition": "Range from the smallest through to the largest temperature in the outer surroundings of the operating medium", "SemanticIdentifier": "AAO931001"}, {"Name": "Temperature range", "Definition": "interval between min. and max. temperature for each separate area", "SemanticIdentifier": "AAO998002"}]</t>
  </si>
  <si>
    <t>This information can be used to understand the performance of the valve, specifically its equal percentage characteristic, which can be useful in engineering tasks involving valve selection and system design.</t>
  </si>
  <si>
    <t>The rangeability information can be used in specific engineering tasks such as designing control systems or optimizing process efficiency.</t>
  </si>
  <si>
    <t>[{"Name": "Range", "Definition": "Range that can be carried out or bridged", "SemanticIdentifier": "BAC907005"}, {"Name": "Measuring range", "Definition": "Measuring range", "SemanticIdentifier": "AAV542002"}]</t>
  </si>
  <si>
    <t>This information can be used in engineering tasks related to pressure safety, performance optimization, and system design.</t>
  </si>
  <si>
    <t>Identifying the material used for the valve body can help in understanding the durability and performance of the valve in different conditions.</t>
  </si>
  <si>
    <t>This information can be used in engineering tasks related to material selection and compatibility for the inside set of a valve.</t>
  </si>
  <si>
    <t>The PN class information can be used in various engineering applications such as designing pipe systems, selecting appropriate components based on pressure requirements, and ensuring compliance with safety standards.</t>
  </si>
  <si>
    <t>[{"Name": "Nominal pressure plastic", "Definition": "The nominal pressure is a pipe system to a reference value. This is specified by the term PN (Pressure Nominal) followed by a dimensionless whole number that specifies the design pressure in bar at room temperature (20 \u00b0 C). The allowable operating pressure at a certain temperature is usually expressed as a percentage of the nominal pressure. At higher and lower temperatures is due to the decrease in the allowable material properties (yield strength), the allowable pressure correspondingly lower. PN 10, for example, refers to a pipe with the maximum pressure of 10 bar at a fluid temperature of 20 \u00b0 C", "SemanticIdentifier": "AAX147001"}, {"Name": "Nominal pressure of the compressed air", "Definition": "PN (nominal pressure) is an alphanumeric variable for reference purposes, relating to a combination of mechanical and dimensional properties of a component of a pipe. It comprises the letters PN followed by a dimensionless number (according to EN 1333/96.08)", "SemanticIdentifier": "AAO774001"}, {"Name": "Nominal pressure of the operating medium", "Definition": "PN (nominal pressure) is an alphanumeric variable for reference purposes, relating to a combination of mechanical and measurement properties of a pipe component. It comprises the letters PN followed by a dimensionless number (according to EN 1333/96.08)", "SemanticIdentifier": "AAO778001"}, {"Name": "Nominal pressure of the product line", "Definition": "PN (nominal pressure) is an alphanumeric variable for reference purposes, relating to a combination of mechanical and measurement properties of a pipe component. It comprises the letters PN followed by a dimensionless number (according to EN 1333/96.08)", "SemanticIdentifier": "AAO776001"}]</t>
  </si>
  <si>
    <t>evaluation_results_t5_WizardLM_70B_rag.json</t>
  </si>
  <si>
    <t>The information can be used to identify and distinguish the specific product type within a product family or special design.</t>
  </si>
  <si>
    <t>[{"Name": "product-type designation", "Definition": "identification code, which is defined by the manufacturer, or coded type declaration as additional entry to the product brand name, to differentiate single products of a product familly or special variants", "SemanticIdentifier": "AAF542002"}, {"Name": "Product type", "Definition": "Additional information for describing products to be able to distinguish - for a product family or for special design (variants) - the products from each other", "SemanticIdentifier": "AAO846001"}, {"Name": "product type", "Definition": "characterization of the product with regard to its general type", "SemanticIdentifier": "AAO243004"}]</t>
  </si>
  <si>
    <t>The information can be used for inventory management, order processing, and customer support.</t>
  </si>
  <si>
    <t>This information can be used for logistics, packaging, and product design purposes.</t>
  </si>
  <si>
    <t>[{"Name": "Net weight", "Definition": "Weight of the system (product) in kg", "SemanticIdentifier": "AAS707002"}, {"Name": "weight of item", "Definition": "force exerted by the mass of an object", "SemanticIdentifier": "BAB576007"}]</t>
  </si>
  <si>
    <t>The information can be used for understanding the design and materials used in the product's enclosure, which can be useful in product design, manufacturing, and quality control processes.</t>
  </si>
  <si>
    <t>This information can be used to identify the factory set angle of the product, which is crucial for determining the product's orientation and function.</t>
  </si>
  <si>
    <t>This information can be used to ensure proper storage conditions for the product to maintain its operability and longevity.</t>
  </si>
  <si>
    <t>This information can be used to ensure the device is operated within the appropriate humidity range for optimal performance.</t>
  </si>
  <si>
    <t>The range of the scale can be used to understand the full crank arm travel and can be used in engineering tasks related to the operation and maintenance of the electric actuator.</t>
  </si>
  <si>
    <t>Identifying the specific type of lubrication used can help in maintenance, troubleshooting, and ensuring optimal performance of the electric actuator.</t>
  </si>
  <si>
    <t>[{"Name": "Lubricant", "Definition": "Fluid or tenacious compound for reduction of friction or for transmission of power in lubrication systems", "SemanticIdentifier": ""}, {"Name": "Lubricant", "Definition": "A substance which is added to a mixture of substances in a small quantity so that movement is easier and adherence to other substances is prevented", "SemanticIdentifier": ""}]</t>
  </si>
  <si>
    <t>This information can be used in engineering tasks related to the assembly, maintenance, and performance optimization of the electric actuator.</t>
  </si>
  <si>
    <t>[{"Name": "minimal clamping torque", "Definition": "smallest for the clamping required moment measured in the axis joint", "SemanticIdentifier": "AAE829004"}]</t>
  </si>
  <si>
    <t>evaluation_results_t6_WizardLM_70B_rag.json</t>
  </si>
  <si>
    <t>The information can be used for identifying and describing the sensor without getting into the detailed technical specifications.</t>
  </si>
  <si>
    <t>[{"Name": "type of sensor", "Definition": "information on the make of a sensor that distinguishes it from others", "SemanticIdentifier": "AAF865004"}, {"Name": "Sensor type", "Definition": "Additional information for describing sensors to be able to distinguish - for a sensor family or for special design (variants) - the products from each other", "SemanticIdentifier": "BAA063005"}, {"Name": "component name", "Definition": "human-readable localized text for the machine given by enduser", "SemanticIdentifier": "ABA685001"}]</t>
  </si>
  <si>
    <t>The part number can be used for tracking, inventory, and ordering purposes in the manufacturing and supply chain processes.</t>
  </si>
  <si>
    <t>The information can be used to understand the purpose of the sensor, which is to serve as a reference, limit switch.</t>
  </si>
  <si>
    <t>[{"Name": "task of the sensor", "Definition": "information for which task the sensor is suitable", "SemanticIdentifier": "ABF540001"}]</t>
  </si>
  <si>
    <t>The information can be used to identify and distinguish the sensor from others in the same family or with special design.</t>
  </si>
  <si>
    <t>The information can be used in specific engineering tasks such as designing or troubleshooting sensor systems.</t>
  </si>
  <si>
    <t>[{"Name": "technology of sensor", "Definition": "technical principle of the detection used on the product", "SemanticIdentifier": "AAD921008"}, {"Name": "Physical measurement principle of the sensor", "Definition": "Physical principle that the sensor uses to detect the medium", "SemanticIdentifier": "BAD\u00a0882009,00"}]</t>
  </si>
  <si>
    <t>This information can be used in determining the compatibility of the sensor with different power sources and in ensuring the safe operation of the sensor.</t>
  </si>
  <si>
    <t>[{"Name": "max. input voltage with DC", "Definition": "maximum value of direct-voltage that can be applied to the input of an operating unit", "SemanticIdentifier": "AAB848008"}, {"Name": "max. input voltage per DC input", "Definition": "voltage, which is impressed at the input of an operating resource, upper limit value of each single direct voltage input", "SemanticIdentifier": "AAS560003"}, {"Name": "max. input voltage", "Definition": "value of the maximum voltage which is available at the inlet of an operational medium", "SemanticIdentifier": "AAF703003"}, {"Name": "Max. operating voltage", "Definition": "The maximum voltage, that can be applied to operating unit under consideration of the conditions of use and which relates to the different product-specific tests (i.e. insulation, switching capacity)", "SemanticIdentifier": "AAC966007"}]</t>
  </si>
  <si>
    <t>The load current is used to determine the power consumption of the sensor and is crucial for designing the power supply and energy efficiency of the system.</t>
  </si>
  <si>
    <t>[{"Name": "Current input", "Definition": "If not otherwise specified the necessary electrical (feed) current for normal operation", "SemanticIdentifier": "AAC134006"}]</t>
  </si>
  <si>
    <t>The information can be used in various engineering tasks such as designing, testing, and maintaining electrical circuits or systems that use magnetic sensors.</t>
  </si>
  <si>
    <t>This information can be used to understand the exact point at which the sensor is triggered, which is crucial for designing and implementing the sensor in various engineering applications.</t>
  </si>
  <si>
    <t>This information can be used in various engineering tasks such as designing, manufacturing, and maintaining devices that require specific types of connections.</t>
  </si>
  <si>
    <t>[{"Name": "Connection type at input", "Definition": "Type of connection to the physical input between leads, contacts or tubes, for transmitting signals, energy, materials or information", "SemanticIdentifier": "BAB358005"}, {"Name": "connection type", "Definition": "information on how a connection is made constructively", "SemanticIdentifier": "AAH217002"}]</t>
  </si>
  <si>
    <t>The information can be used in various engineering tasks such as designing control systems, optimizing sensor performance, and troubleshooting issues related to sensor switching frequency.</t>
  </si>
  <si>
    <t>[{"Name": "switching frequency", "Definition": "number of switch activations for a sensor within a determined time period", "SemanticIdentifier": "AAF892002"}, {"Name": "Switch frequency", "Definition": "Number of switch activations for a sensor within a determined time period", "SemanticIdentifier": "BAD\u00a0900005,00"}]</t>
  </si>
  <si>
    <t>This information can be used to ensure the sensor is not started at a speed higher than 2 m/s to prevent damage or malfunction.</t>
  </si>
  <si>
    <t>This information can be used in engineering tasks related to cable design, cable selection, and cable performance analysis.</t>
  </si>
  <si>
    <t>This information can be used in engineering tasks related to cable installation, cable selection, and cable compatibility checks.</t>
  </si>
  <si>
    <t>The information can be used to understand the operating conditions of the sensor and ensure it is used within the specified temperature range.</t>
  </si>
  <si>
    <t>This information can be used to determine the level of protection the device provides against solid objects and water, which is crucial in selecting devices for specific environments and applications.</t>
  </si>
  <si>
    <t>[{"Name": "IP protection with water protection cover", "Definition": "extent of protection provided by a case with a water jacket from access to hazardous parts and penetration of solid debris and / or water confirmed by normalized test methods, given as IP rating", "SemanticIdentifier": "AAY994001"}, {"Name": "Protection class (IP, rear side)", "Definition": "Numerical classification and designation system in accordance with International Electrotechnical Commission 60529 for the indication of degrees of protection, preceded by the symbol IP, for use in empty housings or housings of electrical equipment in order to protect persons against contact with live or moving parts (except smooth shafts or Similar parts) in the interior of the housing to ensure the protection of the (electrical) working medium against the penetration of solid foreign bodies or dust and, where specified by the classification, the protection of the electrical equipment against harmful ingress of vapors, moisture or water / Location specific: the return / return page", "SemanticIdentifier": "AAW856001"}]</t>
  </si>
  <si>
    <t>evaluation_results_t7_WizardLM_70B_rag.json</t>
  </si>
  <si>
    <t>The information can be used for product identification and differentiation in inventory management, order processing, and customer service.</t>
  </si>
  <si>
    <t>The part number can be used for inventory management, order processing, and product tracking within the company or system.</t>
  </si>
  <si>
    <t>The information can be used in understanding the mechanical operation of the switch, and in comparing or selecting switches based on their functional principles.</t>
  </si>
  <si>
    <t>[{"Name": "Actuation", "Definition": "Mechanical type of motion of a control or switch", "SemanticIdentifier": "BAE968005"}, {"Name": "type of operating mechanism", "Definition": "specification of the type of the actuator of the main contacts belonging to the switching device", "SemanticIdentifier": "ABF576001"}, {"Name": "Designed as safety switch", "Definition": "due to its technical properties the switch design is suitable for use as a safety switch that has to fulfill specific technical features", "SemanticIdentifier": "AAB391007"}, {"Name": "type of end switch", "Definition": "describes if the end switch works electrical or mechanical", "SemanticIdentifier": "AAK188005"}, {"Name": "style of trip switch", "Definition": "classification of a trip switch according to its electrical and mechanical construction", "SemanticIdentifier": "BAB317006"}]</t>
  </si>
  <si>
    <t>The operating voltage can be used to ensure the device is used in the correct environment and to determine the power requirements for the device.</t>
  </si>
  <si>
    <t>[{"Name": "operating voltage DC", "Definition": "DC voltage which is necessary to operate the device", "SemanticIdentifier": "ABD345001"}, {"Name": "Operating voltage", "Definition": "voltage which, together with the rated operating current, determines the use of the device", "SemanticIdentifier": "BAB415008"}]</t>
  </si>
  <si>
    <t>The load current information can be used in various engineering tasks such as designing circuits, selecting appropriate components, and ensuring safe operation of the device.</t>
  </si>
  <si>
    <t>[{"Name": "Max. load current", "Definition": "Maximum electric current for which the device is designed and with which it can be operated", "SemanticIdentifier": "BAC670006"}, {"Name": "main switch rated current", "Definition": "value of the main switch rated current measured in ampere", "SemanticIdentifier": "AAG191003"}]</t>
  </si>
  <si>
    <t>The information can be used in various engineering tasks such as designing control systems, automation processes, and electrical circuits.</t>
  </si>
  <si>
    <t>[{"Name": "Switch type", "Definition": "Constructive design and function of the switch", "SemanticIdentifier": "BAC912006"}]</t>
  </si>
  <si>
    <t>The information can be used to identify the type of connection the switch uses, which can be helpful in determining compatibility with other devices.</t>
  </si>
  <si>
    <t>[{"Name": "connection type", "Definition": "physical design of the connection point via which electrical equipment can be connected", "SemanticIdentifier": "ABC264001"}]</t>
  </si>
  <si>
    <t>The information can be used to determine the performance and efficiency of the switch in various applications.</t>
  </si>
  <si>
    <t>This information can be used to determine the maximum velocity the switch can handle during the starting process, which is crucial for ensuring the proper functioning of the device.</t>
  </si>
  <si>
    <t>This information can be used in engineering tasks related to cable selection, switch design, and electrical system planning.</t>
  </si>
  <si>
    <t>The information can be used to ensure the cable is not bent beyond its static bending radius during installation or operation, preventing damage to the cable.</t>
  </si>
  <si>
    <t>The information can be used to ensure the cable is not damaged during motion, and to guide the design of cable routing and handling systems.</t>
  </si>
  <si>
    <t>[{"Name": "min. permitted bending radius (moving application/free movement)", "Definition": "minimum limit value for the bending radius of a cable or wire for moving application/free movement", "SemanticIdentifier": "ABE795001"}, {"Name": "min. permitted bending radius (moving application with forced guidance)", "Definition": "minimum limit value for the bending radius of a cable or wire for moving application with forced guidance", "SemanticIdentifier": "ABE794001"}]</t>
  </si>
  <si>
    <t>The information can be used to ensure the switch is used within its specified temperature range, preventing damage or malfunction.</t>
  </si>
  <si>
    <t>evaluation_results_t8_WizardLM_70B_rag.json</t>
  </si>
  <si>
    <t>The product name can be used for identification and ordering purposes, as well as for marketing and customer communication.</t>
  </si>
  <si>
    <t>[{"Name": "Material description of the product line", "Definition": "Usual name or brand name of the material in general language", "SemanticIdentifier": "AAP078002"}, {"Name": "Manufacturer product designation", "Definition": "Short description of the product (short text)", "SemanticIdentifier": "AAW338001"}]</t>
  </si>
  <si>
    <t>Identifying the product in various contexts such as inventory management, sales, and customer support.</t>
  </si>
  <si>
    <t>The information can be used for identifying and distinguishing different products within a product family or special variants.</t>
  </si>
  <si>
    <t>[{"Name": "Product type", "Definition": "Additional information for describing products to be able to distinguish - for a product family or for special design (variants) - the products from each other", "SemanticIdentifier": "AAO846001"}, {"Name": "product-type designation", "Definition": "identification code, which is defined by the manufacturer, or coded type declaration as additional entry to the product brand name, to differentiate single products of a product familly or special variants", "SemanticIdentifier": "AAF542002"}, {"Name": "product type", "Definition": "characterization of the product with regard to its general type", "SemanticIdentifier": "AAO243004"}, {"Name": "product designation of manufacturer", "Definition": "designation used by the manufacturer for his product", "SemanticIdentifier": "AAO682003"}]</t>
  </si>
  <si>
    <t>The product description can be used in various applications such as product catalogs, marketing materials, and technical documentation.</t>
  </si>
  <si>
    <t>This information can be used in engineering tasks related to the installation and mounting of the device.</t>
  </si>
  <si>
    <t>The information can be used in determining the appropriate power supply for the device and ensuring compatibility with the device.</t>
  </si>
  <si>
    <t>[{"Name": "Type of the input voltage", "Definition": "POWER SUPPLY: type of electricity", "SemanticIdentifier": "AAX656001"}]</t>
  </si>
  <si>
    <t>This information can be used in specific engineering tasks such as designing control systems, selecting appropriate encoders, and troubleshooting issues related to encoder signals.</t>
  </si>
  <si>
    <t>[{"Name": "Encoder type", "Definition": "Encoder type", "SemanticIdentifier": "AAV555001"}, {"Name": "Encoder type", "Definition": "encoder type", "SemanticIdentifier": "AAZ291001"}]</t>
  </si>
  <si>
    <t>This information can be used in various engineering tasks such as designing circuits, testing devices, and ensuring compliance with safety standards.</t>
  </si>
  <si>
    <t>[{"Name": "max. operating voltage with DC", "Definition": "The maximum value of DC voltage (DC), that can be applied to operating unit under consideration of the conditions of use and which relates to the different product-specific tests (i.e. insulation, switching capacity)", "SemanticIdentifier": "AAB840008"}, {"Name": "max. rated voltage (at DC)", "Definition": "maximum value of a direct current DC which is indicated by the manufacturer for a component, device or a unit and which is refered to by funtional and performance characteristics", "SemanticIdentifier": "AAJ022004"}, {"Name": "max. rated supply voltage with DC", "Definition": "Maximum value of the required electric motor driven DC voltage which must be temporarily or permanently applied to the supply input of an operating unit to maintain its function", "SemanticIdentifier": "AAB834008"}, {"Name": "max. supply voltage with DC", "Definition": "Maximum value of the required electric motor driven DC voltage which must be temporarily or permanently applied to the supply input of an operating unit to maintain its function", "SemanticIdentifier": "AAB909008"}]</t>
  </si>
  <si>
    <t>The IP degree of protection can be used to determine the level of protection a device has against intrusion of solid foreign bodies, which can be useful in selecting devices for specific environments or applications.</t>
  </si>
  <si>
    <t>[{"Name": "degree of protection (IP) (UL1449)", "Definition": "Indicates the protection of the SPD against access to hazardous parts and ingress of solid particles and liquids", "SemanticIdentifier": "ABD315001"}, {"Name": "degree of protection", "Definition": "extent of protection provided by an enclosure against access to hazardous parts, against ingress of solid foreign objects and/or ingress of water and verified by standardized test methods, expressed as a IP rating", "SemanticIdentifier": "BAG975013"}]</t>
  </si>
  <si>
    <t>This information can be used in determining the maximum distance the sensor can be placed from the main unit while still maintaining accuracy and functionality.</t>
  </si>
  <si>
    <t>Identifying the type of connection used for the product, which can be useful in determining compatibility with other devices or systems.</t>
  </si>
  <si>
    <t>This information can be used in various engineering tasks such as material selection, durability assessment, and compatibility testing.</t>
  </si>
  <si>
    <t>[{"Name": "material of housing", "Definition": "material from which the housing is made", "SemanticIdentifier": "BAC461015"}, {"Name": "material of housing", "Definition": "name of material from which the housing is made", "SemanticIdentifier": "AAD737007"}, {"Name": "Material of housing", "Definition": "Designation of substances/ working materials for production of housing", "SemanticIdentifier": "BAF653002"}]</t>
  </si>
  <si>
    <t>evaluation_results_t9_WizardLM_70B_rag.json</t>
  </si>
  <si>
    <t>The information can be used for inventory management, order processing, and product identification in various engineering tasks.</t>
  </si>
  <si>
    <t>Identifying and tracking the product for inventory and order processing.</t>
  </si>
  <si>
    <t>[{"Name": "Manufacturing part number", "Definition": "Sequence of characters for identifying name of a manufacturing part", "SemanticIdentifier": "AAO628001"}, {"Name": "product article number of manufacturer", "Definition": "unique product identifier of the manufacturer", "SemanticIdentifier": "AAO676003"}, {"Name": "identifying order number", "Definition": "unique classifying number that enables to name an object and to order it from a supplier or manufacturer", "SemanticIdentifier": "AAO689001"}]</t>
  </si>
  <si>
    <t>This information can be used in various engineering applications such as pressure measurement, control systems, and safety devices.</t>
  </si>
  <si>
    <t>This information can be used in engineering tasks related to pressure measurement and control, such as designing pressure sensors, calibrating pressure gauges, and setting safety limits in pressure-related systems.</t>
  </si>
  <si>
    <t>[{"Name": "end value of the measuring range (pressure)", "Definition": "upper limit value of the range of the measured variable pressure", "SemanticIdentifier": "ABC508001"}, {"Name": "Greatest value of measuring range for pressure", "Definition": "Upper value of the measuring range for pressure for which it is required that the measurement errors of the measuring device stay within preestablished boundaries", "SemanticIdentifier": "BAG950008"}, {"Name": "final value of pressure measuring range", "Definition": "upper limit of the range of values for a measured variable for which the measurement deviations of a measuring device must remain within defined limits", "SemanticIdentifier": "AAZ921001"}]</t>
  </si>
  <si>
    <t>This information can be used in engineering tasks related to pressure sensor operation, testing, and selection.</t>
  </si>
  <si>
    <t>[{"Name": "pressure rated to", "Definition": "maximum compressive strength of a sensor", "SemanticIdentifier": "AAR854005"}, {"Name": "max. operation overpressure", "Definition": "largest permissible pressure at proper operation of the device or component", "SemanticIdentifier": "AAI725005"}, {"Name": "max. inlet pressure", "Definition": "highest inlet pressure to which the device is subjected during operation", "SemanticIdentifier": "BAI564009"}, {"Name": "max. testing pressure", "Definition": "Maximum pressure applied during initial and repeated testing pressure and which does not result in permanent dimensional change, damage or malfunction", "SemanticIdentifier": "AAB881006"}]</t>
  </si>
  <si>
    <t>This information can be used to determine the suitable operating conditions for the pressure sensor and ensure its optimal performance.</t>
  </si>
  <si>
    <t>[{"Name": "Temperature range", "Definition": "Range from the smallest through to the largest temperature in the outer surroundings of the operating medium", "SemanticIdentifier": "AAO931001"}, {"Name": "Ambient temperature", "Definition": "Temperature in the outer area of the operating medium", "SemanticIdentifier": "BAE540004"}]</t>
  </si>
  <si>
    <t>This information can be used to determine the suitable operating conditions for the sensor and to ensure it is not exposed to temperatures outside the specified range.</t>
  </si>
  <si>
    <t>[{"Name": "Ambient temperature", "Definition": "Temperature in the outer area of the operating medium", "SemanticIdentifier": "BAE540004"}, {"Name": "ambient temperature", "Definition": "temperature of the surrounding operating environment of a component or system", "SemanticIdentifier": "AAZ842001"}, {"Name": "actual ambient temperature", "Definition": "temperature of the surrounding operating environment of a component or system, determined at the time under consideration", "SemanticIdentifier": "ABC747001"}]</t>
  </si>
  <si>
    <t>The information can be used in various engineering tasks such as system design, performance evaluation, and troubleshooting of devices that use Analog-to-Digital Converters.</t>
  </si>
  <si>
    <t>[{"Name": "Resolution of the analog inputs", "Definition": "Number of bits with which an analog value that can be digitalized at the analog output - the resolution of the A/D or D/A converter, together with the selected input range, determines the smallest voltage difference (increment) that can be resolved", "SemanticIdentifier": "AAC831007"}]</t>
  </si>
  <si>
    <t>This information can be used to assess the reliability of the sensor's measurements in various applications.</t>
  </si>
  <si>
    <t>[{"Name": "accuracy of the measuring instrument", "Definition": "degree of approximation between a result of determination and the approved reference value", "SemanticIdentifier": "AAH810004"}, {"Name": "accuracy of the measuring instrument", "Definition": "degree of approximation between a result of determination and the approved reference value", "SemanticIdentifier": "AAH809004"}, {"Name": "Accuracy of measurement", "Definition": "degree of the conformity between the result of a meassurement and a real value of the meassured value", "SemanticIdentifier": "AAS556001"}]</t>
  </si>
  <si>
    <t>This information can be used to assess the reliability and consistency of the device's measurements in various engineering applications.</t>
  </si>
  <si>
    <t>[{"Name": "repeatability", "Definition": "for a device, percentage degree of deviation between the results of successive measurements of a quantity, carried out under the same conditions of measurement", "SemanticIdentifier": "AAN079004"}, {"Name": "repeatability", "Definition": "degree of agreement for a number of subsequent measurements of the output signal for the same value of the input variable under the same conditions, when the output variable, originating from the same direction, passes through all variables in its range", "SemanticIdentifier": "AAQ350003"}, {"Name": "rel. repeat precision", "Definition": "output signal changes under determined conditions relating to the output signal, expressed in percent", "SemanticIdentifier": "AAQ331002"}]</t>
  </si>
  <si>
    <t>This information can be used to understand the sensor's accuracy in different temperature conditions and adjust the sensor's performance accordingly.</t>
  </si>
  <si>
    <t>[{"Name": "operating medium", "Definition": "temperature at which the specified accuracy data are valid. For deviations from the nominal temperature, the specified temperature coefficients must be must be added to the specified accuracies", "SemanticIdentifier": "ABD905001"}, {"Name": "reference temperature", "Definition": "temperature at which the performance of a device was tested or to which calculated values refer", "SemanticIdentifier": "AAQ336005"}]</t>
  </si>
  <si>
    <t>This information can be used in engineering tasks related to sensor performance and output, such as system design, calibration, and troubleshooting.</t>
  </si>
  <si>
    <t>The rise time of a pressure sensor can be used in various engineering applications such as control systems, signal processing, and system design to determine the responsiveness of the sensor and optimize its performance.</t>
  </si>
  <si>
    <t>[{"Name": "Max. delay time with change of signal", "Definition": "Maximum required time at change of signal between when a required function is triggered and when execution of it is completed", "SemanticIdentifier": "BAD\u00a046007,00"}, {"Name": "max. response delay time", "Definition": "Maximum value for the period between the moment in time when a change of the input variables is initiated and the moment in time when a corresponding change of the output variables commences", "SemanticIdentifier": "AAB791006"}, {"Name": "max. delay-on energization time", "Definition": "maximal value for the time span between the point in time when a change of the initial variables is excited and the point in time when the analogical change of the output variables begins", "SemanticIdentifier": "AAJ011003"}, {"Name": "output time", "Definition": "output time describes the time interval with which the signal at the output is continuously updated (e.g. 1 ms)", "SemanticIdentifier": "ABD950001"}, {"Name": "step response time t90", "Definition": "time duration from a step change in the input signal to a system for the change in output of the system to reach for the first time 90% of its final steady state value", "SemanticIdentifier": "AAM701004"}]</t>
  </si>
  <si>
    <t>This information can be used in determining the compatibility of the sensor with different load resistances in engineering applications.</t>
  </si>
  <si>
    <t>This information can be used in engineering tasks related to sensor operation and performance, such as circuit design and system integration.</t>
  </si>
  <si>
    <t>[{"Name": "min. output voltage", "Definition": "value of the minimum voltage which is available at the outlet of an operational medium", "SemanticIdentifier": "AAF692003"}, {"Name": "min. load at voltage in-/output", "Definition": "smallest load connected in series with an output circuit which ensures that it operates within the specified accuracy limits", "SemanticIdentifier": "AAN258005"}]</t>
  </si>
  <si>
    <t>WizardLM</t>
  </si>
  <si>
    <t>pass rate</t>
  </si>
  <si>
    <t>total pass</t>
  </si>
  <si>
    <t>Pass rate</t>
  </si>
  <si>
    <t>Product Part Number: Unique identifier for a specific product part</t>
  </si>
  <si>
    <t>Product Type: Type of the product</t>
  </si>
  <si>
    <t>Technology used in the product: The specific technology utilized in the product</t>
  </si>
  <si>
    <t>Measurement Range: The range of measurement for the product</t>
  </si>
  <si>
    <t>Maximum Overload: The maximum amount of CO (in ppm) the sensor can handle before overloading</t>
  </si>
  <si>
    <t>Sensitivity of the product: The measure of how much the output of the product changes in response to a change in its input.</t>
  </si>
  <si>
    <t>Repeatability: The degree of agreement for a number of subsequent measurements of the output signal for the same value of the input variable under the same conditions, when the output variable, originating from the same direction, passes through all variables in its range.</t>
  </si>
  <si>
    <t>Linearity of the product: The degree to which the product follows a straight line</t>
  </si>
  <si>
    <t>Operating Temperature Range: The range of temperatures in which the product can operate.</t>
  </si>
  <si>
    <t>Operating Pressure Range: The range of pressure at which the product can operate</t>
  </si>
  <si>
    <t>Expected Operating Life: The expected operating life of the product</t>
  </si>
  <si>
    <t>Product name: Name of the product</t>
  </si>
  <si>
    <t>Product Type Designation: Unique identifier assigned by the manufacturer to differentiate specific products within a product family or special variants</t>
  </si>
  <si>
    <t>Product type: General description of the product type</t>
  </si>
  <si>
    <t>Mounting type: Way of mounting the product</t>
  </si>
  <si>
    <t>Seven-segment display: A specific type of display that uses seven segments to form numbers and characters.</t>
  </si>
  <si>
    <t>Parameterisation interface type: Type of the parameterisation interface</t>
  </si>
  <si>
    <t>Operating range of analogue inputs [V]: Operating range of analogue inputs in volts</t>
  </si>
  <si>
    <t>Characteristics of analogue inputs: Characteristics of analogue inputs</t>
  </si>
  <si>
    <t>Configurability of analogue inputs for rotational speed / current: Whether the analogue inputs are configurable for rotational speed / current</t>
  </si>
  <si>
    <t>Number of digital logic outputs: Quantitative statement about the number of digital logic outputs</t>
  </si>
  <si>
    <t>Number of digital inputs: Quantitative statement about the number of digital inputs</t>
  </si>
  <si>
    <t>Operating range of logic inputs [V]: Operating range of logic inputs in volts</t>
  </si>
  <si>
    <t>Degree of protection: The degree of protection indicates the level of protection provided by the product's enclosure against access to hazardous parts, ingress of solid foreign objects, and ingress of water.</t>
  </si>
  <si>
    <t>ProductName: Name of the product</t>
  </si>
  <si>
    <t>Degree of Protection: The degree of protection is a rating that indicates the level of protection that the enclosure provides against the ingress of foreign bodies (1: fingers or greater, 6: dust) and against water (1: dripping water, 9: powerful high temperature water jets)</t>
  </si>
  <si>
    <t>OperatingTemperature: Temperature range for operation</t>
  </si>
  <si>
    <t>TransportationAndStorageTemperature: Temperature range for transportation and storage</t>
  </si>
  <si>
    <t>Electromagnetic Compatibility Requirements: General requirements for the ability of an electric facility to function satisfactorily in its electromagnetic environment without affecting this environment in an inadmissible fashion</t>
  </si>
  <si>
    <t>NoiseImmunity: Noise immunity standards</t>
  </si>
  <si>
    <t>TestStandards: Standards for testing</t>
  </si>
  <si>
    <t>Product Name: Name of the product</t>
  </si>
  <si>
    <t>Degree of Protection: Protection rating of the product against access to hazardous parts, against ingress of solid foreign objects and against ingress of water, expressed as a IP rating</t>
  </si>
  <si>
    <t>Temperature range for horizontal installation: Range of temperature suitable for horizontal installation</t>
  </si>
  <si>
    <t>Temperature range for vertical installation: The temperature range that the device can operate in when installed vertically</t>
  </si>
  <si>
    <t>OperatingHumidityRange: Range of relative humidity within which the product can operate properly</t>
  </si>
  <si>
    <t>Electromagnetic Compatibility Requirements: The requirements for ensuring the ability of an electric facility to function satisfactorily in its electromagnetic environment without affecting this environment in an inadmissible fashion</t>
  </si>
  <si>
    <t>InterferenceImmunity: Immunity to electromagnetic interference</t>
  </si>
  <si>
    <t>Product ID: Identification number of the product</t>
  </si>
  <si>
    <t>Enclosure: Type of enclosure for the product</t>
  </si>
  <si>
    <t>Control type: Type of control for the product</t>
  </si>
  <si>
    <t>Input Voltage (VAC 50/60Hz): The maximum input voltage for the product with both 50 Hz and 60 Hz.</t>
  </si>
  <si>
    <t>Max. AC Load current (RMS): Maximum alternating current (root mean square) for the product</t>
  </si>
  <si>
    <t>Nominal voltage of DC armature: The nominal voltage of the DC armature is the specified value which shows the voltage in normal operation given by the manufacturer or supplier</t>
  </si>
  <si>
    <t>Max. DC Load current: Maximum DC load current for the product</t>
  </si>
  <si>
    <t>Shunt field power supply (VDC): Power supply for the shunt field of the product</t>
  </si>
  <si>
    <t>Speed control: Indicates the type of speed control available</t>
  </si>
  <si>
    <t>IR Compensation adjustable (VDC): Adjustable IR compensation for the product</t>
  </si>
  <si>
    <t>Tachometer feedback input availability: Availability of tachometer feedback input for the product</t>
  </si>
  <si>
    <t>Availability of AC line fuse: Information about the presence or absence of an AC line fuse</t>
  </si>
  <si>
    <t>AC Line switch type: Description of the type and function of the AC Line switch</t>
  </si>
  <si>
    <t>Electrical connection type to control barrier terminal block: Description of the type of electrical connection to the control barrier terminal block</t>
  </si>
  <si>
    <t>Current sensing relay/overload protector: Availability of current sensing relay/overload protector for the product</t>
  </si>
  <si>
    <t>Type of AC Line filter: Type of the AC line filter</t>
  </si>
  <si>
    <t>Product Name: The name of the product</t>
  </si>
  <si>
    <t>Product Type: The type of the product</t>
  </si>
  <si>
    <t>Product ID: The unique identifier of the product</t>
  </si>
  <si>
    <t>Enclosure Type: The type of enclosure used for the product</t>
  </si>
  <si>
    <t>Control Type: The type of control used in the product</t>
  </si>
  <si>
    <t>AC Line Input Voltage: The input voltage of the AC line</t>
  </si>
  <si>
    <t>Maximum AC Load Current: The maximum current that the AC load can draw</t>
  </si>
  <si>
    <t>Nominal DC Armature Voltage: The specified voltage of the DC armature in normal operation</t>
  </si>
  <si>
    <t>Maximum DC Load Current: The maximum current that the DC load can draw</t>
  </si>
  <si>
    <t>Shunt Field Power Supply Voltage: The voltage of the shunt field power supply</t>
  </si>
  <si>
    <t>Control of Speed or Torque: The entity that is controlled in terms of speed or torque</t>
  </si>
  <si>
    <t>IR Compensation Adjustable Voltage: The adjustable voltage range for IR compensation</t>
  </si>
  <si>
    <t>Tachometer Feedback Input: Whether tachometer feedback input is available</t>
  </si>
  <si>
    <t>Type of AC Line Fuse: Information about the type of fuse used for the AC line</t>
  </si>
  <si>
    <t>Electrical Connection Type: The type of electrical connection used for the control barrier terminal block</t>
  </si>
  <si>
    <t>Connector Type: Type of connector</t>
  </si>
  <si>
    <t>Connection Type: Type of connection</t>
  </si>
  <si>
    <t>max. operating current: Maximum operating current per contact</t>
  </si>
  <si>
    <t>Maximum Operating Voltage: The highest voltage that can be safely applied to the device during operation, considering the conditions of use and product-specific tests.</t>
  </si>
  <si>
    <t>Connection Cross-Section: Cross-section of connection</t>
  </si>
  <si>
    <t>Operating Temperature Range: The range of temperatures within which the product can operate effectively</t>
  </si>
  <si>
    <t>IP_Rating: IP rating</t>
  </si>
  <si>
    <t>Name of the distributor: Identifies the distributor</t>
  </si>
  <si>
    <t>Part number: Identification number of the part</t>
  </si>
  <si>
    <t>Part Designation: Unique identifier for the part</t>
  </si>
  <si>
    <t>Part version: Version of the specific hardware part</t>
  </si>
  <si>
    <t>Operating current per contact: Maximum operating current per contact</t>
  </si>
  <si>
    <t>Operating voltage: The voltage required for the device to operate</t>
  </si>
  <si>
    <t>Switching logic type: Type of switching logic used</t>
  </si>
  <si>
    <t>1st connection type: Description of the first connection type</t>
  </si>
  <si>
    <t>2nd connection type: Second connection type</t>
  </si>
  <si>
    <t>Function Indicator Description: Description of the function indicator</t>
  </si>
  <si>
    <t>Operating voltage display: Information about the display of the operating voltage</t>
  </si>
  <si>
    <t>Operating temperature range: The temperature range in which the product can operate effectively</t>
  </si>
  <si>
    <t>IP rating: Ingress Protection rating</t>
  </si>
  <si>
    <t>Product Type: General type of the product</t>
  </si>
  <si>
    <t>Product Description: Description of the product's purpose and function</t>
  </si>
  <si>
    <t>Temperature range during operation: Range of temperature during operation of the product</t>
  </si>
  <si>
    <t>Type of insulation: Specification of the type of insulation used</t>
  </si>
  <si>
    <t>Braided shielding with stranded drain wire: The specific design of the shield, which is a braided shielding with a stranded drain wire.</t>
  </si>
  <si>
    <t>Cable Length: Length of the cable, measured without connector</t>
  </si>
  <si>
    <t>ConnectionType: Type of connection</t>
  </si>
  <si>
    <t>Cable Designation: Designation of the cable</t>
  </si>
  <si>
    <t>Operating Voltage: The voltage at which the cable operates</t>
  </si>
  <si>
    <t>Conductor Cross-Section: The cross-sectional area of the cable's conductor</t>
  </si>
  <si>
    <t>Continuous_Current: The maximum current the cable can carry continuously</t>
  </si>
  <si>
    <t>number of cores of control cable: quantitative information to the amount of available cores of control cable</t>
  </si>
  <si>
    <t>AWG Number: The American Wire Gauge number of the cable</t>
  </si>
  <si>
    <t>Conductor Class: The class of the cable's conductor</t>
  </si>
  <si>
    <t>Marking of cores: The method used to mark the individual cores within the cable</t>
  </si>
  <si>
    <t>Tensile_Load: The maximum load the cable can withstand without breaking</t>
  </si>
  <si>
    <t>Weight per unit length: The weight of the cable per unit length</t>
  </si>
  <si>
    <t>Product name: The name of the product as given by the manufacturer</t>
  </si>
  <si>
    <t>Manufacturer Unique Identifier: Unique identifier assigned by the manufacturer for the article</t>
  </si>
  <si>
    <t>Manufacturer Part Number: Unique identifier assigned by the manufacturer for the article</t>
  </si>
  <si>
    <t>Valve function: The specific operation or function performed by the solenoid valve</t>
  </si>
  <si>
    <t>Type of actuation: The method or mechanism used to control the valve</t>
  </si>
  <si>
    <t>Valve size: The size of the valve, typically measured in mm</t>
  </si>
  <si>
    <t>Standard Nominal Flow Rate: The standard flow rate of the valve, typically measured in l/min</t>
  </si>
  <si>
    <t>Operating pressure: The range of pressure at which the valve operates, typically measured in bar</t>
  </si>
  <si>
    <t>Piston slide design: Design of the piston slide mechanism in the valve</t>
  </si>
  <si>
    <t>Type of reset: The mechanism or method used to reset the valve</t>
  </si>
  <si>
    <t>Protection class (IP, valve): Numerical classification and designation system in accordance with International Electrotechnical Commission 60529 for the indication of degrees of protection, preceded by the symbol IP, specifically for valves, to protect against contact with live or moving parts, penetration of solid foreign bodies or dust, and harmful ingress of vapors, moisture or water.</t>
  </si>
  <si>
    <t>Nominal size of a component: The nominal size is a technical property that describes the typical size of a component, usually measured in mm.</t>
  </si>
  <si>
    <t>Switching time off: The time it takes for the valve to switch off, typically measured in ms</t>
  </si>
  <si>
    <t>Switching time on: The time it takes for the valve to start functioning, typically measured in ms</t>
  </si>
  <si>
    <t>Duty cycle: The ratio of on-time to total time, expressed as a percentage</t>
  </si>
  <si>
    <t>Manufacturer code: Code assigned by the manufacturer</t>
  </si>
  <si>
    <t>Product Part Number: Unique identifier assigned to the product by the manufacturer</t>
  </si>
  <si>
    <t>Product standard: The standard the product is based on</t>
  </si>
  <si>
    <t>Contact durability in terms of switching cycles: Number of switching cycles a contact can withstand before its durability is compromised</t>
  </si>
  <si>
    <t>Product weight: Weight of the product</t>
  </si>
  <si>
    <t>Operating Voltage Range: Range of DC voltage the product can operate on</t>
  </si>
  <si>
    <t>Nominal operating voltage DC: Standard DC voltage the product operates on</t>
  </si>
  <si>
    <t>Current rating at 40°C: Maximum current the product can handle at 40°C</t>
  </si>
  <si>
    <t>Surge resistance: Resistance of the product to voltage surges</t>
  </si>
  <si>
    <t>Reverse polarity protection: Whether the product is protected against reverse polarity</t>
  </si>
  <si>
    <t>Cable length: Length of the cable measured without connector</t>
  </si>
  <si>
    <t>Cable characteristic: Characteristic of the cable</t>
  </si>
  <si>
    <t>Bending radius, fixed cable installation: Minimum radius the cable can bend without breaking during fixed installation</t>
  </si>
  <si>
    <t>Degree of protection: Protection rating of the product against solids and liquids</t>
  </si>
  <si>
    <t>Manufacturer Code: Unique identifier assigned by the manufacturer to the product</t>
  </si>
  <si>
    <t>Nominal size of Laval nozzle: Size of the Laval nozzle in a vacuum generator</t>
  </si>
  <si>
    <t>Silencer design: Design of the silencer</t>
  </si>
  <si>
    <t>Mounting position: Position where the product can be mounted</t>
  </si>
  <si>
    <t>Ejector Characteristic: Characteristic of the ejector</t>
  </si>
  <si>
    <t>Standard: indication of the standard to which the product conforms</t>
  </si>
  <si>
    <t>Filtration size: The size of particles that can be filtered</t>
  </si>
  <si>
    <t>Manual override: A feature that allows the user to manually override the product's automatic function.</t>
  </si>
  <si>
    <t>Integrated function: Function integrated into the product</t>
  </si>
  <si>
    <t>Flow control present: Indication of the presence of flow control in the product</t>
  </si>
  <si>
    <t>Electric on-off valve: Whether the product has an electric on-off valve</t>
  </si>
  <si>
    <t>Filter present: Specifies whether a filter exists</t>
  </si>
  <si>
    <t>Silencer design: Description of the silencer design</t>
  </si>
  <si>
    <t>Product Design: The design of the product</t>
  </si>
  <si>
    <t>Switching function: Description of how the switching element operates</t>
  </si>
  <si>
    <t>Switching function: Whether the product has a switchable function</t>
  </si>
  <si>
    <t>Output function: Whether the product has an output function</t>
  </si>
  <si>
    <t>Product Number: Unique identifier for the product</t>
  </si>
  <si>
    <t>Stock Number: Unique identifier assigned to a product for inventory and supply chain purposes</t>
  </si>
  <si>
    <t>air damper torque: Torque required for the operation of the air damper</t>
  </si>
  <si>
    <t>Holding torque of air damper: The resistant effort generated in the axis of joint after the lock of the clamping device for an air damper.</t>
  </si>
  <si>
    <t>Air damper area: Area of the air damper</t>
  </si>
  <si>
    <t>Angular rotation of the air damper: The specific angle of rotation of the air damper.</t>
  </si>
  <si>
    <t>Power consumption of the air damper: Power consumption of the air damper</t>
  </si>
  <si>
    <t>Positioning time of air damper: The time required for the air damper to move from one position to another</t>
  </si>
  <si>
    <t>Cable length: Length of the cable</t>
  </si>
  <si>
    <t>Positioning signal: Positioning signal of the air damper</t>
  </si>
  <si>
    <t>Degree of protection of air damper: The extent of protection provided by the air damper enclosure against access to hazardous parts, against ingress of solid foreign objects and/or ingress of water, expressed as a IP rating</t>
  </si>
  <si>
    <t>Ambient temperature, operation: Temperature of the surrounding atmosphere during operation of the air damper</t>
  </si>
  <si>
    <t>Air damper temperature range: The temperature range at which the air damper is designed to function</t>
  </si>
  <si>
    <t>Ambient humidity_Operation: Ambient humidity required for the operation of the air damper</t>
  </si>
  <si>
    <t>Dimensions of air damper: The size of the air damper, including width, height, and depth.</t>
  </si>
  <si>
    <t>Operating voltage of air damper: The voltage required to operate the air damper</t>
  </si>
  <si>
    <t>Auxiliary switch of air damper: The presence or absence of an auxiliary switch in the air damper</t>
  </si>
  <si>
    <t>Product Identifier: Unique identifier for the seat valve</t>
  </si>
  <si>
    <t>Stock number of the seat valve: Identification number of the seat valve for inventory and ordering purposes.</t>
  </si>
  <si>
    <t>Stroke_length: Length of the stroke for different DN sizes</t>
  </si>
  <si>
    <t>Leakage rate: The amount of fluid leaking from the valve as a percentage of the kvs value</t>
  </si>
  <si>
    <t>Nominal flow rate: Volume flow rate of a fluid through a device under specified conditions</t>
  </si>
  <si>
    <t>Medium temperature range: Range of temperatures that the medium can withstand</t>
  </si>
  <si>
    <t>Valve Characteristic: Equal percentage, kvs 220/315 linear</t>
  </si>
  <si>
    <t>Rangeability: The range of the valve's function</t>
  </si>
  <si>
    <t>Maximum Operating Pressure: The highest pressure at which the valve can function without causing damage or malfunction</t>
  </si>
  <si>
    <t>Material of valve body: Name of the material used for the valve body</t>
  </si>
  <si>
    <t>Material of the inside set: Description of the material used for the inside set</t>
  </si>
  <si>
    <t>PN class definition: PN class is a rating system used to specify the pressure resistance of pipes and fittings. It is a dimensionless number that represents the maximum pressure the component can withstand at room temperature (20 ° C). PN 25, for example, refers to a component that can withstand a maximum pressure of 25 bar at room temperature.</t>
  </si>
  <si>
    <t>Product Type: Name of the product type</t>
  </si>
  <si>
    <t>Product Part Number: Unique sequence of characters identifying the product</t>
  </si>
  <si>
    <t>Description of enclosure: Description of the product enclosure</t>
  </si>
  <si>
    <t>Factory_Setting: Factory set angle of the product</t>
  </si>
  <si>
    <t>Storage Temperature Range: The temperature range from -40 °C to +93 °C (–40 °C to +200 °F) is suitable for storage.</t>
  </si>
  <si>
    <t>Humidity_Range: Range of relative humidity for proper operation</t>
  </si>
  <si>
    <t>Range of the scale: Definition of the scale range</t>
  </si>
  <si>
    <t>Type of lubrication: Specific type or brand of lubricant used</t>
  </si>
  <si>
    <t>Clamp_Bolt_Torque: Torque required for clamp bolt</t>
  </si>
  <si>
    <t>Name of the sensor: Name of the sensor</t>
  </si>
  <si>
    <t>Product Identification Number: Unique identifier for the sensor in the manufacturing process</t>
  </si>
  <si>
    <t>Use: Purpose of the sensor</t>
  </si>
  <si>
    <t>Sensor Designation: Alternative name for the sensor</t>
  </si>
  <si>
    <t>Functional principle of the sensor: Mechanism of the sensor's operation</t>
  </si>
  <si>
    <t>Operating voltage: Maximum voltage required for operation</t>
  </si>
  <si>
    <t>Load current: Current required to operate the sensor</t>
  </si>
  <si>
    <t>Switching function: Type of switch function</t>
  </si>
  <si>
    <t>Activation point (dimension "X"): Dimension at which the sensor is activated</t>
  </si>
  <si>
    <t>Connection type: Type of connection used</t>
  </si>
  <si>
    <t>Switching frequency: Number of switch activations for a sensor within a determined time period</t>
  </si>
  <si>
    <t>Max. permissible starting speed: Maximum starting speed allowed</t>
  </si>
  <si>
    <t>Cable cross-section: Cross-sectional area of the cable</t>
  </si>
  <si>
    <t>Cable diameter: The diameter of the cable</t>
  </si>
  <si>
    <t>Ambient temperature: Temperature range in which the sensor operates</t>
  </si>
  <si>
    <t>IP Rating Explanation: International Protection rating, indicating the level of protection against solid objects and water, given as IPXX where XX is a combination of two digits representing the protection levels</t>
  </si>
  <si>
    <t>Product Name: The specific name or identifier of the product used by the manufacturer</t>
  </si>
  <si>
    <t>Part number: Unique identifier for the product within the company or system</t>
  </si>
  <si>
    <t>Functional principle: The mechanical principle on which the switch operates</t>
  </si>
  <si>
    <t>Operating voltage: The voltage required for the device to function properly</t>
  </si>
  <si>
    <t>Load current: The maximum current the switch can handle</t>
  </si>
  <si>
    <t>Switching function: The type of switching action the switch performs</t>
  </si>
  <si>
    <t>Connection type: The type of connection the switch uses</t>
  </si>
  <si>
    <t>Switching frequency: The maximum frequency at which the switch can switch</t>
  </si>
  <si>
    <t>max. starting velocity: The maximum starting velocity the switch can handle</t>
  </si>
  <si>
    <t>Cable diameter: The diameter of the cable used with the switch</t>
  </si>
  <si>
    <t>Static bending radius: The minimum radius of curvature the cable can withstand without damage when static</t>
  </si>
  <si>
    <t>Dynamic bending radius: The minimum radius of curvature the cable can withstand without damage when in motion</t>
  </si>
  <si>
    <t>Operating temperature range: The temperature range in which the switch can operate</t>
  </si>
  <si>
    <t>Part Number: Identification number of the product</t>
  </si>
  <si>
    <t>Product Type Designation: Designation of the product type</t>
  </si>
  <si>
    <t>Product Description: Description of the product</t>
  </si>
  <si>
    <t>Mounting Instructions: Specific instructions for mounting the device</t>
  </si>
  <si>
    <t>Type of Power Supply: Type of power supply used</t>
  </si>
  <si>
    <t>Encoder Signals, IEPE: Type of encoder signals used</t>
  </si>
  <si>
    <t>Maximum Signal Voltage (DC): The highest voltage value of the direct current signal that can be applied to the unit without causing damage or malfunction, considering the conditions of use and product-specific tests.</t>
  </si>
  <si>
    <t>IP Degree of Protection: Degree of protection against intrusion of solid foreign bodies</t>
  </si>
  <si>
    <t>Max. cable length: Maximum length of the cable</t>
  </si>
  <si>
    <t>Type of Connection: Type of connection used</t>
  </si>
  <si>
    <t>Material of Housing: Material used for the housing</t>
  </si>
  <si>
    <t>Manufacturer code: Unique identifier assigned by the manufacturer</t>
  </si>
  <si>
    <t>Part number: Unique identifier assigned for inventory and tracking purposes</t>
  </si>
  <si>
    <t>Start value of pressure measuring range: The minimum value in the range of pressure measurement</t>
  </si>
  <si>
    <t>End value of pressure measuring range: The maximum value in the range of pressure measurement</t>
  </si>
  <si>
    <t>Max. overload pressure: The maximum pressure the sensor can withstand without damage</t>
  </si>
  <si>
    <t>Operating temperature range of medium: The range of temperatures within which the medium being measured can operate</t>
  </si>
  <si>
    <t>Operating environment temperature: The temperature range of the environment in which the sensor operates</t>
  </si>
  <si>
    <t>Resolution ADC: The resolution of the Analog-to-Digital Converter</t>
  </si>
  <si>
    <t>Accuracy of the sensor's measurement: The accuracy of the sensor's measurement</t>
  </si>
  <si>
    <t>Repetition accuracy: The accuracy of repeated measurements</t>
  </si>
  <si>
    <t>Temperature coefficient: The effect of temperature on the sensor's accuracy</t>
  </si>
  <si>
    <t>Maximum Output Current: The highest current outputted by the sensor</t>
  </si>
  <si>
    <t>Rise time: The time it takes for the output signal to reach its maximum amplitude</t>
  </si>
  <si>
    <t>Max. output current load resistance: The maximum resistance that the sensor's output current can handle</t>
  </si>
  <si>
    <t>Min. load resistance voltage output: The minimum voltage required to maintain the specified load resistance for the sensor's output</t>
  </si>
  <si>
    <t>Part Number: The unique identifier assigned to a specific gas sensor.</t>
  </si>
  <si>
    <t>Product Type Designation: The specific type of gas sensor being described.</t>
  </si>
  <si>
    <t>Technology: The method or process used to measure the gas levels.</t>
  </si>
  <si>
    <t>Measurement Range: The range of gas levels that can be accurately measured by the sensor.</t>
  </si>
  <si>
    <t>Maximum Overload: The maximum gas level that the sensor can handle without damage.</t>
  </si>
  <si>
    <t>Sensitivity: The change in output signal for a given change in gas concentration.</t>
  </si>
  <si>
    <t>Repeatability: The ability of a sensor to produce consistent results when measuring the same gas concentration multiple times.</t>
  </si>
  <si>
    <t>Linearity: The degree to which the sensor's output is proportional to the gas concentration.</t>
  </si>
  <si>
    <t>Operating Temperature Range: The range of temperatures in which the sensor can operate effectively.</t>
  </si>
  <si>
    <t>Operating Pressure Range: The range of pressures in which the sensor can operate effectively.</t>
  </si>
  <si>
    <t>Expected Operating Life: The estimated lifespan of the sensor when used in normal conditions.</t>
  </si>
  <si>
    <t>Product Type Designation: The specific designation or model number of the product.</t>
  </si>
  <si>
    <t>Type of Mounting: The method or mechanism used to attach or install the product.</t>
  </si>
  <si>
    <t>Display: The type of display used in the product.</t>
  </si>
  <si>
    <t>Parameterisation Interface: The interface used for parameterization or configuration of the product.</t>
  </si>
  <si>
    <t>Number of Analogue Inputs: The number of analogue inputs available in the product.</t>
  </si>
  <si>
    <t>Operating Range of Analogue Inputs [V]: The range of voltage that the analogue inputs can accept.</t>
  </si>
  <si>
    <t>Characteristics of Analogue Inputs: The specific characteristics or properties of the analogue inputs.</t>
  </si>
  <si>
    <t>Number of Digital Logic Outputs: The number of digital logic outputs available in the product.</t>
  </si>
  <si>
    <t>Number of Digital Logic Inputs: The number of digital logic inputs available in the product.</t>
  </si>
  <si>
    <t>Operating Range of Logic Inputs [V]: The range of voltage that the logic inputs can accept.</t>
  </si>
  <si>
    <t>Degree of Protection: The level of protection against external factors such as dust and water.</t>
  </si>
  <si>
    <t>Degree of Protection: The level of protection provided by the product against external factors such as dust and water.</t>
  </si>
  <si>
    <t>Ambient Temperature: The range of temperatures in which the product can operate effectively.</t>
  </si>
  <si>
    <t>Transportation and Storage Temperature: The range of temperatures in which the product can be safely transported and stored.</t>
  </si>
  <si>
    <t>Electromagnetic Compatibility: The ability of a product to function properly in the presence of electromagnetic interference.</t>
  </si>
  <si>
    <t>Noise Immunity: The product's ability to resist noise or interference from external sources.</t>
  </si>
  <si>
    <t>Product Type: The specific type or model of a product.</t>
  </si>
  <si>
    <t>Degree of Protection: The level of protection provided against the intrusion of solid objects, dust, accidental contact, and water in electrical enclosures.</t>
  </si>
  <si>
    <t>Ambient Temperature: The temperature of the surrounding environment.</t>
  </si>
  <si>
    <t>Relative Humidity: The amount of water vapor present in the air compared to the maximum amount that could be present at that temperature.</t>
  </si>
  <si>
    <t>Electromagnetic Compatibility: The ability of a device to function properly in its intended electromagnetic environment without causing or being affected by electromagnetic interference.</t>
  </si>
  <si>
    <t>Product Type Designation: The specific designation or model number assigned to a product.</t>
  </si>
  <si>
    <t>Product ID: The unique identification number assigned to a product.</t>
  </si>
  <si>
    <t>Enclosure: The type of enclosure or housing that a product has.</t>
  </si>
  <si>
    <t>Control Type: The type of control used for a product, such as reversible or non-reversible.</t>
  </si>
  <si>
    <t>AC Line Input: The voltage and frequency of the AC power supply used for a product.</t>
  </si>
  <si>
    <t>Max. AC Load Current: The maximum current that can be drawn from the AC power supply for a product.</t>
  </si>
  <si>
    <t>DC Armature Voltage Nominal: The nominal voltage of the DC armature power supply for a product.</t>
  </si>
  <si>
    <t>Max. DC Load Current: The maximum current that can be drawn from the DC power supply for a product.</t>
  </si>
  <si>
    <t>Shunt Field Power Supply: The voltage options for the shunt field power supply for a product.</t>
  </si>
  <si>
    <t>Control of Speed or Torque: The type of control used for a product, such as speed or torque control.</t>
  </si>
  <si>
    <t>IR Compensation Adjustable: The range of adjustable IR compensation for a product.</t>
  </si>
  <si>
    <t>Tachometer Feedback Input: Whether or not a product has a tachometer feedback input.</t>
  </si>
  <si>
    <t>AC Line Fuse: Whether or not a product includes an AC line fuse.</t>
  </si>
  <si>
    <t>AC Line Switch: Whether or not a product has a standard AC line switch.</t>
  </si>
  <si>
    <t>Electrical Connection to Control Barrier Terminal Block: The type of electrical connection used for a product's control barrier terminal block.</t>
  </si>
  <si>
    <t>Current Sensing Relay/Overload Protector: Whether or not a product includes a current sensing relay or overload protector.</t>
  </si>
  <si>
    <t>AC Line Filter for CE: The type of AC line filter used for a product to meet CE standards.</t>
  </si>
  <si>
    <t>Product ID: The unique identification number assigned to the product.</t>
  </si>
  <si>
    <t>Enclosure: The type of enclosure used for the product.</t>
  </si>
  <si>
    <t>Control Type: The type of control used for the product.</t>
  </si>
  <si>
    <t>AC Line Input: The voltage and frequency of the AC line input for the product.</t>
  </si>
  <si>
    <t>Max. AC Load Current: The maximum RMS current that the product can handle for AC loads.</t>
  </si>
  <si>
    <t>DC Armature Voltage Nominal: The nominal DC voltage for the product's armature.</t>
  </si>
  <si>
    <t>Max. DC Load Current: The maximum DC current that the product can handle for DC loads.</t>
  </si>
  <si>
    <t>Shunt Field Power Supply: The voltage options for the product's shunt field power supply.</t>
  </si>
  <si>
    <t>Control Type: The type of control used for the product, whether it is for speed or torque.</t>
  </si>
  <si>
    <t>IR Compensation Adjustable: The range of adjustable IR compensation for the product.</t>
  </si>
  <si>
    <t>Tachometer Feedback Input: Whether the product has a tachometer feedback input or not.</t>
  </si>
  <si>
    <t>AC Line Fuse: Whether the product has an external AC line fuse or not.</t>
  </si>
  <si>
    <t>Electrical Connection Type: The type of electrical connection used for the product's control barrier terminal block.</t>
  </si>
  <si>
    <t>Current Sensing Relay/Overload Protector: Whether the product has a current sensing relay or overload protector.</t>
  </si>
  <si>
    <t>Part Number: The unique identifier assigned to a specific part or component.</t>
  </si>
  <si>
    <t>Version: The specific version or model of a product or component.</t>
  </si>
  <si>
    <t>Operating Current per Contact: The maximum amount of current that can pass through a single contact of the connector.</t>
  </si>
  <si>
    <t>Operating Voltage: The maximum voltage that can be applied to the connector.</t>
  </si>
  <si>
    <t>Connection Type: The specific type of connection for the connector, including the gender, shape, size, and method of connection.</t>
  </si>
  <si>
    <t>Connection Cross-Section: The range of cross-sectional area that can be accommodated by the connector.</t>
  </si>
  <si>
    <t>Ambient Temperature: The range of temperature in which the connector can operate safely and effectively.</t>
  </si>
  <si>
    <t>IP Rating: The level of protection against dust and water ingress for the connector.</t>
  </si>
  <si>
    <t>Designation: The specific name or title given to a product or component.</t>
  </si>
  <si>
    <t>Operating Current per Contact: The maximum amount of current that can flow through a single contact of the component.</t>
  </si>
  <si>
    <t>Operating Voltage: The voltage required for the component to function properly.</t>
  </si>
  <si>
    <t>Switching Logic: The type of logic used for switching the component on or off.</t>
  </si>
  <si>
    <t>1st Connection Type: The type of connection used for the first contact of the component.</t>
  </si>
  <si>
    <t>Second Connection Type: The type of connection used for the second contact of the component.</t>
  </si>
  <si>
    <t>Function Indicator: A feature that indicates whether the component is functioning properly.</t>
  </si>
  <si>
    <t>Operating Voltage Indicator: A feature that indicates the operating voltage of the component.</t>
  </si>
  <si>
    <t>Ambient Temperature: The range of temperatures in which the component can operate properly.</t>
  </si>
  <si>
    <t>IP Rating: The level of protection against dust and water for the component.</t>
  </si>
  <si>
    <t>Product Description: A description of the product and its intended use.</t>
  </si>
  <si>
    <t>Ambient Temperature During Operation: The minimum and maximum temperature range in which the cable can safely operate.</t>
  </si>
  <si>
    <t>Type of Insulation: The material used for insulation of the cable.</t>
  </si>
  <si>
    <t>Design of Shield: The design of the shielding used for the cable.</t>
  </si>
  <si>
    <t>Cable Length: The length of the cable in meters.</t>
  </si>
  <si>
    <t>Type of Connection: The type of connection used for the cable.</t>
  </si>
  <si>
    <t>Product Type Designation: The specific type or model of the product.</t>
  </si>
  <si>
    <t>Product Description: A detailed description of the product.</t>
  </si>
  <si>
    <t>Cable Designation: The specific designation or code for the cable.</t>
  </si>
  <si>
    <t>Operating Voltage: The maximum voltage that the cable can safely operate at.</t>
  </si>
  <si>
    <t>Conductor Cross Section: The cross-sectional area of the conductor in the power line.</t>
  </si>
  <si>
    <t>Continuous Current: The maximum continuous current that the power line can safely carry.</t>
  </si>
  <si>
    <t>Number of Electrical Cores: The total number of electrical cores or wires in the cable.</t>
  </si>
  <si>
    <t>AWG Number: The American Wire Gauge (AWG) number of the conductor in the power line.</t>
  </si>
  <si>
    <t>Conductor Class: The class or grade of the conductor in the power line.</t>
  </si>
  <si>
    <t>Marking of Cores: The color or labeling of the individual cores in the cable.</t>
  </si>
  <si>
    <t>Tensile Load: The maximum tensile load that the cable can withstand.</t>
  </si>
  <si>
    <t>Weight per Length: The weight of the cable per unit length.</t>
  </si>
  <si>
    <t>Manufacturer: The company or entity that produced the article or product.</t>
  </si>
  <si>
    <t>Manufacturer code: A unique code assigned by the manufacturer to identify the specific product.</t>
  </si>
  <si>
    <t>Part number: A unique number assigned to a specific part or component of the product.</t>
  </si>
  <si>
    <t>Valve function: The function or operation of the valve.</t>
  </si>
  <si>
    <t>Type of actuation: The method or mechanism used to activate or control the valve.</t>
  </si>
  <si>
    <t>Valve size: The size or dimensions of the valve.</t>
  </si>
  <si>
    <t>Standard nominal flow rate: The standard or expected flow rate of the valve.</t>
  </si>
  <si>
    <t>Operating pressure: The range of pressure in which the valve can operate.</t>
  </si>
  <si>
    <t>Design structure: The structure or design of the valve.</t>
  </si>
  <si>
    <t>Type of reset: The method or mechanism used to reset the valve.</t>
  </si>
  <si>
    <t>Protection class: The level of protection against external factors such as dust and water.</t>
  </si>
  <si>
    <t>Nominal size: The nominal size of the valve.</t>
  </si>
  <si>
    <t>Switching time off: The time it takes for the valve to switch off.</t>
  </si>
  <si>
    <t>Switching time on: The time it takes for the valve to switch on.</t>
  </si>
  <si>
    <t>Duty cycle: The percentage of time the valve is in operation.</t>
  </si>
  <si>
    <t>Manufacturer code: The unique code assigned to the manufacturer of the product.</t>
  </si>
  <si>
    <t>Part number: The unique number assigned to the product.</t>
  </si>
  <si>
    <t>Based on norm: The norm or standard that the product is based on.</t>
  </si>
  <si>
    <t>Contact durability: The number of times the product can be used before it needs to be replaced.</t>
  </si>
  <si>
    <t>Product weight: The weight of the product.</t>
  </si>
  <si>
    <t>DC operating voltage range: The range of DC voltages that the product can operate within.</t>
  </si>
  <si>
    <t>Nominal operating voltage DC: The nominal DC voltage that the product operates at.</t>
  </si>
  <si>
    <t>Current rating at 40° C: The maximum current that the product can handle at a temperature of 40° C.</t>
  </si>
  <si>
    <t>Surge resistance: The ability of a product to withstand sudden increases in voltage.</t>
  </si>
  <si>
    <t>Reverse polarity protection: Whether or not the product has protection against reverse polarity.</t>
  </si>
  <si>
    <t>Cable length: The length of the cable.</t>
  </si>
  <si>
    <t>Cable characteristic: The characteristic of the cable, such as its ability to be used in energy chains.</t>
  </si>
  <si>
    <t>Connector cable test conditions: The test conditions for the connector cable.</t>
  </si>
  <si>
    <t>Bending radius, fixed cable installation: The minimum bending radius for the cable when it is installed in a fixed position.</t>
  </si>
  <si>
    <t>Degree of protection: The level of protection against dust and water for the product.</t>
  </si>
  <si>
    <t>Protection_level: The level of protection against dust and water for the product.</t>
  </si>
  <si>
    <t>Manufacturer code: The code assigned to the manufacturer of the vacuum generator.</t>
  </si>
  <si>
    <t>Part number: The unique identification number assigned to the vacuum generator.</t>
  </si>
  <si>
    <t>Nominal size, Laval nozzle: The size of the Laval nozzle used in the vacuum generator.</t>
  </si>
  <si>
    <t>Grid dimension: The dimension of the grid used in the vacuum generator.</t>
  </si>
  <si>
    <t>Silencer design: The design of the silencer used in the vacuum generator.</t>
  </si>
  <si>
    <t>Mounting position: The optional mounting position for the vacuum generator.</t>
  </si>
  <si>
    <t>Ejector characteristic: The characteristic of the ejector used in the vacuum generator.</t>
  </si>
  <si>
    <t>Standard: The standard used for the vacuum generator.</t>
  </si>
  <si>
    <t>Manual override: The type of manual override used in the vacuum generator.</t>
  </si>
  <si>
    <t>Integrated function: The integrated function of the vacuum generator.</t>
  </si>
  <si>
    <t>Flow control: The type of flow control used in the vacuum generator.</t>
  </si>
  <si>
    <t>Electric on-off valve: The type of electric on-off valve used in the vacuum generator.</t>
  </si>
  <si>
    <t>Open silencer: The type of open silencer used in the vacuum generator.</t>
  </si>
  <si>
    <t>T-shape: The shape of the vacuum generator.</t>
  </si>
  <si>
    <t>N/C contact: The type of contact used in the vacuum generator.</t>
  </si>
  <si>
    <t>Switchable: The switchable function of the vacuum generator.</t>
  </si>
  <si>
    <t>Freely programmable: The programmable function of the vacuum generator.</t>
  </si>
  <si>
    <t>Product Number: The unique identification number assigned to a product.</t>
  </si>
  <si>
    <t>Stock No.: The identification number assigned to a product in stock.</t>
  </si>
  <si>
    <t>Torque: The rotational force applied to an object.</t>
  </si>
  <si>
    <t>Holding torque: The amount of torque required to hold an object in place.</t>
  </si>
  <si>
    <t>Air damper area: The total surface area of the air damper.</t>
  </si>
  <si>
    <t>Angular rotation: The amount of rotation in degrees.</t>
  </si>
  <si>
    <t>Power consumption: The amount of power used by a device.</t>
  </si>
  <si>
    <t>Positioning time: The amount of time it takes for a device to reach a specific position.</t>
  </si>
  <si>
    <t>Cable length: The length of the cable used for a device.</t>
  </si>
  <si>
    <t>Positioning signal: The type of signal used for positioning a device.</t>
  </si>
  <si>
    <t>Degree of protection: The level of protection provided by a device against external factors.</t>
  </si>
  <si>
    <t>Ambient temperature, operation: The temperature of the surrounding environment during operation.</t>
  </si>
  <si>
    <t>Medium temperature: The temperature of the medium being controlled by the device.</t>
  </si>
  <si>
    <t>Ambient humidity, operation: The humidity of the surrounding environment during operation.</t>
  </si>
  <si>
    <t>Dimensions (W x H x D): The width, height, and depth of a device.</t>
  </si>
  <si>
    <t>Operating voltage: The voltage required for a device to operate.</t>
  </si>
  <si>
    <t>Auxiliary switch: A switch used for auxiliary functions.</t>
  </si>
  <si>
    <t>Product Number: The unique identification number assigned to a specific product.</t>
  </si>
  <si>
    <t>Stock No.: The unique identification number assigned to a specific stock.</t>
  </si>
  <si>
    <t>Stroke: The distance that the valve can move from its fully closed position to its fully open position.</t>
  </si>
  <si>
    <t>Leakage rate: The amount of fluid that can leak through the valve when it is fully closed.</t>
  </si>
  <si>
    <t>Nominal Diameter: The nominal diameter of the valve, which is the size of the opening through which the fluid flows.</t>
  </si>
  <si>
    <t>kvs: The flow coefficient of the valve, which is a measure of its flow capacity.</t>
  </si>
  <si>
    <t>Medium temperature: The temperature range in which the valve can safely operate.</t>
  </si>
  <si>
    <t>Valve characteristic: The relationship between the valve's opening and the flow rate of the fluid.</t>
  </si>
  <si>
    <t>Rangeability: The ratio of the maximum to minimum controllable flow rate of the valve.</t>
  </si>
  <si>
    <t>Permissible operating pressure: The maximum pressure that the valve can safely withstand during operation.</t>
  </si>
  <si>
    <t>Valve body material: The type of material used to construct the body of the valve.</t>
  </si>
  <si>
    <t>Material, inside set: The material used for the internal components of the valve.</t>
  </si>
  <si>
    <t>Pressure rating: The maximum pressure that a valve can withstand.</t>
  </si>
  <si>
    <t>Part Number: The unique identification number assigned to a specific part of a product.</t>
  </si>
  <si>
    <t>Weight: The mass or heaviness of an object.</t>
  </si>
  <si>
    <t>Enclosure: The outer covering or housing of a product.</t>
  </si>
  <si>
    <t>Factory Set Angle: The predetermined angle at which the electric actuator is set at during factory production.</t>
  </si>
  <si>
    <t>Storage Temperature: The range of temperatures at which the product can be safely stored.</t>
  </si>
  <si>
    <t>Relative Humidity: The amount of water vapor present in the air compared to the maximum amount of water vapor the air can hold at a specific temperature.</t>
  </si>
  <si>
    <t>Scale: The range of values or measurements that correspond to the full travel of the crank arm.</t>
  </si>
  <si>
    <t>Lubrication: The type of lubricant used for the product.</t>
  </si>
  <si>
    <t>Clamp Bolt Torque: The amount of torque required for tightening the clamp bolt on the electric actuator.</t>
  </si>
  <si>
    <t>Sensor Type: The type of sensor used in the device.</t>
  </si>
  <si>
    <t>Part Number: The unique identification number assigned to the device.</t>
  </si>
  <si>
    <t>Intended Use: The intended use or function of the device.</t>
  </si>
  <si>
    <t>Designation: The designation or model number of the device.</t>
  </si>
  <si>
    <t>Functional Principle: The principle or mechanism by which the device operates.</t>
  </si>
  <si>
    <t>Operating Voltage: The maximum operating voltage of the device.</t>
  </si>
  <si>
    <t>Load Current: The maximum load current that the device can handle.</t>
  </si>
  <si>
    <t>Switching Function: The type of switching function of the device.</t>
  </si>
  <si>
    <t>Activation Point: The distance at which the device is activated.</t>
  </si>
  <si>
    <t>Connection Type: The type of connection used for the device.</t>
  </si>
  <si>
    <t>Switching Frequency: The maximum switching frequency of the device.</t>
  </si>
  <si>
    <t>Max. Permissible Starting Speed: The maximum starting speed at which the device can operate.</t>
  </si>
  <si>
    <t>Cable Cross-Section: The cross-sectional area of the cable used for the device.</t>
  </si>
  <si>
    <t>Cable Diameter: The diameter of the cable used for the device.</t>
  </si>
  <si>
    <t>Ambient Temperature: The range of ambient temperatures in which the device can operate.</t>
  </si>
  <si>
    <t>IP Rating: The IP rating of the device, indicating its level of protection against dust and water.</t>
  </si>
  <si>
    <t>Part number: The unique identifier assigned to a specific part or component.</t>
  </si>
  <si>
    <t>Designation: The specific name or label given to a part or component.</t>
  </si>
  <si>
    <t>Functional principle: The underlying principle or mechanism that allows a part or component to function.</t>
  </si>
  <si>
    <t>Operating voltage: The range of voltage that a part or component can operate within.</t>
  </si>
  <si>
    <t>Load current: The maximum current that a part or component can handle.</t>
  </si>
  <si>
    <t>Switching function: The type of switching function that a part or component can perform.</t>
  </si>
  <si>
    <t>Connection type: The type of connection used for a part or component.</t>
  </si>
  <si>
    <t>Switching frequency: The frequency at which a part or component can switch on and off.</t>
  </si>
  <si>
    <t>Max. perm. starting velocity: The maximum permissible starting velocity for a part or component.</t>
  </si>
  <si>
    <t>Cable diameter: The diameter of the cable used for a part or component.</t>
  </si>
  <si>
    <t>Static bending radius: The minimum bending radius for a cable or wire used in a part or component.</t>
  </si>
  <si>
    <t>Dynamic bending radius: The minimum bending radius for a cable or wire used in a part or component while in motion.</t>
  </si>
  <si>
    <t>Ambient temperature: The range of temperature that a part or component can operate within.</t>
  </si>
  <si>
    <t>Ingress Protection (IP) rating: The Ingress Protection (IP) rating indicates the level of protection against dust and water for a part or component.</t>
  </si>
  <si>
    <t>Part Number: The unique identifier assigned to a specific product or component.</t>
  </si>
  <si>
    <t>Product Type Designation: The specific designation or model name given to a product.</t>
  </si>
  <si>
    <t>Product Description: A detailed description of the product, including its features and specifications.</t>
  </si>
  <si>
    <t>Installation and Mounting Instructions: Instructions for how to properly install and mount the product.</t>
  </si>
  <si>
    <t>Type of Power Supply: The type of power supply required for the product.</t>
  </si>
  <si>
    <t>Encoder Signals, IEPE: The type of signals used by the product's encoder.</t>
  </si>
  <si>
    <t>Signal Voltage (DC), min.: The minimum voltage of the product's signal.</t>
  </si>
  <si>
    <t>Maximum Signal Voltage: The highest voltage that can be measured by the specific vibration sensor being described.</t>
  </si>
  <si>
    <t>IP Degree of Protection: The level of protection against solid objects and liquids provided by the product.</t>
  </si>
  <si>
    <t>Maximum Cable Length: The maximum length of cable that can be used with the vibration sensor.</t>
  </si>
  <si>
    <t>Type of Connection: The type of connection used by the product.</t>
  </si>
  <si>
    <t>Material of Housing: The material used for the product's housing.</t>
  </si>
  <si>
    <t>Pressure Sensor: A device that measures and detects pressure in a specific range and converts it into an electrical signal.</t>
  </si>
  <si>
    <t>Article Name: The specific name or model of the article.</t>
  </si>
  <si>
    <t>Manufacturer Code: The unique code assigned to the article by the manufacturer.</t>
  </si>
  <si>
    <t>Part Number: The specific part number assigned to the article.</t>
  </si>
  <si>
    <t>Pressure Measuring Range: The range of pressure that the sensor is capable of measuring.</t>
  </si>
  <si>
    <t>Max. Overload Pressure: The maximum pressure that the sensor can withstand without damage.</t>
  </si>
  <si>
    <t>Media Temperature: The temperature range that the sensor is designed to operate in.</t>
  </si>
  <si>
    <t>Ambient Temperature: The temperature range of the surrounding environment that the sensor is designed to operate in.</t>
  </si>
  <si>
    <t>Resolution ADC: The resolution of the analog-to-digital converter used in the sensor.</t>
  </si>
  <si>
    <t>Accuracy: The accuracy of the sensor's measurements, expressed as a percentage of the full scale.</t>
  </si>
  <si>
    <t>Repetition Accuracy: The repeatability of the sensor's measurements, expressed as a percentage of the full scale.</t>
  </si>
  <si>
    <t>Temperature Coefficient: The change in accuracy of the sensor's measurements with changes in temperature, expressed as a percentage of the full scale per degree Kelvin.</t>
  </si>
  <si>
    <t>Max. Output Current: The maximum current that the sensor's output can handle.</t>
  </si>
  <si>
    <t>Rise Time: The time it takes for the sensor's output to reach its maximum value after a change in input.</t>
  </si>
  <si>
    <t>Max. Load Resistance (Current Output): The maximum resistance that can be connected to the sensor's current output without affecting its performance.</t>
  </si>
  <si>
    <t>Min. Load Resistance (Voltage Output): The minimum resistance that must be connected to the sensor's voltage output for it to function properly.</t>
  </si>
  <si>
    <t>Part number: The unique identifier assigned to a specific gas sensor.</t>
  </si>
  <si>
    <t>Gas sensor type: The specific type of gas sensor being described.</t>
  </si>
  <si>
    <t>Measurement method: The method used to measure gas levels.</t>
  </si>
  <si>
    <t>Measurement range: Range of gas levels that can be accurately measured by the sensor.</t>
  </si>
  <si>
    <t>Sensitivity to gas concentration: The change in output signal for a given change in gas concentration.</t>
  </si>
  <si>
    <t>Repeatability: The accuracy with which a sensor produces consistent results when measuring the same gas concentration multiple times.</t>
  </si>
  <si>
    <t>Operating temperature range: The range of temperatures in which the sensor can operate effectively.</t>
  </si>
  <si>
    <t>Operating pressure range: The range of pressures in which the sensor can operate effectively.</t>
  </si>
  <si>
    <t>mounting method: The specific method used to attach or install the product.</t>
  </si>
  <si>
    <t>type of display: The type of display used in the product.</t>
  </si>
  <si>
    <t>Parameterisation interface: The interface used for parameterization or configuration of the product.</t>
  </si>
  <si>
    <t>Number of analogue inputs: Quantitative statement about the number of analogue inputs available.</t>
  </si>
  <si>
    <t>Operating range of analogue inputs [V]: The range of voltage that the analogue inputs can accept.</t>
  </si>
  <si>
    <t>Number of digital logic outputs: Quantitative statement about the number of digital logic outputs available in the product.</t>
  </si>
  <si>
    <t>Number of digital logic inputs: The number of digital logic inputs available in the product.</t>
  </si>
  <si>
    <t>Operating range of logic inputs [V]: The range of voltage that the logic inputs can accept.</t>
  </si>
  <si>
    <t>Product type designation: The specific designation or model number of the product.</t>
  </si>
  <si>
    <t>Degree of Protection: extent of protection provided by an enclosure against access to hazardous parts, against ingress of solid foreign objects and against ingress of water</t>
  </si>
  <si>
    <t>Transportation and Storage Temperature Range: The range of temperatures in which the product can be safely transported and stored.</t>
  </si>
  <si>
    <t>Noise immunity: The product's ability to resist noise or interference from external sources.</t>
  </si>
  <si>
    <t>Product type: Characteristic to differentiate between different products of a product family or special variants</t>
  </si>
  <si>
    <t>Relative Humidity without condensation: The value of the ratio of actual pressure of water vapor in the atmosphere to the saturation vapor pressure above which condensation takes place.</t>
  </si>
  <si>
    <t>Electromagnetic Compatibility (EMC standard): shock resistance of electrical and electronic devices to electromagnetic faults, which are defined for different environments (such as industrial environments or home and business environments) and with multiple severity classifications</t>
  </si>
  <si>
    <t>Interference resistance to magnetic fields: Operating medium is immune to influence from a magnetic field if the change of the effective switch distance - caused by the influence of a magnetic field - is not greater than the determined value</t>
  </si>
  <si>
    <t>Enclosure type: The type of enclosure or housing for the product.</t>
  </si>
  <si>
    <t>Control Type: The type of control for the product.</t>
  </si>
  <si>
    <t>AC Line input (VAC): The voltage of the AC line input for the product.</t>
  </si>
  <si>
    <t>Max. AC Load Current: The maximum AC load current for the product.</t>
  </si>
  <si>
    <t>Nominal DC Armature Voltage: The nominal DC armature voltage for the product.</t>
  </si>
  <si>
    <t>Max. load current: The maximum electric current for which the device is designed and with which it can be operated.</t>
  </si>
  <si>
    <t>Shunt Field Power Supply Voltage: The voltage options for the shunt field power supply for the product.</t>
  </si>
  <si>
    <t>Control type: The type of control for the product, whether it is for speed or torque.</t>
  </si>
  <si>
    <t>IR Compensation Range: The range of adjustable IR compensation for the product.</t>
  </si>
  <si>
    <t>Tachometer Feedback Input: Whether or not the product has a tachometer feedback input.</t>
  </si>
  <si>
    <t>AC Line fuse: Whether or not the product includes an AC line fuse.</t>
  </si>
  <si>
    <t>AC Line Switch: Whether or not the product has a standard AC line switch.</t>
  </si>
  <si>
    <t>Electrical Connection Type: The type of electrical connection for the product's control barrier terminal block.</t>
  </si>
  <si>
    <t>Current Sensing Relay/Overload Protector: Whether or not the product has a current sensing relay or overload protector.</t>
  </si>
  <si>
    <t>AC Line Filter for CE: The option for an AC line filter for CE compliance.</t>
  </si>
  <si>
    <t>Product type designation: The identification code, defined by the manufacturer, that differentiates this product from others in its family or special variants.</t>
  </si>
  <si>
    <t>Enclosure type: The type of enclosure used for the product.</t>
  </si>
  <si>
    <t>AC Line input (VAC 50/60Hz): The voltage and frequency of the AC line input for the product.</t>
  </si>
  <si>
    <t>Shunt Field Power Supply Voltage: The voltage options for the product's shunt field power supply.</t>
  </si>
  <si>
    <t>Tachometer feedback input: Whether the product has a tachometer feedback input or not.</t>
  </si>
  <si>
    <t>AC Line Fuse: Indicates whether the product has an external AC line fuse or not.</t>
  </si>
  <si>
    <t>Product Version: The specific version or model of a product or component.</t>
  </si>
  <si>
    <t>max. rated current with AC/DC: The maximum alternating current assigned by the manufacturer to an operating unit for both AC and DC inputs.</t>
  </si>
  <si>
    <t>Maximum operating voltage: The maximum voltage that can be applied to the connector.</t>
  </si>
  <si>
    <t>Connection type: physical design of the connection point via which electrical equipment can be connected</t>
  </si>
  <si>
    <t>Connection Cross-Section: The surface area of the section which is dissected at a cut through the connection orthogonally to its longitudinal axis.</t>
  </si>
  <si>
    <t>Ambient Temperature: The temperature of the surrounding environment in which the connector can safely and effectively operate.</t>
  </si>
  <si>
    <t>IP protection class with connector: scope of protection that can be achieved with a fluidic device in combination with the connector recommended by the manufacturer with respect to the ingress of foreign bodies and water</t>
  </si>
  <si>
    <t>Distributor part number: The unique identifier assigned to a specific part or component by the distributor.</t>
  </si>
  <si>
    <t>Designation of manufacturer: The specifying designation (company name) for the product manufacturer/ publishers (card, book, other publication or CD)</t>
  </si>
  <si>
    <t>max. operating current per contact: The maximum amount of current that can flow through a single contact of the component.</t>
  </si>
  <si>
    <t>Operating voltage: The voltage required for the component to function properly.</t>
  </si>
  <si>
    <t>switching logic: The type of logic used for switching the component on or off.</t>
  </si>
  <si>
    <t>Connection type: Constructive development of the electrical connection of a part or complete device</t>
  </si>
  <si>
    <t>Connection Type: The physical form of the connection used for the second contact of the component.</t>
  </si>
  <si>
    <t>Function indicator: A feature that indicates whether the component is functioning properly.</t>
  </si>
  <si>
    <t>Operating voltage: Required electrical energy which must always or at times be present at the supply input for the function of the operating resource to be maintained</t>
  </si>
  <si>
    <t>Ambient Temperature: The range of temperature in which the component can operate properly.</t>
  </si>
  <si>
    <t>Product description: A description of the product and its intended use.</t>
  </si>
  <si>
    <t>Ambient Temperature During Operation: The minimum and maximum temperature range in which the product can operate.</t>
  </si>
  <si>
    <t>Insulation material: The material used for insulation in the product.</t>
  </si>
  <si>
    <t>Design of Shield: The make of the conducting casing used to protect against electromagnetic and electrostatic interferences.</t>
  </si>
  <si>
    <t>Cable length: Length of a cable for data or energy transmission, measured without connector</t>
  </si>
  <si>
    <t>Type of Connection: The type of connection used in the product.</t>
  </si>
  <si>
    <t>Product type designation: The specific type or model of the product.</t>
  </si>
  <si>
    <t>cable designation: The specific designation or code for the cable.</t>
  </si>
  <si>
    <t>Operating voltage: The voltage at which the cable is designed to operate safely.</t>
  </si>
  <si>
    <t>Conductor cross-section of the power line: The cross-sectional area of the conductor in the power line.</t>
  </si>
  <si>
    <t>maximum continuous current: The maximum continuous current that the power line can safely carry.</t>
  </si>
  <si>
    <t>number of electrical cores: quantitative information about the number of electrical cores in a cable</t>
  </si>
  <si>
    <t>Class of conductor: Standardized classification for the construction of a conductor</t>
  </si>
  <si>
    <t>Marking of cores: The color or labeling of the cores in the cable.</t>
  </si>
  <si>
    <t>max. tensile load: The maximum tension that the cable can withstand before breaking.</t>
  </si>
  <si>
    <t>Manufacturer name: The legally valid designation of the manufacturer mentioned in the input text.</t>
  </si>
  <si>
    <t>Part number: A unique number assigned to a specific part or component of a product.</t>
  </si>
  <si>
    <t>Valve function: The function or purpose of the valve in the product.</t>
  </si>
  <si>
    <t>reset method: The method used to reset the valve.</t>
  </si>
  <si>
    <t>Protection class: The level of protection against external factors, such as dust or water.</t>
  </si>
  <si>
    <t>nominal size: The alphanumeric description of the size of a valve as a reference, in contrast to components that are defined by an outer diameter or by a thread size.</t>
  </si>
  <si>
    <t>Valve switching time on: The time it takes for the valve to switch on.</t>
  </si>
  <si>
    <t>duty cycle: the percentage of time the valve is in operation</t>
  </si>
  <si>
    <t>nominal size of laval nozzle: numeric identifier for the size of the laval nozzle in a vacuum generator</t>
  </si>
  <si>
    <t>mounting position: The optional mounting position for the vacuum generator.</t>
  </si>
  <si>
    <t>ejector characteristic: The characteristic of the ejector used in the vacuum generator.</t>
  </si>
  <si>
    <t>Manual override type: The type of manual override used in the vacuum generator.</t>
  </si>
  <si>
    <t>Integrated function: The integrated function of the vacuum generator is the electric ejector pulse.</t>
  </si>
  <si>
    <t>Flow control type: The specific type of flow control used in the vacuum generator.</t>
  </si>
  <si>
    <t>Type of actuation: Type of voltage with which the electric on-off valve can be operated.</t>
  </si>
  <si>
    <t>Open silencer type: The specific type of open silencer used in the vacuum generator.</t>
  </si>
  <si>
    <t>Shape of the vacuum generator: Describes the geometric shape of the vacuum generator.</t>
  </si>
  <si>
    <t>Type of contact used: The specific type of contact used in the vacuum generator.</t>
  </si>
  <si>
    <t>Switchable function: The switchable function of the vacuum generator.</t>
  </si>
  <si>
    <t>Programmable function: The function of the vacuum generator that can be programmed.</t>
  </si>
  <si>
    <t>product number: The unique identification number assigned to a product.</t>
  </si>
  <si>
    <t>Product stock number: The coded series of characters used to identify and order a product from a supplier or manufacturer.</t>
  </si>
  <si>
    <t>Torque: The torque which can be transferred by the operating resource</t>
  </si>
  <si>
    <t>power consumption: The amount of power used by a device.</t>
  </si>
  <si>
    <t>positioning signal: The type of signal used for positioning a device.</t>
  </si>
  <si>
    <t>Degree of Protection: extent of protection provided by an enclosure against access to hazardous parts, against ingress of solid foreign objects and against ingress of water and verified by standardized test methods, expressed as a IP rating</t>
  </si>
  <si>
    <t>ambient humidity during operation: The humidity of the surrounding environment during operation.</t>
  </si>
  <si>
    <t>Valve travel: The distance that the valve can move from its fully closed position to its fully open position.</t>
  </si>
  <si>
    <t>Flow coefficient: The flow coefficient of the valve, which is a measure of its flow capacity.</t>
  </si>
  <si>
    <t>Temperature range for safe operation: The temperature range in which the valve can safely operate.</t>
  </si>
  <si>
    <t>Maximum operating pressure: The highest pressure that the valve can safely withstand during operation.</t>
  </si>
  <si>
    <t>Material description of the valve body: The usual name or brand name of the material used in the valve body.</t>
  </si>
  <si>
    <t>Material of internal components: The material used for the internal components of the valve.</t>
  </si>
  <si>
    <t>Pressure rating: The maximum pressure that the valve can withstand.</t>
  </si>
  <si>
    <t>Part number: The unique identification number assigned to a specific part of a product.</t>
  </si>
  <si>
    <t>Enclosure design: The specific design and construction of the outer covering or housing of a device or equipment.</t>
  </si>
  <si>
    <t>storage temperature range: The range of temperatures at which the electric actuator can be safely stored.</t>
  </si>
  <si>
    <t>Relative Humidity Range: The range of relative humidity allowed for proper operation of the device.</t>
  </si>
  <si>
    <t>Scale: A system of ordered marks at fixed intervals used as a reference for measurement.</t>
  </si>
  <si>
    <t>Lubrication type: The specific type of lubrication used for the Herculine 2000 electric actuator.</t>
  </si>
  <si>
    <t>Clamp Bolt Torque: The amount of force applied to tighten the clamp bolt on the electric actuator.</t>
  </si>
  <si>
    <t>Sensor type: Additional information for describing sensors to be able to distinguish - for a sensor family or for special design (variants) - the products from each other</t>
  </si>
  <si>
    <t>Part number: The unique identification number assigned to the device.</t>
  </si>
  <si>
    <t>Intended Use: The intended use or purpose of the device.</t>
  </si>
  <si>
    <t>Model number: The specific model number or designation of the device.</t>
  </si>
  <si>
    <t>Max. operating voltage: The maximum voltage that can be applied to the device under consideration of the conditions of use.</t>
  </si>
  <si>
    <t>Max. load current: The maximum load current of the device.</t>
  </si>
  <si>
    <t>Switching function type: The type of switching function of the device.</t>
  </si>
  <si>
    <t>Connection type at device: Type of connection used for the device.</t>
  </si>
  <si>
    <t>max. permissible starting speed: maximum permissible starting speed for which the device is designed to operate</t>
  </si>
  <si>
    <t>Cable diameter: The diameter of the cable used for the device.</t>
  </si>
  <si>
    <t>IP rating: The IP rating of the device, indicating its level of protection against dust and water.</t>
  </si>
  <si>
    <t>Product number: Coded series of characters which is used in place of the article (or service) by a body supplying administrative services and is thus the meaningful unit, for example, in planning and control systems or warehousing</t>
  </si>
  <si>
    <t>Name: The specific name or label given to a part or component.</t>
  </si>
  <si>
    <t>Max. load current: Maximum electric current for which the device is designed and with which it can be operated</t>
  </si>
  <si>
    <t>Switch type: Constructive design and function of the switch</t>
  </si>
  <si>
    <t>switching frequency: The frequency at which a part or component can switch on and off.</t>
  </si>
  <si>
    <t>min. permitted bending radius (moving application with forced guidance): minimum limit value for the bending radius of a cable or wire for moving application with forced guidance</t>
  </si>
  <si>
    <t>min. permitted bending radius (moving application/free movement): minimum limit value for the bending radius of a cable or wire for moving application/free movement</t>
  </si>
  <si>
    <t>ambient temperature range: The range of temperatures that a component or system can operate within in its surrounding environment.</t>
  </si>
  <si>
    <t>IP rating: The level of protection against dust and water for a part or component.</t>
  </si>
  <si>
    <t>Product type designation: The specific designation or model name given to a product.</t>
  </si>
  <si>
    <t>Product designation: Short description of the product (short text)</t>
  </si>
  <si>
    <t>Type of power supply: The type of power supply required for the product.</t>
  </si>
  <si>
    <t>max. signal voltage (DC): The maximum voltage of the product's signal.</t>
  </si>
  <si>
    <t>Degree of protection (IP): Classification according to the level of protection against solid objects and liquids provided by the product.</t>
  </si>
  <si>
    <t>Max. cable length: The maximum length of cable that can be used with the product.</t>
  </si>
  <si>
    <t>Connection Type: The physical form of the connection used by the product.</t>
  </si>
  <si>
    <t>Material of housing: The specific material used for the product's housing.</t>
  </si>
  <si>
    <t>Manufacturer name: The legally valid designation of the company or entity that produced the article.</t>
  </si>
  <si>
    <t>Manufacturer code: The unique code assigned to the article by the manufacturer.</t>
  </si>
  <si>
    <t>Part number: The specific part number assigned to the article.</t>
  </si>
  <si>
    <t>Temperature range of the medium: The range of temperatures that the sensor is designed to measure for the medium.</t>
  </si>
  <si>
    <t>Ambient Temperature: The temperature range of the environment in which the sensor is designed to operate.</t>
  </si>
  <si>
    <t>Resolution of the analog-to-digital converter: The number of bits with which an analog value can be digitalized at the analog output, determining the smallest voltage difference that can be resolved.</t>
  </si>
  <si>
    <t>accuracy in % FS: specification of the accuracy of the sensor's measurements, expressed as a percentage of the full scale</t>
  </si>
  <si>
    <t>Repeatability: The repeatability of the sensor's measurements, expressed as a percentage of the full scale.</t>
  </si>
  <si>
    <t>temperature coefficient: the change in accuracy of the sensor's measurements with changes in temperature, expressed as a percentage of the full scale per degree Kelvin.</t>
  </si>
  <si>
    <t>max. load resistance (current output): The maximum resistance that can be connected to the sensor's current output without affecting its performance.</t>
  </si>
  <si>
    <t>Name_new: Definition_new</t>
  </si>
  <si>
    <t>PartNumber: Part number of the product</t>
  </si>
  <si>
    <t>Product type designation: Product type designation of the product</t>
  </si>
  <si>
    <t>Technology: Technology of the product</t>
  </si>
  <si>
    <t>Measurement Range: The range of values that can be measured by a sensor or instrument</t>
  </si>
  <si>
    <t>Maximum Overload: Maximum Overload of the product</t>
  </si>
  <si>
    <t>Sensitivity: The sensitivity of the product is the minimum amount of the product that can be detected.</t>
  </si>
  <si>
    <t>Repeatability: Repeatability of the product</t>
  </si>
  <si>
    <t>Linearity: Linearity of the product</t>
  </si>
  <si>
    <t>Operating Temperature Range: The temperature range in which the product can operate</t>
  </si>
  <si>
    <t>Operating Pressure Range: The Operating Pressure Range of the product is 600 mbar to 1200 mbar</t>
  </si>
  <si>
    <t>Expected Operating Life: Expected Operating Life of the product</t>
  </si>
  <si>
    <t>Product type designation: Product type designation</t>
  </si>
  <si>
    <t>Type of mounting: Type of mounting</t>
  </si>
  <si>
    <t>Display: The display is Seven-segment display</t>
  </si>
  <si>
    <t>Parameterisation interface: Parameterisation interface</t>
  </si>
  <si>
    <t>Number of analogue inputs: Number of analogue inputs</t>
  </si>
  <si>
    <t>Operating range of analogue inputs [V]: The operating range of analogue inputs [V] is ±10</t>
  </si>
  <si>
    <t>Configurable for rotational speed / current: Configurable for rotational speed / current</t>
  </si>
  <si>
    <t>Number of digital logic outputs: Number of digital logic outputs</t>
  </si>
  <si>
    <t>Number of digital logic inputs: Number of digital logic inputs</t>
  </si>
  <si>
    <t>Operating range of logic inputs [V]: The operating range of logic inputs [V] is 12.5 ... 30</t>
  </si>
  <si>
    <t>Degree of protection: Degree of protection</t>
  </si>
  <si>
    <t>Ambient temperature: The ambient temperature is the temperature of the surrounding air.</t>
  </si>
  <si>
    <t>Electromagnetic compatibility: Electromagnetic compatibility</t>
  </si>
  <si>
    <t>Name: Name of the product</t>
  </si>
  <si>
    <t>Ambient temperature: The ambient temperature is the temperature of the surrounding environment.</t>
  </si>
  <si>
    <t>Relative humidity: Relative humidity is the ratio of the partial pressure of water vapor to the equilibrium vapor pressure of water at a given temperature.</t>
  </si>
  <si>
    <t>Product ID: Product ID</t>
  </si>
  <si>
    <t>Enclosure: Enclosure</t>
  </si>
  <si>
    <t>Control type: The control type is Reversible</t>
  </si>
  <si>
    <t>AC Line input (VAC 50/60Hz): AC Line input (VAC 50/60Hz)</t>
  </si>
  <si>
    <t>Max. AC Load current (RMS): Max. AC Load current (RMS)</t>
  </si>
  <si>
    <t>DC Armature voltage nominal: The DC Armature voltage nominal is the nominal voltage of the DC armature.</t>
  </si>
  <si>
    <t>Max. DC Load current (ADC): Max. DC Load current (ADC)</t>
  </si>
  <si>
    <t>Shunt field power supply (VDC): Shunt field power supply (VDC)</t>
  </si>
  <si>
    <t>Control of speed or torque: Control of speed or torque</t>
  </si>
  <si>
    <t>IR Compensation adjustable (VDC): IR Compensation adjustable (VDC)</t>
  </si>
  <si>
    <t>Tachometer feedback input: Tachometer feedback input</t>
  </si>
  <si>
    <t>AC Line fuse: AC Line fuse</t>
  </si>
  <si>
    <t>AC Line switch: AC Line switch</t>
  </si>
  <si>
    <t>Electrical connection to control barrier terminal block: Electrical connection to control barrier terminal block</t>
  </si>
  <si>
    <t>Current sensing relay/overload protector: Current sensing relay/overload protector</t>
  </si>
  <si>
    <t>AC Line filter for CE: AC Line filter for CE</t>
  </si>
  <si>
    <t>Control type: The control type is Regenerative</t>
  </si>
  <si>
    <t>Control of speed or torque: The control of speed or torque is the ability to adjust the speed or torque of a motor or other mechanical system.</t>
  </si>
  <si>
    <t>IR Compensation adjustable: The IR Compensation adjustable is the adjustable range of IR Compensation.</t>
  </si>
  <si>
    <t>Part number: Part number of the connector</t>
  </si>
  <si>
    <t>Designation: Designation of the connector</t>
  </si>
  <si>
    <t>Version: Version of the connector</t>
  </si>
  <si>
    <t>Operating current per contact: The maximum current that can be carried by a single contact of the connector</t>
  </si>
  <si>
    <t>Operating voltage: The maximum voltage that the connector can handle</t>
  </si>
  <si>
    <t>Connection type: The type of connection used for the connector</t>
  </si>
  <si>
    <t>Connection cross-section: The cross-sectional area of the connector</t>
  </si>
  <si>
    <t>Ambient temperature: The ambient temperature of the connector</t>
  </si>
  <si>
    <t>IP rating: IP rating of the connector</t>
  </si>
  <si>
    <t>Distributor: Distributor of the product</t>
  </si>
  <si>
    <t>Use: Use of the product</t>
  </si>
  <si>
    <t>Operating current per contact: The maximum current that can be passed through a single contact in a circuit.</t>
  </si>
  <si>
    <t>Operating voltage: The operating voltage is 24 VDC</t>
  </si>
  <si>
    <t>Switching logic: Switching logic</t>
  </si>
  <si>
    <t>1st connection type: 1st connection type</t>
  </si>
  <si>
    <t>2nd connection type: 2nd connection type</t>
  </si>
  <si>
    <t>Function indicator: Function indicator</t>
  </si>
  <si>
    <t>Operating voltage indicator: Operating voltage indicator</t>
  </si>
  <si>
    <t>Ambient temperature: The temperature of the surrounding environment</t>
  </si>
  <si>
    <t>IP rating: IP rating</t>
  </si>
  <si>
    <t>Part number: Part number of the product</t>
  </si>
  <si>
    <t>Product description: Product description of the product</t>
  </si>
  <si>
    <t>Ambient temperature during operation: Ambient temperature during operation of the product</t>
  </si>
  <si>
    <t>Type of insulation: Type of insulation of the product</t>
  </si>
  <si>
    <t>Design of shield: Design of shield of the product</t>
  </si>
  <si>
    <t>Cable length: The length of the cable of the product</t>
  </si>
  <si>
    <t>Type of connection: Type of connection of the product</t>
  </si>
  <si>
    <t>Cable designation: Cable designation of the product</t>
  </si>
  <si>
    <t>Operating voltage: The operating voltage of the product</t>
  </si>
  <si>
    <t>Conductor cross section: The cross section of the conductor of the product</t>
  </si>
  <si>
    <t>Continuous current: The continuous current of the power lines of the product</t>
  </si>
  <si>
    <t>Number of electrical cores: Number of electrical cores of the product</t>
  </si>
  <si>
    <t>AWG number: AWG number of the product</t>
  </si>
  <si>
    <t>Conductor class: Conductor class of the product</t>
  </si>
  <si>
    <t>Marking: The marking of the product</t>
  </si>
  <si>
    <t>Tensile load: The tensile load of the product is the maximum load that the product can withstand without breaking or deforming.</t>
  </si>
  <si>
    <t>Weight per length: Weight per length of the product</t>
  </si>
  <si>
    <t>Manufacturer-article name: The name of the manufacturer and the article name</t>
  </si>
  <si>
    <t>Manufacturer code: The code of the manufacturer</t>
  </si>
  <si>
    <t>Part number: The part number of the article</t>
  </si>
  <si>
    <t>Valve function: The function of the valve</t>
  </si>
  <si>
    <t>Type of actuation: The type of actuation of the valve</t>
  </si>
  <si>
    <t>Valve size: The size of the valve</t>
  </si>
  <si>
    <t>Standard nominal flow rate: The standard nominal flow rate of the valve</t>
  </si>
  <si>
    <t>Operating pressure: The operating pressure of the valve</t>
  </si>
  <si>
    <t>Design structure: The design structure of the valve</t>
  </si>
  <si>
    <t>Type of reset: The type of reset of the valve</t>
  </si>
  <si>
    <t>Protection class: The protection class of the valve</t>
  </si>
  <si>
    <t>Nominal size: The nominal size of the valve</t>
  </si>
  <si>
    <t>Switching time off: The switching time off of the valve</t>
  </si>
  <si>
    <t>Switching time on: The switching time on of the valve</t>
  </si>
  <si>
    <t>Duty cycle: The duty cycle of the valve</t>
  </si>
  <si>
    <t>Manufacturer code: Manufacturer code of the product</t>
  </si>
  <si>
    <t>Based on norm: Based on norm of the product</t>
  </si>
  <si>
    <t>Contact durability: Contact durability of the product</t>
  </si>
  <si>
    <t>Product weight: The weight of the product</t>
  </si>
  <si>
    <t>DC operating voltage range: DC operating voltage range of the product</t>
  </si>
  <si>
    <t>Nominal operating voltage DC: Nominal operating voltage DC of the product</t>
  </si>
  <si>
    <t>Current rating at 40° C: Current rating at 40° C of the product</t>
  </si>
  <si>
    <t>Surge resistance: The maximum voltage that a device can withstand without being damaged.</t>
  </si>
  <si>
    <t>Reverse polarity protection: Reverse polarity protection of the product</t>
  </si>
  <si>
    <t>Cable length: The length of the cable</t>
  </si>
  <si>
    <t>Cable characteristic: Cable characteristic of the product</t>
  </si>
  <si>
    <t>Connector cable test conditions: Connector cable test conditions of the product</t>
  </si>
  <si>
    <t>Bending radius, fixed cable installation: Bending radius, fixed cable installation of the product</t>
  </si>
  <si>
    <t>Degree of protection: Degree of protection of the product</t>
  </si>
  <si>
    <t>Nominal size, Laval nozzle: Nominal size, Laval nozzle of the product</t>
  </si>
  <si>
    <t>Grid dimension: The grid dimension of the product</t>
  </si>
  <si>
    <t>Silencer design: Silencer design of the product</t>
  </si>
  <si>
    <t>Mounting position: Mounting position of the product</t>
  </si>
  <si>
    <t>Ejector characteristic: Ejector characteristic of the product</t>
  </si>
  <si>
    <t>Standard: Standard of the product</t>
  </si>
  <si>
    <t>Grade of filtration: Grade of filtration of the product</t>
  </si>
  <si>
    <t>Manual override: Manual override of the product</t>
  </si>
  <si>
    <t>Integrated function: Integrated function of the product</t>
  </si>
  <si>
    <t>Flow control: Flow control of the product</t>
  </si>
  <si>
    <t>Electric on-off valve: Electric on-off valve of the product</t>
  </si>
  <si>
    <t>Open silencer: Open silencer of the product</t>
  </si>
  <si>
    <t>T-shape: T-shape of the product</t>
  </si>
  <si>
    <t>Switching element function: Switching element function of the product</t>
  </si>
  <si>
    <t>N/C or N/O contact, switchable: N/C or N/O contact, switchable of the product</t>
  </si>
  <si>
    <t>Switchable: Switchable of the product</t>
  </si>
  <si>
    <t>Switching function: Switching function of the product</t>
  </si>
  <si>
    <t>Product No.: Product No.</t>
  </si>
  <si>
    <t>Stock No.: Stock No.</t>
  </si>
  <si>
    <t>Torque: Torque</t>
  </si>
  <si>
    <t>Holding torque: The holding torque is 6 Nm</t>
  </si>
  <si>
    <t>Air damper area: The area of the air damper</t>
  </si>
  <si>
    <t>Angular rotation: The angular rotation is 90°</t>
  </si>
  <si>
    <t>Power consumption: The power consumption is 20 VA, 13 W</t>
  </si>
  <si>
    <t>Positioning time: The time it takes for the actuator to move from one position to another</t>
  </si>
  <si>
    <t>Cable length: The cable length is 0.9 m</t>
  </si>
  <si>
    <t>Positioning signal: The positioning signal is DC 0(2)...10 V, 0(4)...20 mA</t>
  </si>
  <si>
    <t>Ambient temperature, operation: The ambient temperature, operation is -32…55 °C</t>
  </si>
  <si>
    <t>Medium temperature: The medium temperature is -32…50 °C</t>
  </si>
  <si>
    <t>Ambient humidity, operation: The ambient humidity, operation is 95 % r.h.</t>
  </si>
  <si>
    <t>Dimensions: The size of the product</t>
  </si>
  <si>
    <t>Operating voltage: The operating voltage is AC/DC 24 V</t>
  </si>
  <si>
    <t>Auxiliary switch: Auxiliary switch</t>
  </si>
  <si>
    <t>Stroke: The distance the valve stem travels from the closed position to the fully open position.</t>
  </si>
  <si>
    <t>Leakage rate: The leakage rate is the amount of fluid that leaks through a valve when it is closed.</t>
  </si>
  <si>
    <t>DN: DN is the nominal diameter of the pipe. It is a dimensionless number that represents the inner diameter of the pipe in millimeters.</t>
  </si>
  <si>
    <t>kvs: kvs</t>
  </si>
  <si>
    <t>Medium temperature: Medium temperature</t>
  </si>
  <si>
    <t>Valve characteristic: Valve characteristic</t>
  </si>
  <si>
    <t>Rangeability: The rangeability is the ratio of the maximum flow rate to the minimum flow rate of a valve.</t>
  </si>
  <si>
    <t>Permissible operating pressure: The maximum pressure that a system or component can withstand without failure or damage.</t>
  </si>
  <si>
    <t>Material, valve body: The material of the valve body</t>
  </si>
  <si>
    <t>Material, inside set: The material, inside set is CrNi steel</t>
  </si>
  <si>
    <t>PN class: PN class</t>
  </si>
  <si>
    <t>Part number: Part number</t>
  </si>
  <si>
    <t>Weight: Weight</t>
  </si>
  <si>
    <t>Factory set at: Factory set at</t>
  </si>
  <si>
    <t>Storage Temperature: The temperature range in which the product can be stored without damage.</t>
  </si>
  <si>
    <t>Relative Humidity: Relative Humidity</t>
  </si>
  <si>
    <t>Scale: The scale is 0 % to 100 % corresponding to full crank arm travel</t>
  </si>
  <si>
    <t>Lubrication: Lubrication</t>
  </si>
  <si>
    <t>Clamp Bolt: The clamp bolt is 88 lb-in (10 N-m)</t>
  </si>
  <si>
    <t>Use: The use of the product</t>
  </si>
  <si>
    <t>Designation: Designation of the product</t>
  </si>
  <si>
    <t>Functional principle: Functional principle of the product</t>
  </si>
  <si>
    <t>Operating voltage: The maximum voltage that the product can operate at</t>
  </si>
  <si>
    <t>Load current: Load current of the product</t>
  </si>
  <si>
    <t>Activation point (dimension "X"): Activation point (dimension "X") of the product</t>
  </si>
  <si>
    <t>Connection type: Connection type of the product</t>
  </si>
  <si>
    <t>Switching frequency: The number of times per second that the product switches between its two states.</t>
  </si>
  <si>
    <t>Max. permissible starting speed: Max. permissible starting speed of the product</t>
  </si>
  <si>
    <t>Cable cross-section: Cable cross-section of the product</t>
  </si>
  <si>
    <t>Cable diameter D: Cable diameter D of the product</t>
  </si>
  <si>
    <t>Ambient temperature: The temperature of the environment in which the product is used</t>
  </si>
  <si>
    <t>IP rating: IP rating of the product</t>
  </si>
  <si>
    <t>Part number: The part number of the product</t>
  </si>
  <si>
    <t>Designation: The designation of the product</t>
  </si>
  <si>
    <t>Functional principle: The functional principle of the product</t>
  </si>
  <si>
    <t>Load current: The load current of the product</t>
  </si>
  <si>
    <t>Switching function: The switching function of the product</t>
  </si>
  <si>
    <t>Connection type: The connection type of the product</t>
  </si>
  <si>
    <t>Switching frequency: The switching frequency of the product</t>
  </si>
  <si>
    <t>Max. perm. starting velocity: The max. perm. starting velocity of the product</t>
  </si>
  <si>
    <t>Cable diameter: The cable diameter of the product</t>
  </si>
  <si>
    <t>Static bending radius: The static bending radius of the product</t>
  </si>
  <si>
    <t>Dynamic bending radius: The dynamic bending radius of the product</t>
  </si>
  <si>
    <t>Ambient temperature: The ambient temperature of the product</t>
  </si>
  <si>
    <t>IP rating: The IP rating of the product</t>
  </si>
  <si>
    <t>Installation and mounting instructions: Installation and mounting instructions of the product</t>
  </si>
  <si>
    <t>Type of power supply: Type of power supply of the product</t>
  </si>
  <si>
    <t>Encoder signals, IEPE: Encoder signals, IEPE of the product</t>
  </si>
  <si>
    <t>IP degree of protection: IP degree of protection of the product</t>
  </si>
  <si>
    <t>Cable length, max.: The maximum length of the cable of the product</t>
  </si>
  <si>
    <t>Material of housing: The material of housing of the product</t>
  </si>
  <si>
    <t>Manufacturer code: The manufacturer code of the article</t>
  </si>
  <si>
    <t>Start value for pressure measuring range: The start value for the pressure measuring range is the first value of the fourth line of the input text.</t>
  </si>
  <si>
    <t>End value for pressure measuring range: The end value for the pressure measuring range</t>
  </si>
  <si>
    <t>Max. overload pressure: The maximum overload pressure is the maximum pressure that a pressure sensor can withstand without being damaged.</t>
  </si>
  <si>
    <t>Media temperature: The media temperature is the temperature of the media.</t>
  </si>
  <si>
    <t>Ambient temperature: The ambient temperature is the temperature of the surrounding environment, typically measured in degrees Celsius.</t>
  </si>
  <si>
    <t>Resolution ADC: The resolution ADC is the resolution of the analog-to-digital converter.</t>
  </si>
  <si>
    <t>Accuracy in ± % FS: The accuracy in ± % FS</t>
  </si>
  <si>
    <t>Repetition accuracy in ± % FS: The repetition accuracy in ± % FS</t>
  </si>
  <si>
    <t>Temperature coefficient in ± % FS/K: The temperature coefficient in ± % FS/K is the third value of the eighth line of the input text.</t>
  </si>
  <si>
    <t>Max. output current: The maximum output current is the maximum current that can be output by a device or system.</t>
  </si>
  <si>
    <t>Rise time: The time it takes for the output of a device to change from a specified low level to a specified high level.</t>
  </si>
  <si>
    <t>Max. load resistance current output: The maximum load resistance current output is the maximum load resistance current output</t>
  </si>
  <si>
    <t>Min. load resistance voltage output: The minimum load resistance voltage output is the minimum load resistance voltage output</t>
  </si>
  <si>
    <t>Technology of the product: technical principle of the product</t>
  </si>
  <si>
    <t>Measurement Range: The Measurement Range of the product is 0.5 ppm CO to 1000 ppm CO (EN 45544 applications)</t>
  </si>
  <si>
    <t>Sensitivity: The Sensitivity of the product is 50 nA/ppm ±10 nA/ppm</t>
  </si>
  <si>
    <t>Operating Temperature Range: Operating Temperature Range of the product</t>
  </si>
  <si>
    <t>Operating pressure range: The pressure range which arises in a system part within the operating range</t>
  </si>
  <si>
    <t>expected operating life: time period over which a product is expected to be used</t>
  </si>
  <si>
    <t>Name: Product name</t>
  </si>
  <si>
    <t>Product type designation: The product type designation is Motor controllers CMMB-AS, for servo motors</t>
  </si>
  <si>
    <t>type of mounting: manner of mounting a device at its position</t>
  </si>
  <si>
    <t>Number of analog inputs: Quantitative statement about the number of analog inputs</t>
  </si>
  <si>
    <t>Operating range of analogue inputs [V]: Operating range of analogue inputs [V]</t>
  </si>
  <si>
    <t>Number of digital logic outputs: Quantitative statement about the set of digital logic outputs</t>
  </si>
  <si>
    <t>Number of digital logic inputs: Quantitative statement about the set of digital logic inputs</t>
  </si>
  <si>
    <t>Operating range of logic inputs [V]: Quantitative statement about the operating range of logic inputs [V]</t>
  </si>
  <si>
    <t>Degree of protection (IP) of the device: Classification according to the protection of the operating unit against any external influences and protection against moving parts in the operating unit for the device</t>
  </si>
  <si>
    <t>Product type designation: The specifying designation (type name, type code, abbreviated name, article number) for distinguishing by type and size or design (variant) of the used product/material</t>
  </si>
  <si>
    <t>Degree of protection: The degree of protection of the product against access to hazardous parts, against ingress of solid foreign objects and against ingress of water</t>
  </si>
  <si>
    <t>ambient temperature: temperature of the surrounding operating environment of a component or system</t>
  </si>
  <si>
    <t>Product type designation: The product type designation is extracted from the second line of the input text.</t>
  </si>
  <si>
    <t>Degree of protection: extent of protection provided by an enclosure against ingress of solid foreign objects and against ingress of water</t>
  </si>
  <si>
    <t>Ambient temperature: Temperature in the outer area of the operating medium</t>
  </si>
  <si>
    <t>Relative humidity: Relative humidity</t>
  </si>
  <si>
    <t>product ID: unique product identifier of the manufacturer</t>
  </si>
  <si>
    <t>enclosure type: degree of ingress protection offered by a housing or enclosure</t>
  </si>
  <si>
    <t>Control type: Control type</t>
  </si>
  <si>
    <t>AC Line input (VAC 50/60Hz): The AC Line input (VAC 50/60Hz) is 115</t>
  </si>
  <si>
    <t>Max. AC Load current (RMS): The maximum alternating current assigned by the manufacturer to an operating unit</t>
  </si>
  <si>
    <t>DC Armature voltage nominal (VDC): The DC Armature voltage nominal (VDC) is the DC Armature voltage nominal (VDC).</t>
  </si>
  <si>
    <t>max. DC Load current: The maximum DC current assigned by the manufacturer to an operating unit</t>
  </si>
  <si>
    <t>Control of speed or torque: The type of speed control</t>
  </si>
  <si>
    <t>fuse present: specification whether a fuse is present</t>
  </si>
  <si>
    <t>AC Line switch: specification whether the AC Line switch is Standard</t>
  </si>
  <si>
    <t>No: No</t>
  </si>
  <si>
    <t>Name of the product: The name of the product</t>
  </si>
  <si>
    <t>Product type designation: Additional information for describing products to be able to distinguish - for a product family or for special design (variants) - the products from each other</t>
  </si>
  <si>
    <t>max. DC Load current: The maximum DC load current</t>
  </si>
  <si>
    <t>Control of speed or torque: The control of speed or torque is Speed or Torque</t>
  </si>
  <si>
    <t>fuse type: information about the fuse type</t>
  </si>
  <si>
    <t>Name of the connector: The name of the connector is Male connector, single</t>
  </si>
  <si>
    <t>maximum current rating: maximum electrical current drawn from the mains</t>
  </si>
  <si>
    <t>Operating voltage: The voltage which, together with the rated operating current, determines the use of the device and to which the various tests and the use categories refer. With single pole devices the rated rated operating voltage is generally the voltage over the pole. With multi-pole devices it is generally given as chained voltage</t>
  </si>
  <si>
    <t>type of connector: Information on the design of the device for separating and connecting lines</t>
  </si>
  <si>
    <t>connection cross-section: Connection cross-section of the connector</t>
  </si>
  <si>
    <t>max. operating current per contact: The maximum operating current per contact is max. 2 A</t>
  </si>
  <si>
    <t>type of connector: information on the make of the decvide to connect and disconnect cables</t>
  </si>
  <si>
    <t>2nd connection type: The 2nd connection type is Straight plug, M12x1, 8-pin, IDC, self-locking screw thread</t>
  </si>
  <si>
    <t>Voltage indicator: presence of signal that indicates the voltage status</t>
  </si>
  <si>
    <t>Ambient temperature: The temperature of the surrounding operating environment of a component or system</t>
  </si>
  <si>
    <t>IP protection class: extent of protection provided by a case from access to hazardous parts and penetration of solid debris and / or water confirmed by normalized test methods, given as IP rating</t>
  </si>
  <si>
    <t>min. ambient temperature during operation of the product: Minimum limit value of specific temperature during operation surrounding the product</t>
  </si>
  <si>
    <t>Design of shield: Make or brand of conducting encasement around all conductors and cabled elements to protect them from electromagnetic and electrostatic interference</t>
  </si>
  <si>
    <t>Cable length: Cable length of the product</t>
  </si>
  <si>
    <t>cable designation: Cable designation of the product</t>
  </si>
  <si>
    <t>Rated voltage: Manufacturer's specification Value of the voltage for which the equipment was rated</t>
  </si>
  <si>
    <t>Conductor cross section of the power line: The cross-section area of conductive elements of the power line useable for current flow</t>
  </si>
  <si>
    <t>continuous current: The continuous current of the power lines of the product</t>
  </si>
  <si>
    <t>number of electrical cores: quantitative specification of the number of electrical cores</t>
  </si>
  <si>
    <t>Conductor class: The conductor class of the product</t>
  </si>
  <si>
    <t>marking / of cores: Marking / of cores of the product</t>
  </si>
  <si>
    <t>tensile load / maximum: The tensile load / maximum of the product</t>
  </si>
  <si>
    <t>weight per length: Weight per length of the product</t>
  </si>
  <si>
    <t>manufacturer code: The code of the manufacturer</t>
  </si>
  <si>
    <t>valve function: The function of the valve</t>
  </si>
  <si>
    <t>nominal flow rate: The nominal flow rate of the valve</t>
  </si>
  <si>
    <t>Piston slide: The design structure of the valve</t>
  </si>
  <si>
    <t>duty cycle: The duty cycle of the valve</t>
  </si>
  <si>
    <t>manufacturer code: unique combination of numbers and letters used to identify the product of the manufacturer</t>
  </si>
  <si>
    <t>Norm of the product: The norm of the product</t>
  </si>
  <si>
    <t>Surge resistance: Surge resistance of the product</t>
  </si>
  <si>
    <t>Reverse polarity protection: The reverse polarity protection of the product</t>
  </si>
  <si>
    <t>Cable length: The cable length of the product</t>
  </si>
  <si>
    <t>cable characteristic: cable characteristic of the product</t>
  </si>
  <si>
    <t>Test conditions on request: The test conditions of the product is on request.</t>
  </si>
  <si>
    <t>Degree of protection of the product: The degree of protection of the product</t>
  </si>
  <si>
    <t>Degree of protection: The degree of protection of the product</t>
  </si>
  <si>
    <t>mounting position: The mounting position of the product</t>
  </si>
  <si>
    <t>Grade of filtration: nominal value that specifies the maximum theoretical diameter of particles and suspended matter that will still be let through by a filter irrespective of the type of filter material</t>
  </si>
  <si>
    <t>Electric ejector pulse: The integrated function of the product is Electric ejector pulse</t>
  </si>
  <si>
    <t>Type of flow control: Type of flow control</t>
  </si>
  <si>
    <t>Design: Design of the product</t>
  </si>
  <si>
    <t>Design of the product: Design of the product</t>
  </si>
  <si>
    <t>Switching element function: Design and/or mode of operation of an element that implements a switching function</t>
  </si>
  <si>
    <t>Switching contact with manual resetting present: Design, design or function assigned as a closer determination: part of a switch which opens or closes an electrical connection by touching or disconnecting the two contacts, / pushes electrically conductive element for opening / closing current circuits. Presence / interaction of: by hand engaging action, by Which returns an object or function from the current state to a previously existing state</t>
  </si>
  <si>
    <t>not switchable: whether the device is achieved not switchable</t>
  </si>
  <si>
    <t>Holding torque: Holding torque</t>
  </si>
  <si>
    <t>air flow volume: quantitative indication of the airflow</t>
  </si>
  <si>
    <t>power consumption: power requirement of the device or component during defined operating conditions</t>
  </si>
  <si>
    <t>Positioning time: Positioning time</t>
  </si>
  <si>
    <t>positioning signal: signal specification of the electrical connection with regard to the electrical signal type and the signal range for specifying the setpoint value</t>
  </si>
  <si>
    <t>Degree of protection: extent of protection provided by an enclosure against access to hazardous parts, against ingress of solid foreign objects and/or ingress of water and verified by standardized test methods, expressed as a IP rating</t>
  </si>
  <si>
    <t>Ambient temperature, operation: Temperature in the surrounding operating environment of a component or system</t>
  </si>
  <si>
    <t>ambient humidity, operation: ambient humidity, operation</t>
  </si>
  <si>
    <t>Dimensions (W x H x D): Dimensions (W x H x D)</t>
  </si>
  <si>
    <t>Operating voltage: voltage which, together with the rated operating current, determines the use of the device and to which the various tests and the use categories refer. With single pole devices the rated rated operating voltage is generally the voltage over the pole. With multi-pole devices it is generally given as chained voltage</t>
  </si>
  <si>
    <t>Auxiliary switch: whether the main switch is equipped with an integrated auxiliary switch</t>
  </si>
  <si>
    <t>Product No.: The product No. is VVF53.100-150K</t>
  </si>
  <si>
    <t>Stroke: The distance between the upper and lower terminal point of the stroke</t>
  </si>
  <si>
    <t>Leakage rate: The leakage rate is 0...0.01 % of kvs value</t>
  </si>
  <si>
    <t>Nominal width: Provides the nominal width. DN (nominal width) is an alphanumeric description of the size for components in a pipe system used for reference purposes. It comprises the letters DN followed by a dimensionless whole number, which has an indirect ratio to the physical size of the bore or outer diameter of the connections. (according to EN ISO 6708/95.09).</t>
  </si>
  <si>
    <t>Rangeability: Rangeability</t>
  </si>
  <si>
    <t>Permissible operating pressure: The pressure which arises in a system part within the operating range</t>
  </si>
  <si>
    <t>Material description of the valve body: Usual name or brand name of the material in general language, of the valve body</t>
  </si>
  <si>
    <t>PN class: PN class is the nominal pressure of the product line.</t>
  </si>
  <si>
    <t>Weight: Weight of the product</t>
  </si>
  <si>
    <t>Enclosure: The enclosure is Precision-machined die-cast aluminum housing finished in light gray powder coat epoxy.</t>
  </si>
  <si>
    <t>Factory set at: The factory set at is 90° or 150° (+/-5°)</t>
  </si>
  <si>
    <t>Storage Temperature: The storage temperature is –40 °C to +93 °C (–40 °C to +200 °F)</t>
  </si>
  <si>
    <t>Lubrication: The lubrication is Texaco Starplex 2 EP Grease</t>
  </si>
  <si>
    <t>clamp bolt: specification whether the product is equipped with clamp bolt</t>
  </si>
  <si>
    <t>Use: The use of the product is extracted from the input text.</t>
  </si>
  <si>
    <t>Designation: The designation of the product is extracted from the input text.</t>
  </si>
  <si>
    <t>Operating voltage: The voltage which, together with the rated operating current, determines the use of the device and to which the various tests and the use categories refer.</t>
  </si>
  <si>
    <t>connection type: description of connection type</t>
  </si>
  <si>
    <t>Switching frequency: The number of switch activations for a sensor within a determined time period</t>
  </si>
  <si>
    <t>maximum permissible starting speed: maximum speed of the product</t>
  </si>
  <si>
    <t>Cable cross-section: The cross-section of the cable</t>
  </si>
  <si>
    <t>Cable diameter: states the diameter of a cable</t>
  </si>
  <si>
    <t>Limit switch: The use of the product is Limit switch</t>
  </si>
  <si>
    <t>Product designation: The designation of the product</t>
  </si>
  <si>
    <t>switching frequency: The switching frequency of the product</t>
  </si>
  <si>
    <t>static bending radius: The static bending radius of the product</t>
  </si>
  <si>
    <t>mounting instructions: The installation and mounting instructions of the product is incl. mounting bolts UNF1/4-28 on M6 and M8</t>
  </si>
  <si>
    <t>Degree of protection (IP) of the product: Classification according to the protection of the operating unit against any external influences and protection against moving parts in the operating unit for the product</t>
  </si>
  <si>
    <t>Cable length, max.: The cable length, max. of the product is 30 m</t>
  </si>
  <si>
    <t>type of connection: type of connection of the product</t>
  </si>
  <si>
    <t>material of housing: material of housing of the product</t>
  </si>
  <si>
    <t>Start value for pressure measuring range: The start value for the pressure measuring range</t>
  </si>
  <si>
    <t>Max. overload pressure: The maximum overload pressure</t>
  </si>
  <si>
    <t>Media temperature: The media temperature is the temperature at which the performance of a device was tested or to which calculated values refer.</t>
  </si>
  <si>
    <t>Resolution of the analog inputs: The resolution of the analog inputs</t>
  </si>
  <si>
    <t>repeatability: degree of agreement for a number of subsequent measurements of the output signal for the same value of the input variable under the same conditions, when the output variable, originating from the same direction, passes through all variables in its range</t>
  </si>
  <si>
    <t>Max. output current: The maximum output current</t>
  </si>
  <si>
    <t>Rise time: The time required for the rising process between the lower and upper terminal positions</t>
  </si>
  <si>
    <t>Max. load resistance current output: The maximum load resistance current output</t>
  </si>
  <si>
    <t>min. load resistance voltage output: The minimum load resistance voltage output is the minimum load resistance voltage output of the sensor.</t>
  </si>
  <si>
    <t>Product Name: The name of the product as it is officially designated by the manufacturer.</t>
  </si>
  <si>
    <t>Part Number: The unique identifier assigned to the product</t>
  </si>
  <si>
    <t>Product Type: The type of the product, indicating the specific product category and its primary function.</t>
  </si>
  <si>
    <t>Technology: The technology used in the product</t>
  </si>
  <si>
    <t>Measurement Range: The range of measurement for the product, specifying the minimum and maximum concentration of the target gas that the sensor can accurately detect.</t>
  </si>
  <si>
    <t>Maximum Overload: The maximum concentration of CO that the sensor can measure before it becomes damaged or non-functional.</t>
  </si>
  <si>
    <t>Sensitivity: The ratio of the change in output to the change in input of a device</t>
  </si>
  <si>
    <t>Repeatability: The maximum difference between the repeat measurements of the same quantity, under the same conditions, at different times, expressed as a percentage of the measured value.</t>
  </si>
  <si>
    <t>Linearity: The degree to which the relationship between the input and output of a system is direct and can be described by a straight line.</t>
  </si>
  <si>
    <t>Operating Temperature Range: The temperature range within which the product can operate without damage or degradation of performance.</t>
  </si>
  <si>
    <t>Operating Pressure Range: The range of pressures within which the product can operate</t>
  </si>
  <si>
    <t>Expected Operating Life: The expected operating life for the product, which is the period of time that the product is expected to function properly under normal usage conditions.</t>
  </si>
  <si>
    <t>Product type designation: The designation of the product type.</t>
  </si>
  <si>
    <t>Type of mounting: The method of attaching the motor controller to a surface or structure.</t>
  </si>
  <si>
    <t>Display: The type of display on the motor controller.</t>
  </si>
  <si>
    <t>Parameterisation interface: The interface used for parameterising the motor controller.</t>
  </si>
  <si>
    <t>Number of analogue inputs: The number of analogue inputs on the motor controller.</t>
  </si>
  <si>
    <t>Operating range of analogue inputs [V]: The operating range of the analogue inputs on the motor controller in volts.</t>
  </si>
  <si>
    <t>Characteristics of analogue inputs: The technical property of the analogue inputs on the motor controller, describing the type of input and its configurability.</t>
  </si>
  <si>
    <t>Number of digital logic outputs: The number of digital logic outputs on the motor controller.</t>
  </si>
  <si>
    <t>Number of digital logic inputs: The number of digital logic inputs on the motor controller.</t>
  </si>
  <si>
    <t>Operating range of logic inputs: The range of voltage values within which the logic inputs of the motor controller can operate.</t>
  </si>
  <si>
    <t>Degree of protection: The degree of protection for the motor controller, specifying the level of protection against solid particles and liquids.</t>
  </si>
  <si>
    <t>Product type designation: The specific name of the product type.</t>
  </si>
  <si>
    <t>Degree of protection: The level of protection provided by the product against intrusion, dust, accidental contact, and water.</t>
  </si>
  <si>
    <t>Ambient temperature: The temperature range in which the product can operate.</t>
  </si>
  <si>
    <t>Transportation and storage temperature range: The temperature range in which the product can be safely transported and stored without affecting its performance or functionality.</t>
  </si>
  <si>
    <t>Electromagnetic compatibility: The ability of the product to operate in an electromagnetic environment without causing or experiencing harmful interference.</t>
  </si>
  <si>
    <t>Product type: The general category of the product.</t>
  </si>
  <si>
    <t>Relative humidity: The range of relative humidity in which the product can operate without condensation.</t>
  </si>
  <si>
    <t>Product ID: The unique identifier of the product.</t>
  </si>
  <si>
    <t>Control type: The type of control for the product.</t>
  </si>
  <si>
    <t>AC Line Input Voltage: The AC voltage input to the product, measured in volts (V) and compatible with both 50 and 60 Hz power sources.</t>
  </si>
  <si>
    <t>Maximum AC RMS load current: The maximum AC current (RMS) that the product can handle while operating under normal conditions.</t>
  </si>
  <si>
    <t>DC Armature voltage nominal: The nominal DC voltage applied to the armature of the motor.</t>
  </si>
  <si>
    <t>Maximum DC armature load current: The maximum current that can be drawn by the DC armature of the product.</t>
  </si>
  <si>
    <t>Shunt field power supply voltage: The voltage of the shunt field power supply for the product.</t>
  </si>
  <si>
    <t>Control of speed or torque: The method of controlling the speed or torque of the product.</t>
  </si>
  <si>
    <t>IR Compensation adjustable voltage: The voltage range that can be adjusted to compensate for the IR drop in the product.</t>
  </si>
  <si>
    <t>Tachometer feedback input: The presence or absence of a tachometer feedback input for the product.</t>
  </si>
  <si>
    <t>AC Line fuse: The fuse used to protect the AC line from overcurrent situations.</t>
  </si>
  <si>
    <t>AC Line Switch: A switch that controls the connection of the product to the AC line.</t>
  </si>
  <si>
    <t>Electrical connection to control barrier terminal block: The electrical connection to control barrier terminal block for the product.</t>
  </si>
  <si>
    <t>Current sensing relay/overload protector: The current sensing relay/overload protector for the product.</t>
  </si>
  <si>
    <t>AC Line filter for CE: The AC Line filter for CE is a device that filters the AC line input to meet the CE requirements for the product.</t>
  </si>
  <si>
    <t>Product type designation: The specific designation of the product type.</t>
  </si>
  <si>
    <t>Enclosure: The type of enclosure for the product.</t>
  </si>
  <si>
    <t>AC Line Input Voltage: The AC voltage input to the product, which can be either 50 or 60 Hz.</t>
  </si>
  <si>
    <t>Maximum AC RMS current: The maximum AC RMS current that the product can handle without damage.</t>
  </si>
  <si>
    <t>DC Armature Voltage: The nominal DC voltage applied to the armature of the motor.</t>
  </si>
  <si>
    <t>Maximum DC armature current: The maximum current that the DC armature can handle.</t>
  </si>
  <si>
    <t>Control of speed or torque: The control of speed or torque for the product.</t>
  </si>
  <si>
    <t>IR Compensation Adjustable Voltage: The adjustable voltage for IR compensation of the product.</t>
  </si>
  <si>
    <t>Tachometer feedback presence: The presence of tachometer feedback input for the product.</t>
  </si>
  <si>
    <t>AC Line Fuse Type: The type of AC line fuse for the product.</t>
  </si>
  <si>
    <t>Electrical connection type: The type of electrical connection to the control barrier terminal block for the product.</t>
  </si>
  <si>
    <t>CurrentSensingRelayOverloadProtector: The presence of a current sensing relay or overload protector in the product's electrical system.</t>
  </si>
  <si>
    <t>Connector Name: The name of the connector</t>
  </si>
  <si>
    <t>Connector Use: The way the connector is used in a system or device</t>
  </si>
  <si>
    <t>Part Number: The unique identifier assigned to a product by the manufacturer for inventory control and product tracking purposes</t>
  </si>
  <si>
    <t>Designation: The designation of the connector</t>
  </si>
  <si>
    <t>Connector version: The version of the connector, which is a technical property that identifies the specific design and features of the connector</t>
  </si>
  <si>
    <t>Operating Current per Contact: The maximum operating current per contact of the connector</t>
  </si>
  <si>
    <t>Operating Voltage: The maximum operating voltage of the connector</t>
  </si>
  <si>
    <t>Connection Type: The type of connection between the connector and the mating component, including the gender, orientation, thread type, and number of pins</t>
  </si>
  <si>
    <t>Connection Cross-section: The cross-sectional area of the conductor in the connector that establishes the electrical connection</t>
  </si>
  <si>
    <t>Ambient Temperature: The maximum and minimum temperature at which the connector can operate without damage</t>
  </si>
  <si>
    <t>IP Rating: The degree of protection provided by mechanical casings and electrical enclosures against intrusion, dust, accidental contact, and water</t>
  </si>
  <si>
    <t>Distributor: The company or organization that distributes the product.</t>
  </si>
  <si>
    <t>Part number: A unique identifier for the product.</t>
  </si>
  <si>
    <t>Product Designation: A unique identifier assigned to a product by the manufacturer for easy identification and tracking.</t>
  </si>
  <si>
    <t>Version: The specific version or model of the product.</t>
  </si>
  <si>
    <t>Operating current per contact: The maximum current that the product can handle per contact.</t>
  </si>
  <si>
    <t>Operating voltage: The voltage range that the product can operate within.</t>
  </si>
  <si>
    <t>Switching logic: The logic used by the product to switch on and off.</t>
  </si>
  <si>
    <t>1st connection type: The type of connection used by the product for its first connection.</t>
  </si>
  <si>
    <t>2nd connection type: The type of connection used by the product for its second connection.</t>
  </si>
  <si>
    <t>Function indicator: Whether the product has a function indicator.</t>
  </si>
  <si>
    <t>Operating voltage indicator: Whether the product has an operating voltage indicator.</t>
  </si>
  <si>
    <t>Ambient temperature: The temperature range that the product can operate within.</t>
  </si>
  <si>
    <t>IP rating: The Ingress Protection rating of the product.</t>
  </si>
  <si>
    <t>Part Number: A unique identifier for a product</t>
  </si>
  <si>
    <t>Product Type Designation: A designation that describes the type of product, such as cable, connector, or sensor.</t>
  </si>
  <si>
    <t>Product Description: A description of the product's intended use and compatibility with other components</t>
  </si>
  <si>
    <t>Ambient Temperature During Operation: The temperature range in which the product can operate</t>
  </si>
  <si>
    <t>Type of Insulation: The type of insulation used in the product</t>
  </si>
  <si>
    <t>Design of Shield: The design of the shield used in the product</t>
  </si>
  <si>
    <t>Cable Length: The length of the cable</t>
  </si>
  <si>
    <t>Type of Connection: The type of connection used in the product, which specifies the standard and the design of the connection</t>
  </si>
  <si>
    <t>Product type designation: The type of product as designated by the manufacturer</t>
  </si>
  <si>
    <t>Product description: A detailed description of the product, including the type, number of cores, wire type, and delivery unit</t>
  </si>
  <si>
    <t>Cable Designation: A unique identifier assigned to a specific type of cable, which includes information about the cable's construction, material, and application.</t>
  </si>
  <si>
    <t>Operating voltage: The voltage at which a device or system can operate without causing damage or malfunction.</t>
  </si>
  <si>
    <t>Conductor cross-section: The cross-sectional area of the conductor of the power line, measured in square millimeters</t>
  </si>
  <si>
    <t>Continuous current: The maximum current that can be continuously drawn from the power lines without causing damage or overheating</t>
  </si>
  <si>
    <t>Number of electrical cores: The number of insulated conductors within a cable or wire</t>
  </si>
  <si>
    <t>AWG number: The American Wire Gauge (AWG) number of the product, which is a standardized system for measuring the diameter of electrical wire</t>
  </si>
  <si>
    <t>ConductorClass: The class of the conductor of the product, which is a measure of the conductor's ability to withstand mechanical stress and environmental conditions</t>
  </si>
  <si>
    <t>Core color: The color of the individual cores of the product</t>
  </si>
  <si>
    <t>TensileLoadMaximum: The maximum tensile load that the product can withstand without breaking or deforming permanently</t>
  </si>
  <si>
    <t>Weight per length: The weight of the product per unit length</t>
  </si>
  <si>
    <t>Manufacturer-article name: The name of the manufacturer and the article</t>
  </si>
  <si>
    <t>Manufacturer code: A unique identifier for the product assigned by the manufacturer</t>
  </si>
  <si>
    <t>Part number: A unique identifier for the product assigned by the manufacturer or distributor</t>
  </si>
  <si>
    <t>Valve function: The function of the valve in terms of the number of ports and the direction of flow</t>
  </si>
  <si>
    <t>Type of actuation: The method by which the valve is actuated or controlled</t>
  </si>
  <si>
    <t>Valve size: The physical dimension of the valve that determines the space it occupies and the size of the orifice it controls</t>
  </si>
  <si>
    <t>Standard nominal flow rate: The flow rate of the valve under standard conditions</t>
  </si>
  <si>
    <t>Operating pressure: The range of pressures at which the valve can operate</t>
  </si>
  <si>
    <t>Design structure: The internal design of the valve</t>
  </si>
  <si>
    <t>Type of reset: The method by which the valve is reset after actuation</t>
  </si>
  <si>
    <t>Protection class: The level of protection provided by the valve against environmental factors</t>
  </si>
  <si>
    <t>Nominal size: The physical size of the valve in terms of the nominal size of the ports</t>
  </si>
  <si>
    <t>Switching time off: The time it takes for the valve to switch off</t>
  </si>
  <si>
    <t>Switching time on: The time it takes for the valve to switch on</t>
  </si>
  <si>
    <t>Duty cycle: The ratio of the time the valve is on to the total time</t>
  </si>
  <si>
    <t>Connecting cable: A type of cable used to connect two or more devices</t>
  </si>
  <si>
    <t>Manufacturer code: A unique identifier assigned to a product by its manufacturer</t>
  </si>
  <si>
    <t>Part number: A unique identifier assigned to a product by its manufacturer or distributor</t>
  </si>
  <si>
    <t>Standard: A technical specification that a product must meet</t>
  </si>
  <si>
    <t>Contact durability: The number of times a connector can be connected and disconnected before it fails</t>
  </si>
  <si>
    <t>DC operating voltage range: The range of voltage that a product can operate at while using direct current</t>
  </si>
  <si>
    <t>Nominal operating voltage DC: The typical or expected voltage that a product will operate at while using direct current</t>
  </si>
  <si>
    <t>Current rating at 40 degrees Celsius: The maximum current that a product can handle while operating at 40 degrees Celsius</t>
  </si>
  <si>
    <t>Surge resistance: The ability of a product to withstand a sudden increase in voltage</t>
  </si>
  <si>
    <t>Reverse polarity protection: The ability of a product to protect itself from being connected backwards</t>
  </si>
  <si>
    <t>Cable characteristic: A property or feature of the cable that determines its suitability for specific applications or environments</t>
  </si>
  <si>
    <t>Connector cable test conditions: The conditions under which a connector cable is tested</t>
  </si>
  <si>
    <t>Bending radius, fixed cable installation: The minimum radius that a cable can be bent at while it is installed in a fixed position</t>
  </si>
  <si>
    <t>Degree of protection: The level of protection that a product has against intrusion, dust, accidental contact, and water</t>
  </si>
  <si>
    <t>Manufacturer code: A unique identifier assigned to a product by its manufacturer for inventory control and ordering purposes.</t>
  </si>
  <si>
    <t>Part number: A unique identifier assigned to a specific product or component by the manufacturer.</t>
  </si>
  <si>
    <t>Nominal size, Laval nozzle: The inner diameter of the Laval nozzle, which is a part of the vacuum generator that accelerates the gas flow to create a vacuum.</t>
  </si>
  <si>
    <t>Grid dimension: The size of the holes in the grid of the vacuum generator.</t>
  </si>
  <si>
    <t>Silencer design: The design of the silencer, which is the part of the vacuum generator that reduces noise.</t>
  </si>
  <si>
    <t>Mounting position: The position where the product can be mounted</t>
  </si>
  <si>
    <t>Ejector characteristic: A property that describes the type of vacuum generated by the ejector.</t>
  </si>
  <si>
    <t>Standard: A classification of the product that indicates it meets certain industry or regulatory requirements.</t>
  </si>
  <si>
    <t>Grade of filtration: The size of the smallest particles that the vacuum generator can filter out.</t>
  </si>
  <si>
    <t>Manual override: A feature that allows the user to manually override the system's default settings.</t>
  </si>
  <si>
    <t>Integrated function: The function that is integrated into the system to perform a specific task, in this case, generating an electric ejector pulse.</t>
  </si>
  <si>
    <t>Flow control: A data property that measures the amount of fluid or gas that flows through a system or component, often controlled or regulated by a valve or sensor.</t>
  </si>
  <si>
    <t>Electric on-off valve: A type of valve that is controlled by an electric signal and can open or close to allow or prevent the flow of fluid through it.</t>
  </si>
  <si>
    <t>Filter: A component that separates solid particles from a fluid by means of a porous substance (sieve, screen, membrane, etc.)</t>
  </si>
  <si>
    <t>Design: The shape of the product</t>
  </si>
  <si>
    <t>Switching element function: The function of the switching element in the vacuum generator, which is a contact that does not conduct electricity when the switch is open.</t>
  </si>
  <si>
    <t>Switchable contact: A contact that can be switched between normally closed (N/C) and normally open (N/O) states.</t>
  </si>
  <si>
    <t>Switching function: The ability of a device to change its state or behavior in response to a specific input or condition.</t>
  </si>
  <si>
    <t>Product Number: A unique identifier assigned to a product by the manufacturer for inventory control and ordering purposes.</t>
  </si>
  <si>
    <t>Stock Number: A unique identifier assigned to a stock item in a warehouse or inventory management system.</t>
  </si>
  <si>
    <t>Torque: The force applied to the air damper to rotate it.</t>
  </si>
  <si>
    <t>Air damper area: The area of the air damper.</t>
  </si>
  <si>
    <t>Angular rotation: The maximum rotation angle of the air damper.</t>
  </si>
  <si>
    <t>Power consumption: The power consumed by the air damper.</t>
  </si>
  <si>
    <t>Positioning time: The time taken for the air damper to reach its position.</t>
  </si>
  <si>
    <t>Cable length: The length of the cable attached to the air damper.</t>
  </si>
  <si>
    <t>Positioning signal: The signal required to position the air damper.</t>
  </si>
  <si>
    <t>Degree of protection: The level of protection provided by the air damper against solid particles and liquids.</t>
  </si>
  <si>
    <t>Ambient temperature, operation: The temperature range within which the air damper can operate.</t>
  </si>
  <si>
    <t>Medium temperature: The temperature range of the medium that the air damper can handle.</t>
  </si>
  <si>
    <t>Ambient humidity, operation: The maximum relative humidity within which the air damper can operate without failure.</t>
  </si>
  <si>
    <t>Dimensions: The dimensions of the air damper in the order of width, height, and depth.</t>
  </si>
  <si>
    <t>Operating voltage: The voltage required to operate the air damper.</t>
  </si>
  <si>
    <t>Auxiliary switch: The switch that is used to control the air damper.</t>
  </si>
  <si>
    <t>Product Number: The unique identifier for the product</t>
  </si>
  <si>
    <t>Stock Number: A unique identifier assigned to a product in a company's inventory system</t>
  </si>
  <si>
    <t>Stroke: The linear distance the valve moves from its closed position to its fully open position</t>
  </si>
  <si>
    <t>Leakage rate: The maximum allowable leakage rate of the valve as a percentage of the kvs value</t>
  </si>
  <si>
    <t>Nominal diameter: The nominal diameter of the valve is the standardized inner diameter of the valve body, which is used to determine the valve size and the pressure drop across the valve.</t>
  </si>
  <si>
    <t>Flow rate: The volume of fluid that passes through a valve per unit time at a specified pressure drop</t>
  </si>
  <si>
    <t>Medium temperature: The temperature range of the medium that the valve can handle</t>
  </si>
  <si>
    <t>Valve characteristic: The relationship between the valve opening and the flow rate</t>
  </si>
  <si>
    <t>Rangeability: The ratio of the maximum controllable flow rate to the minimum controllable flow rate of a valve</t>
  </si>
  <si>
    <t>Permissible operating pressure: The maximum allowable pressure that can be applied to the valve during operation without causing damage or failure</t>
  </si>
  <si>
    <t>Material: The material of the valve body</t>
  </si>
  <si>
    <t>Material_inside_set: The material of the inside set of the valve</t>
  </si>
  <si>
    <t>PN class: The PN class of the valve, which is a measure of the maximum allowable pressure in a piping system, expressed in bar, for a given nominal size (DN) and temperature</t>
  </si>
  <si>
    <t>Part number: The unique identifier for the product.</t>
  </si>
  <si>
    <t>Weight: The weight of the product.</t>
  </si>
  <si>
    <t>Enclosure: The material and finish of the product's enclosure.</t>
  </si>
  <si>
    <t>Factory setting: The default position of the product when it leaves the factory.</t>
  </si>
  <si>
    <t>Storage temperature: The temperature range in which the product can be safely stored.</t>
  </si>
  <si>
    <t>Relative humidity: The range of humidity in which the product can operate without condensation.</t>
  </si>
  <si>
    <t>Scale: The range of the product's output in relation to its input.</t>
  </si>
  <si>
    <t>Lubricant Type: The type of lubricant used in the product.</t>
  </si>
  <si>
    <t>Clamp bolt torque: The amount of torque required to tighten the clamp bolt.</t>
  </si>
  <si>
    <t>Name_1: The name of the magnetic sensor</t>
  </si>
  <si>
    <t>Part number: The unique identifier of the magnetic sensor</t>
  </si>
  <si>
    <t>Use: The intended purpose or function of the magnetic sensor in a specific context</t>
  </si>
  <si>
    <t>Designation: The unique identifier assigned to a product by the manufacturer for easy identification and reference.</t>
  </si>
  <si>
    <t>Functional principle: The way in which a device or system operates or functions, in this case, the magnetic sensor.</t>
  </si>
  <si>
    <t>Operating voltage: The maximum voltage that can be applied to the magnetic sensor without causing damage or malfunction.</t>
  </si>
  <si>
    <t>Load_current: The maximum current that can be drawn by the magnetic sensor without causing damage or malfunction.</t>
  </si>
  <si>
    <t>Switching function: The switching function of the magnetic sensor is the way the sensor changes its state in response to a change in the magnetic field. It can be a NO (Normally Open) or NC (Normally Closed) contact, or a REED contact, which is a type of magnetic switch used for switching electrical circuits.</t>
  </si>
  <si>
    <t>Activation point: The distance from the sensor's reference point to the point where the sensor is activated</t>
  </si>
  <si>
    <t>Connection type: The type of connection used for the magnetic sensor, including the length of the cable and the number of pins.</t>
  </si>
  <si>
    <t>Switching frequency: The number of cycles per second at which a magnetic sensor switches between its on and off states</t>
  </si>
  <si>
    <t>Maximum permissible starting speed: The maximum permissible speed at which the magnetic sensor can start without causing damage or malfunction.</t>
  </si>
  <si>
    <t>Cable cross-section: The cross-sectional area of the cable of the magnetic sensor</t>
  </si>
  <si>
    <t>Cable diameter: The diameter of the cable of the magnetic sensor</t>
  </si>
  <si>
    <t>Ambient temperature: The temperature of the surrounding environment in which the magnetic sensor operates</t>
  </si>
  <si>
    <t>IP_rating: The Ingress Protection (IP) rating of a device indicates the level of protection provided by mechanical casings and electrical enclosures against intrusion, dust, accidental contact, and water.</t>
  </si>
  <si>
    <t>Part number: The unique identifier for the product</t>
  </si>
  <si>
    <t>Product designation: A unique identifier assigned to a product by the manufacturer for inventory and ordering purposes</t>
  </si>
  <si>
    <t>Use: The intended use of the product</t>
  </si>
  <si>
    <t>Functional principle: The principle by which the product functions</t>
  </si>
  <si>
    <t>Operating voltage: The voltage range within which the product can operate</t>
  </si>
  <si>
    <t>Load current: The maximum current that the product can handle</t>
  </si>
  <si>
    <t>Switching function: The type of switching function that the product performs</t>
  </si>
  <si>
    <t>Connection type: The type of connection that the product uses, including the length of the cable, the type of plug, and the number of pins</t>
  </si>
  <si>
    <t>Switching frequency: The frequency at which the product can switch</t>
  </si>
  <si>
    <t>Maximum permissible starting velocity: The maximum permissible starting velocity of a product, measured in meters per second, that ensures the product's safe and reliable operation during the initial phase of motion.</t>
  </si>
  <si>
    <t>Cable diameter: The diameter of the cable that is used with the product</t>
  </si>
  <si>
    <t>Static bending radius: The minimum radius that the cable can be bent to without causing damage to the cable's internal structure or insulation under static conditions</t>
  </si>
  <si>
    <t>Dynamic bending radius: The minimum radius that the cable can be bent around a moving object without causing damage to the cable or the product</t>
  </si>
  <si>
    <t>Ambient temperature: The temperature range within which the product can operate</t>
  </si>
  <si>
    <t>Ingress Protection Rating: A measure of the degree of protection provided by mechanical casings and electrical enclosures against intrusion, dust, accidental contact, and water.</t>
  </si>
  <si>
    <t>Name_1: The name of the product</t>
  </si>
  <si>
    <t>Part Number: A unique identifier assigned to a product by the manufacturer for ordering and inventory purposes.</t>
  </si>
  <si>
    <t>Product Type Designation: The product type designation is a general information that identifies the type of product.</t>
  </si>
  <si>
    <t>ProductType: The type of the product, which is a piezoelectric sensor that can be connected to the SIPLUS CMS2000 Basic Unit VIB or the SIPLUS CMS2000 VIB-MUX expansion module</t>
  </si>
  <si>
    <t>Installation and mounting instructions: The instructions for installing and mounting the product, including the specific mounting bolts to be used</t>
  </si>
  <si>
    <t>Power supply type: The type of power supply is the method or system used to supply electrical energy to a device or system.</t>
  </si>
  <si>
    <t>Encoder signals voltage: The minimum voltage required for the encoder signals in direct current (DC) for the IEPE (Integrated Electronics Piezo-Electric) sensor to function properly.</t>
  </si>
  <si>
    <t>Maximum DC signal voltage: The maximum voltage that can be applied to the encoder signals in direct current (DC) mode</t>
  </si>
  <si>
    <t>IP degree of protection: The degree of protection provided by mechanical casings and electrical enclosures against intrusion, dust, accidental contact, and water.</t>
  </si>
  <si>
    <t>Maximum cable length: The maximum length of the cable that can be used for connecting the vibration sensor to the SIPLUS CMS2000 Basic Unit VIB or the SIPLUS CMS2000 VIB-MUX expansion module</t>
  </si>
  <si>
    <t>Type of connection: The type of electrical connection used in the sensor</t>
  </si>
  <si>
    <t>Material: The material that the housing of the product is made of.</t>
  </si>
  <si>
    <t>Manufacturer code: The unique identifier assigned to the manufacturer of the product.</t>
  </si>
  <si>
    <t>Part number: The unique identifier assigned to the product.</t>
  </si>
  <si>
    <t>Start value for pressure measuring range: The minimum value of the pressure that the sensor can measure.</t>
  </si>
  <si>
    <t>End value for pressure measuring range: The maximum value of the pressure that the sensor can measure.</t>
  </si>
  <si>
    <t>Maximum overload pressure: The maximum pressure that the sensor can withstand before it is damaged.</t>
  </si>
  <si>
    <t>Media temperature: The temperature range of the medium that the sensor is measuring.</t>
  </si>
  <si>
    <t>Ambient temperature: The temperature range of the environment that the sensor is in.</t>
  </si>
  <si>
    <t>Resolution ADC: The number of bits used to represent the analog-to-digital conversion of the sensor's output.</t>
  </si>
  <si>
    <t>Accuracy: The maximum deviation of the sensor's output from the true value, expressed as a percentage of the full scale output.</t>
  </si>
  <si>
    <t>Repetition Accuracy: The maximum deviation of the sensor's output from one measurement to the next, expressed as a percentage of the full scale output.</t>
  </si>
  <si>
    <t>Temperature coefficient: The change in the sensor's output per degree change in temperature, expressed as a percentage of the full scale output per degree.</t>
  </si>
  <si>
    <t>Maximum Output Current: The maximum current that the sensor's output can provide.</t>
  </si>
  <si>
    <t>Rise time: The time it takes for the sensor's output to rise from its minimum to its maximum value.</t>
  </si>
  <si>
    <t>Maximum load resistance: The maximum resistance that can be connected to the sensor's output while still providing the maximum current.</t>
  </si>
  <si>
    <t>Minimum load resistance voltage output: The minimum resistance that can be connected to the sensor's output while still providing the minimum voltage.</t>
  </si>
  <si>
    <t>Product name: The name of the product as stated in the original text</t>
  </si>
  <si>
    <t>1CO Carbon Monoxide (CO) Sensor: The type of the product, which is explicitly stated in the input text as '1CO Carbon Monoxide (CO) Sensor'.</t>
  </si>
  <si>
    <t>Electrochemical sensing technology: The technology used in the product to detect and measure the presence and concentration of carbon monoxide (CO) in the air.</t>
  </si>
  <si>
    <t>Maximum Overload: The maximum overload for the product, which is 2000 ppm CO in this case.</t>
  </si>
  <si>
    <t>Sensitivity of the product: The sensitivity of the product is 50 nA/ppm ±10 nA/ppm, which is the change of value of the output variable of the product based on the change of value of the input variable which is causing it.</t>
  </si>
  <si>
    <t>Repeatability of the product: The degree of agreement for a number of subsequent measurements of the output signal for the same value of the input variable under the same conditions, when the output variable, originating from the same direction, passes through all variables in its range.</t>
  </si>
  <si>
    <t>Linearity: The maximum deviation of the output signal from an ideal linear characteristic curve referred to the endpoint of the measurement range (with measuring sensors)</t>
  </si>
  <si>
    <t>Operating temperature range: The temperature range for the product's operation</t>
  </si>
  <si>
    <t>Operating pressure range: The range of pressures within which a device can operate</t>
  </si>
  <si>
    <t>expected product life (time): typical time period that a product can be used</t>
  </si>
  <si>
    <t>Product type designation: The designation of the product type, as defined by the manufacturer.</t>
  </si>
  <si>
    <t>type of mounting: The specific manner for installation or mounting of the motor controller.</t>
  </si>
  <si>
    <t>Type of display on the motor controller: The type of visual display device on the motor controller to communicate the operating condition of the apparatus.</t>
  </si>
  <si>
    <t>Parameterisation interface type: The type of interface used for parameterising the motor controller.</t>
  </si>
  <si>
    <t>Operating range of analogue inputs voltage: The operating range of the analogue inputs voltage on the motor controller.</t>
  </si>
  <si>
    <t>Characteristics of analogue inputs: The characteristics of the analogue inputs on the motor controller, including their configurability.</t>
  </si>
  <si>
    <t>Number of digital outputs: The number of digital outputs on the motor controller.</t>
  </si>
  <si>
    <t>Operating range of logic inputs [V]: The operating range of the logic inputs on the motor controller in volts.</t>
  </si>
  <si>
    <t>Degree of protection (IP) of the motor controller: Classification according to the protection of the operating unit against any external influences and protection against moving parts in the operating unit for the motor controller</t>
  </si>
  <si>
    <t>Degree of protection (IP): extent of protection provided by an enclosure against access to hazardous parts, against ingress of solid foreign objects and against ingress of water, expressed as a IP rating</t>
  </si>
  <si>
    <t>Operating temperature range: The temperature range in which the product can be operated.</t>
  </si>
  <si>
    <t>Transportation and storage temperature range: The temperature range in which the product can be transported and stored without any permanent impairment to its operability.</t>
  </si>
  <si>
    <t>Electromagnetic compatibility of SIMATIC S7-1200: The ability of the SIMATIC S7-1200 to operate in an electromagnetic environment without causing or experiencing harmful interference.</t>
  </si>
  <si>
    <t>Product type: Additional information for describing products to be able to distinguish - for a product family or for special design (variants) - the products from each other</t>
  </si>
  <si>
    <t>Operating temperature range: The temperature range in which the product can operate during installation</t>
  </si>
  <si>
    <t>operating relative humidity range: the range of relative humidity in which the product can operate without condensation</t>
  </si>
  <si>
    <t>Electromagnetic compatibility of the product: The ability of the product to operate in an electromagnetic environment without causing or experiencing harmful interference.</t>
  </si>
  <si>
    <t>Product type designation: The designation of the product type, which is defined by the manufacturer to differentiate single products of a product family or special variants.</t>
  </si>
  <si>
    <t>AC Line input voltage (VAC) at 50/60 Hz: The AC line input voltage and frequency for the product at 50/60 Hz.</t>
  </si>
  <si>
    <t>Max. AC Load current (RMS): The maximum root-mean-square (RMS) value of the alternating current (AC) that the product can handle.</t>
  </si>
  <si>
    <t>DC armature voltage nominal: The nominal DC voltage for the armature of the product.</t>
  </si>
  <si>
    <t>max. DC load current: The maximum DC load current (ADC) for the product.</t>
  </si>
  <si>
    <t>Shunt field power supply voltage (VDC): The shunt field power supply voltage of the product in volts.</t>
  </si>
  <si>
    <t>Control of torque: The control of torque for the product.</t>
  </si>
  <si>
    <t>IR compensation adjustable voltage (DC): The IR compensation adjustable voltage (DC) of the object in volts.</t>
  </si>
  <si>
    <t>AC Line fuse: Indicates whether the product is equipped with an AC line fuse or not.</t>
  </si>
  <si>
    <t>AC Line switch present: specification whether the product is equipped with an AC line switch</t>
  </si>
  <si>
    <t>Electrical connection to control barrier terminal block type: The physical design of the control side for electrical connection to the control barrier terminal block.</t>
  </si>
  <si>
    <t>AC Line filter type: The type of the AC line filter for CE for the product.</t>
  </si>
  <si>
    <t>Enclosure type (NEMA): The type of enclosure for the product according to the NEMA classification.</t>
  </si>
  <si>
    <t>AC Line input voltage: The voltage value of the AC line input for the product.</t>
  </si>
  <si>
    <t>Max. AC Load current (RMS): The maximum AC load current (RMS) for the product</t>
  </si>
  <si>
    <t>DC armature voltage nominal: The nominal DC voltage of the armature of the product.</t>
  </si>
  <si>
    <t>Max. DC Load current (ADC): The maximum direct current (ADC) that can be loaded to the product.</t>
  </si>
  <si>
    <t>Shunt field power supply voltage (VDC): The voltage of the shunt field power supply for the product.</t>
  </si>
  <si>
    <t>Control of speed or torque: Indicates whether a control of the speed or torque is possible</t>
  </si>
  <si>
    <t>IR compensation adjustable voltage (DC): The IR compensation adjustable voltage (DC) for the product.</t>
  </si>
  <si>
    <t>Tachometer feedback input available: The presence of a tachometer feedback input for the product.</t>
  </si>
  <si>
    <t>AC Line fuse type: The type of AC line fuse for the product.</t>
  </si>
  <si>
    <t>Electrical connection type for control side: The physical design of the control side for linking an electrical operating unit to another in conformity with the intended use.</t>
  </si>
  <si>
    <t>Current sensing relay/overload protector: The presence of current sensing relay/overload protector for the product.</t>
  </si>
  <si>
    <t>Connector use at device: The use of the connector at the device</t>
  </si>
  <si>
    <t>Part Number: The unique identifier assigned to a specific connector by the manufacturer.</t>
  </si>
  <si>
    <t>Designation of the connector: The unique identifier of the connector</t>
  </si>
  <si>
    <t>Connector version: The version of the connector</t>
  </si>
  <si>
    <t>max. operating current per contact: The maximum operating current per contact of the connector</t>
  </si>
  <si>
    <t>Maximum operating voltage: The maximum voltage that can be applied to the connector under consideration of the conditions of use.</t>
  </si>
  <si>
    <t>Connector Type: The type of connector, including its design and specifications</t>
  </si>
  <si>
    <t>Connection cross-section of the connector: The surface area of the section which is dissected at a cut through the connection orthogonally to its longitudinal axis</t>
  </si>
  <si>
    <t>Ambient temperature range: The temperature range in the outer area of the operating medium of the connector</t>
  </si>
  <si>
    <t>IP rating of the connector: The IP rating of the connector is a measure of its protection against the ingress of foreign bodies and water</t>
  </si>
  <si>
    <t>Distributor name: The name of the company or organization that distributes the product.</t>
  </si>
  <si>
    <t>Part number: A unique identifier for the product assigned by the manufacturer.</t>
  </si>
  <si>
    <t>Product designation code: A code used by the manufacturer to identify a specific product within a product family or variant.</t>
  </si>
  <si>
    <t>Product version: The specific version or model of the product.</t>
  </si>
  <si>
    <t>Maximum operating current per contact: The maximum current that the product can handle per contact during operation.</t>
  </si>
  <si>
    <t>Operating voltage indicator presence: Whether the product has an operating voltage indicator.</t>
  </si>
  <si>
    <t>Ambient temperature range: The range of temperatures that the product can operate within the surrounding operating environment.</t>
  </si>
  <si>
    <t>IP67 rating: The Ingress Protection rating of the product is IP67.</t>
  </si>
  <si>
    <t>Product Type Designation: A designation that describes the type of product, which is defined by the manufacturer as an identification code to differentiate single products of a product family or special variants.</t>
  </si>
  <si>
    <t>Product Description: A description of the product and its intended use</t>
  </si>
  <si>
    <t>minimum ambient temperature during operation: Minimum limit value of specific temperature during operation surrounding the operating unit</t>
  </si>
  <si>
    <t>Type of insulation material: The material used for the insulation of the product.</t>
  </si>
  <si>
    <t>Design of shield: The design of the conducting casing used for protecting against electromagnetic or electrostatic interferences</t>
  </si>
  <si>
    <t>Length of the cable for data and energy transmission: The length of the cable for data and energy transmission, measured without connector</t>
  </si>
  <si>
    <t>Type of connection at device: type of connection used for connecting a cable to a device</t>
  </si>
  <si>
    <t>Detailed product description: A detailed description of the product, including technical features and implementation</t>
  </si>
  <si>
    <t>cable designation: The designation of the cable</t>
  </si>
  <si>
    <t>Operating voltage: Voltage at which the product operates</t>
  </si>
  <si>
    <t>Cross section of power line conductor: The cross section of the conductor of the power line</t>
  </si>
  <si>
    <t>Continuous current of the power lines: The current which the power lines can conduct uninterrupted in continuous operation over the indicated time period of operation</t>
  </si>
  <si>
    <t>number of electrical cores: quantitative specification of the number of electrical cores in the product</t>
  </si>
  <si>
    <t>AWG number: The American Wire Gauge (AWG) number of the product, which is a measure of the cross-sectional area of the wire</t>
  </si>
  <si>
    <t>Conductor class: The class of the conductor of the product</t>
  </si>
  <si>
    <t>Color coding of cores: The color coding of the individual cores of the product</t>
  </si>
  <si>
    <t>max. tensile load: The greatest tension that can be compensated by the product</t>
  </si>
  <si>
    <t>weight per length unit: indication of the physical mass per defined unit of length of the product</t>
  </si>
  <si>
    <t>Manufacturer part number: A unique identifier for the product assigned by the manufacturer</t>
  </si>
  <si>
    <t>Valve function: The number of ports and the direction of flow of the valve</t>
  </si>
  <si>
    <t>Type of actuation: The method by which the valve is actuated or controlled, in this case, electrically</t>
  </si>
  <si>
    <t>Valve size: The physical size of the valve</t>
  </si>
  <si>
    <t>Operating pressure range: The range of pressures at which the valve can operate</t>
  </si>
  <si>
    <t>Design structure of the valve: The internal design of the valve that moves the valve piston into the de-energised position</t>
  </si>
  <si>
    <t>type of reset: specifies the method by which the valve is reset after actuation</t>
  </si>
  <si>
    <t>Protection class (IP65): The level of protection provided by the valve against environmental factors, specifically in accordance with the International Electrotechnical Commission 60529 standard and classified as IP65.</t>
  </si>
  <si>
    <t>Nominal size of the valve: The physical size of the valve in terms of the nominal size of the ports</t>
  </si>
  <si>
    <t>Switching time on: The time it takes for the valve to switch on after the control signal is applied</t>
  </si>
  <si>
    <t>Connects to device: The device that the connecting cable can be connected to.</t>
  </si>
  <si>
    <t>Manufacturer model code: A unique identifier assigned to a product by its manufacturer for designation of the model.</t>
  </si>
  <si>
    <t>Part number: A unique identifier assigned to a product by its manufacturer or distributor.</t>
  </si>
  <si>
    <t>Product complies with EN 61076-2-114: The product complies with the norm EN 61076-2-114.</t>
  </si>
  <si>
    <t>Contact durability (number of switching cycles): The number of times a connector can be connected and disconnected before it fails under specified electrical strength and other operating conditions.</t>
  </si>
  <si>
    <t>Weight of the product in grams: The mass of the product in grams, excluding any necessary weights.</t>
  </si>
  <si>
    <t>DC operating voltage range: The range of voltage that the product can operate on when using a direct current power source.</t>
  </si>
  <si>
    <t>Nominal operating voltage DC: The typical or expected voltage that the product will operate on when using a direct current power source.</t>
  </si>
  <si>
    <t>maximum current rating at 40 degrees Celsius: The maximum current that the product can handle at a temperature of 40 degrees Celsius.</t>
  </si>
  <si>
    <t>Surge resistance: The ability of the product to withstand a sudden increase in voltage.</t>
  </si>
  <si>
    <t>No reverse polarity protection: The product does not have the ability to protect itself from damage when the polarity of the power source is reversed.</t>
  </si>
  <si>
    <t>cable characteristic: A property or feature of the cable related to its electrical characteristics.</t>
  </si>
  <si>
    <t>Connector cable test conditions: The conditions under which the connector cable was tested.</t>
  </si>
  <si>
    <t>minimum bending radius for fixed cable installation: minimum limit value for the bending radius of a cable or wire for fixed cable installation</t>
  </si>
  <si>
    <t>Degree of Protection (IP65, IP67): The level of protection provided by the product against ingress of solid foreign objects and water, as indicated by the IP65 and IP67 ratings.</t>
  </si>
  <si>
    <t>Manufacturer's machine-readable model code: A machine-readable string of the model of the machine, that might include options like the hardware configuration of the model, assigned by the manufacturer.</t>
  </si>
  <si>
    <t>Manufacturing part number: Sequence of characters for identifying name of a manufacturing part</t>
  </si>
  <si>
    <t>Nominal size of Laval nozzle: numeric identifier for the size of the Laval nozzle in a vacuum generator</t>
  </si>
  <si>
    <t>Grid dimension: The dimension of the grid on the vacuum generator</t>
  </si>
  <si>
    <t>Silencer design: The design of the silencer in the vacuum generator</t>
  </si>
  <si>
    <t>mounting position: describes the position where the object can be fixed</t>
  </si>
  <si>
    <t>Ejector vacuum characteristic: The ability of the ejector to generate a high vacuum.</t>
  </si>
  <si>
    <t>Grade of filtration code: A code that identifies the grade of filtration of the product.</t>
  </si>
  <si>
    <t>Manual override: A feature that allows the user to manually override the automatic operation of the machine.</t>
  </si>
  <si>
    <t>Integrated function type: information on the integrated function of the device</t>
  </si>
  <si>
    <t>Flow control type: The method for controlling the flow of a substance or energy.</t>
  </si>
  <si>
    <t>Electric on-off valve status: The status of the electric on-off valve, indicating whether it is open or closed.</t>
  </si>
  <si>
    <t>Filter type: Open silencer</t>
  </si>
  <si>
    <t>T-shape design: Design of the vacuum generator with a T-shape</t>
  </si>
  <si>
    <t>Switching element contact type: The type of contact for the switching element, such as normally closed or normally open.</t>
  </si>
  <si>
    <t>contact type: whether the contact is normally closed or normally open and switchable</t>
  </si>
  <si>
    <t>Switching function type: The type of switching function implemented in the system.</t>
  </si>
  <si>
    <t>Product identifier: unique identifier of the product</t>
  </si>
  <si>
    <t>Stock number: unique classifying number that enables to name an object and to order it from a supplier or manufacturer</t>
  </si>
  <si>
    <t>Air damper torque: The force applied to the air damper to rotate it.</t>
  </si>
  <si>
    <t>Maximum rotation angle of the air damper: The maximum angle to which the air damper can rotate.</t>
  </si>
  <si>
    <t>Power consumption of the air damper: The power consumed by the air damper during defined operating conditions.</t>
  </si>
  <si>
    <t>Cable length attached to air damper: Length of the cable attached to the air damper for data or energy transmission, measured without connector.</t>
  </si>
  <si>
    <t>Positioning signal type: The type of signal required to position the air damper.</t>
  </si>
  <si>
    <t>Medium temperature range: The temperature range of the medium that the air damper can handle.</t>
  </si>
  <si>
    <t>maximum ambient humidity: maximum relative humidity at which the air damper can operate properly</t>
  </si>
  <si>
    <t>Dimensions (W x H x D): The dimensions of the air damper in the order of width, height, and depth.</t>
  </si>
  <si>
    <t>Operating voltage: Required voltage for the air damper to operate.</t>
  </si>
  <si>
    <t>Auxiliary switch present: whether the device is equipped with an auxiliary switch</t>
  </si>
  <si>
    <t>product number: unique identifier of the product</t>
  </si>
  <si>
    <t>Stock number: A unique identifier for the product assigned by the supplier</t>
  </si>
  <si>
    <t>Stroke mechanism of the valve: The mechanism through which the stroke of the valve is performed</t>
  </si>
  <si>
    <t>leakage rate: measured rate of flow leaking from the valve</t>
  </si>
  <si>
    <t>Nominal diameter of the valve: The nominal diameter of the valve is a measure of its size in a pipe system.</t>
  </si>
  <si>
    <t>Flow rate of the valve: The flow rate of the valve is 150 m³/h.</t>
  </si>
  <si>
    <t>Medium temperature range: The temperature range of the medium that the valve can handle</t>
  </si>
  <si>
    <t>Valve characteristic: The characteristic of the valve is listed in the eighth line of the input text and is defined as Equal percentage, kvs 220/315 linear.</t>
  </si>
  <si>
    <t>Rangeability: The ratio of the maximum controllable flow rate to the minimum controllable flow rate</t>
  </si>
  <si>
    <t>Permissible operating pressure: The maximum pressure that a valve can withstand during operation without causing damage or injury.</t>
  </si>
  <si>
    <t>Material of the valve body: The material of the valve body is Ductile iron</t>
  </si>
  <si>
    <t>Material of the inside set of the valve: The material of the inside set of the valve</t>
  </si>
  <si>
    <t>PN class: The PN class of the valve</t>
  </si>
  <si>
    <t>Part number: The unique identifier for the product provided by the manufacturer.</t>
  </si>
  <si>
    <t>Weight of the product: The weight of the product is 25 lb. (11.36 kg).</t>
  </si>
  <si>
    <t>Enclosure material and finish: The material and finish of the product's enclosure.</t>
  </si>
  <si>
    <t>Storage temperature range: The temperature range in which the product can be safely stored.</t>
  </si>
  <si>
    <t>operating relative humidity range: The range of relative humidity in which the product can operate without condensation.</t>
  </si>
  <si>
    <t>Scale range: The range of the product's output in relation to its input.</t>
  </si>
  <si>
    <t>Lubricant type: The type of lubricant used in the product.</t>
  </si>
  <si>
    <t>Clamp bolt assembly torque: The amount of torque required to assemble the clamp bolt.</t>
  </si>
  <si>
    <t>Name of the sensor: The name of the sensor</t>
  </si>
  <si>
    <t>Use of the magnetic sensor: The specific use of the magnetic sensor, such as reference or limit switch.</t>
  </si>
  <si>
    <t>Designation: The designation of the magnetic sensor</t>
  </si>
  <si>
    <t>Functional principle of the magnetic sensor: The physical principle that the magnetic sensor uses to detect the medium.</t>
  </si>
  <si>
    <t>Operating voltage of magnetic sensor: Required electrical energy which must always or at times be present at the supply input for the function of the magnetic sensor to be maintained</t>
  </si>
  <si>
    <t>Load current: The rated value of the current that the magnetic sensor can carry continuously in normal operation.</t>
  </si>
  <si>
    <t>Design of the switching element of the magnetic sensor: Design and/or mode of operation of the element that implements the switching function of the magnetic sensor.</t>
  </si>
  <si>
    <t>Product unique identifier: The unique identifier for the product</t>
  </si>
  <si>
    <t>Intended use: The specific application or task for which the product is designed or recommended</t>
  </si>
  <si>
    <t>Functional principle description: description of the principle by which the product functions</t>
  </si>
  <si>
    <t>Operating voltage range: The range of voltage within which the product can operate</t>
  </si>
  <si>
    <t>Maximum load current: The maximum current that the product can handle</t>
  </si>
  <si>
    <t>Type of switching function: The type of switching function that the product performs</t>
  </si>
  <si>
    <t>type of connection: description of the type of connection that the product uses</t>
  </si>
  <si>
    <t>Maximum permissible starting velocity: The maximum permissible velocity at which the product can start operating</t>
  </si>
  <si>
    <t>Cable diameter: describes the radial extension of the line</t>
  </si>
  <si>
    <t>Static bending radius: The radius of the bent part of the product, measured in the internal curve.</t>
  </si>
  <si>
    <t>Dynamic bending radius: The value of the radius of a crooked part of the product, measured in the internal curve</t>
  </si>
  <si>
    <t>IP rating of the product: Classification of the degree of protection provided by the product against access to hazardous parts and penetration of solid debris and / or water confirmed by normalized test methods, given as IP rating</t>
  </si>
  <si>
    <t>Product name: The name of the product as mentioned in the first line of the text</t>
  </si>
  <si>
    <t>Manufacturer part number: The unique identifier of a product assigned by the manufacturer</t>
  </si>
  <si>
    <t>Product type designation: identification code, which is defined by the manufacturer, or coded type declaration as additional entry to the product brand name, to differentiate single products of a product familly or special variants</t>
  </si>
  <si>
    <t>Product technical description: Detailed description of the product's technical features</t>
  </si>
  <si>
    <t>mounting instructions: instructions on how to install and mount the device</t>
  </si>
  <si>
    <t>Type of power supply: Type of power supply for the device</t>
  </si>
  <si>
    <t>Signal voltage (DC) of encoder signals, IEPE: The minimum voltage of the encoder signals, IEPE in direct current.</t>
  </si>
  <si>
    <t>Signal voltage of the encoder: The maximum voltage of the signal from the encoder.</t>
  </si>
  <si>
    <t>IP degree of protection: The degree of protection provided by the enclosure of the product against the ingress of solid foreign objects and water</t>
  </si>
  <si>
    <t>Maximum cable length: The maximum length of the cable that can be used with the device</t>
  </si>
  <si>
    <t>Type of connection: MIL-C5015</t>
  </si>
  <si>
    <t>Material of housing: The material from which the housing is made</t>
  </si>
  <si>
    <t>Manufacturer code: unique identifier assigned to the manufacturer of the product.</t>
  </si>
  <si>
    <t>Manufacturer part number: The unique identifier assigned to the product by the manufacturer.</t>
  </si>
  <si>
    <t>End value of pressure measuring range: The maximum value of the pressure that the sensor can measure.</t>
  </si>
  <si>
    <t>maximum overload pressure: The maximum pressure that the sensor can withstand before it is damaged.</t>
  </si>
  <si>
    <t>Temperature range of the medium: The range of temperature of the medium that the sensor is measuring.</t>
  </si>
  <si>
    <t>Ambient temperature range: The temperature range of the environment that the sensor is in.</t>
  </si>
  <si>
    <t>Resolution of the analog-to-digital converter: The number of bits used to represent the analog-to-digital conversion of the sensor's output.</t>
  </si>
  <si>
    <t>Maximum deviation of the sensor's output from the true value, expressed as a percentage of the full scale output.: None</t>
  </si>
  <si>
    <t>Repetition accuracy: The maximum deviation of the sensor's output from one measurement to the next, expressed as a percentage of the full scale output.</t>
  </si>
  <si>
    <t>Temperature coefficient in ± %FS/K: The change in the sensor's output per degree change in temperature, expressed as a percentage of the full scale output per degree.</t>
  </si>
  <si>
    <t>Maximum output current: The maximum current that the sensor's output can provide.</t>
  </si>
  <si>
    <t>Maximum load resistance for maximum current output: The maximum resistance that can be connected to the sensor's output while still providing the maximum current.</t>
  </si>
  <si>
    <t>minimum load resistance voltage output: The minimum resistance that can be connected to the sensor's output while still providing the minimum voltage.</t>
  </si>
  <si>
    <t>Maximum Overload: The maximum overload the product can handle</t>
  </si>
  <si>
    <t>Sensitivity: The measure of the sensor's ability to detect changes in the measured quantity, expressed in nanoamperes per part per million (nA/ppm).</t>
  </si>
  <si>
    <t>Repeatability: The degree of consistency or reproducibility of the product's measurement results</t>
  </si>
  <si>
    <t>Linearity: The degree to which the relationship between the input and output of a device is proportional, expressed as a percentage of deviation from the ideal straight line.</t>
  </si>
  <si>
    <t>Operating Temperature Range: The range of temperatures within which a product can operate effectively</t>
  </si>
  <si>
    <t>Operating Pressure Range: The range of pressure at which the product can operate effectively</t>
  </si>
  <si>
    <t>ProductName: The name of the product, Motor controller, used for identification and description purposes.</t>
  </si>
  <si>
    <t>CMMB-AS: Designation of the product type</t>
  </si>
  <si>
    <t>Product type: Type of the product</t>
  </si>
  <si>
    <t>Mounting_Type: The method of attaching the product to a surface or structure</t>
  </si>
  <si>
    <t>Display: Type of display</t>
  </si>
  <si>
    <t>Parameterisation Interface: The type of interface used for configuring and adjusting the settings of a device or system.</t>
  </si>
  <si>
    <t>Characteristics_of_analogue_inputs: Characteristics of analogue inputs define the type and nature of the input signals that the analogue inputs can process. It determines the range, precision, and linearity of the input signals.</t>
  </si>
  <si>
    <t>Configurable_for_rotational_speed_current: A characteristic of analogue inputs that allows them to be configured for measuring rotational speed or current.</t>
  </si>
  <si>
    <t>Operating range of logic inputs [V]: The range of voltage applied to the logic inputs of a device, defining the acceptable input voltage range for proper operation.</t>
  </si>
  <si>
    <t>DegreeOfProtection: Protection rating of the product</t>
  </si>
  <si>
    <t>ElectromagneticCompatibility: Requirements for electromagnetic compatibility</t>
  </si>
  <si>
    <t>NoiseImmunity: Standards for the resistance of a device to electrical noise</t>
  </si>
  <si>
    <t>AmbientTemperature_HorizontalInstallation: Temperature range for horizontal installation</t>
  </si>
  <si>
    <t>AmbientTemperature_VerticalInstallation: Temperature range for vertical installation</t>
  </si>
  <si>
    <t>RelativeHumidity: Humidity range for the product</t>
  </si>
  <si>
    <t>ElectromagneticCompatibility: Electromagnetic compatibility requirements</t>
  </si>
  <si>
    <t>Product_Name: The name given to the product for identification and marketing purposes</t>
  </si>
  <si>
    <t>ControlType: The type of control for the product, determining its direction and mode of operation.</t>
  </si>
  <si>
    <t>InputVoltage: The voltage required to power the product</t>
  </si>
  <si>
    <t>Maximum AC Load Current (RMS): The maximum current that the product can handle in its alternating current (AC) load, measured in root mean square (RMS) values.</t>
  </si>
  <si>
    <t>Nominal Armature Voltage: The voltage required to operate the armature of a DC motor, specified at the nominal operating conditions.</t>
  </si>
  <si>
    <t>Maximum_DC_Load_Current: The maximum direct current that the product can handle without damaging its components or performance.</t>
  </si>
  <si>
    <t>Shunt field power supply voltage: The voltage required to power the shunt field of the product</t>
  </si>
  <si>
    <t>SpeedControl: The type of control for speed or torque of the product</t>
  </si>
  <si>
    <t>Adjustable_IR_Compensation: The range of adjustable IR compensation for the product</t>
  </si>
  <si>
    <t>Tachometer feedback input: Availability of tachometer feedback input for the product</t>
  </si>
  <si>
    <t>AC Line fuse: Availability of AC line fuse for the product</t>
  </si>
  <si>
    <t>AC Line switch: Type of AC line switch for the product</t>
  </si>
  <si>
    <t>ElectricalConnectionType: The type of electrical connection to the control barrier terminal block for the product</t>
  </si>
  <si>
    <t>AC Line filter for CE: Type of AC line filter for CE certification</t>
  </si>
  <si>
    <t>Max. AC Load Current: The maximum current that the AC load can draw</t>
  </si>
  <si>
    <t>DC Armature Voltage Nominal: The nominal voltage of the DC armature</t>
  </si>
  <si>
    <t>Max. DC Load Current: The maximum current that the DC load can draw</t>
  </si>
  <si>
    <t>Control_of_Speed_or_Torque: The entity that is controlled in terms of speed or torque</t>
  </si>
  <si>
    <t>AC Line Fuse Type: The type of fuse used for the AC line</t>
  </si>
  <si>
    <t>Current Sensing Relay/Overload Protector: Whether a current sensing relay/overload protector is standard</t>
  </si>
  <si>
    <t>Connector_Type: Type of connector</t>
  </si>
  <si>
    <t>Connection_Type: Type of connection</t>
  </si>
  <si>
    <t>Operating_Current_Per_Contact: Maximum operating current per contact</t>
  </si>
  <si>
    <t>Operating_Voltage: Maximum operating voltage</t>
  </si>
  <si>
    <t>Connection_Cross_Section: Cross-section of connection</t>
  </si>
  <si>
    <t>Ambient Temperature: The range of temperature in the environment where the product operates</t>
  </si>
  <si>
    <t>IP_Rating: IP rating is a standard that classifies and rates the degrees of protection provided against intrusion (body parts such as hands and fingers), dust, accidental contact, and water in electrical enclosures.</t>
  </si>
  <si>
    <t>Distributor: Name of the distributor</t>
  </si>
  <si>
    <t>Designation: A unique identifier assigned to a product for easy tracking and identification</t>
  </si>
  <si>
    <t>Version: Version of the part</t>
  </si>
  <si>
    <t>MaximumOperatingCurrentPerContact_new: The maximum operating current that can flow through a single contact</t>
  </si>
  <si>
    <t>Switching logic: Type of switching logic</t>
  </si>
  <si>
    <t>FirstConnectionType: The type of the first connection, defining its configuration, standard, and number of pins.</t>
  </si>
  <si>
    <t>2nd_connection_type: Type of the second connection</t>
  </si>
  <si>
    <t>Function_indicator: Indicator for function</t>
  </si>
  <si>
    <t>Operating voltage indicator: Indicator for operating voltage</t>
  </si>
  <si>
    <t>OperatingTemperatureRange: The temperature range within which the product can operate effectively</t>
  </si>
  <si>
    <t>CablePartNumber: Part number of the cable</t>
  </si>
  <si>
    <t>ProductType: Type of the product</t>
  </si>
  <si>
    <t>ProductDescription: Description of the product</t>
  </si>
  <si>
    <t>AmbientTemperature: Temperature range during operation</t>
  </si>
  <si>
    <t>InsulationType: Type of insulation used</t>
  </si>
  <si>
    <t>ShieldDesign: Design of the shield</t>
  </si>
  <si>
    <t>CableLength: Length of the cable</t>
  </si>
  <si>
    <t>Product_Name: Name of the product</t>
  </si>
  <si>
    <t>Cable_Designation: Designation of the cable</t>
  </si>
  <si>
    <t>Operating_Voltage: The voltage at which the cable operates</t>
  </si>
  <si>
    <t>Conductor_Cross_Section: The cross-sectional area of the cable's conductor</t>
  </si>
  <si>
    <t>Number_of_Electrical_Cores: The number of individual wires within the cable</t>
  </si>
  <si>
    <t>AWG_Number: The American Wire Gauge number of the cable</t>
  </si>
  <si>
    <t>Conductor_Class: The class of the cable's conductor</t>
  </si>
  <si>
    <t>Marking_of_Cores: The method used to mark the individual cores within the cable</t>
  </si>
  <si>
    <t>Weight_per_Length: The weight of the cable per unit length</t>
  </si>
  <si>
    <t>Manufacturer-article name: The name of the article as given by the manufacturer</t>
  </si>
  <si>
    <t>Manufacturer code: The unique code assigned by the manufacturer for the article</t>
  </si>
  <si>
    <t>Part number: The unique identifier assigned to the article by the manufacturer or supplier</t>
  </si>
  <si>
    <t>Valve function: The specific function or operation performed by the valve</t>
  </si>
  <si>
    <t>Design_structure: The design or construction of the valve</t>
  </si>
  <si>
    <t>Type_of_reset: The mechanism or method used to reset the valve</t>
  </si>
  <si>
    <t>Protection class: The level of protection or rating assigned to the valve</t>
  </si>
  <si>
    <t>Nominal size: The nominal size of a component, typically measured in mm</t>
  </si>
  <si>
    <t>Switching time on: The time it takes for the valve to switch on, typically measured in ms</t>
  </si>
  <si>
    <t>ProductName: The name of the product, Connecting cable, which identifies and describes it without getting into the detailed technical specifications.</t>
  </si>
  <si>
    <t>Manufacturer Code: A unique identifier assigned by the manufacturer to a product for tracking and identification purposes.</t>
  </si>
  <si>
    <t>Part number: Unique identifier assigned to the product</t>
  </si>
  <si>
    <t>Standard_Name: The standard the product is based on</t>
  </si>
  <si>
    <t>Contact durability: Number of times the contacts can be connected and disconnected</t>
  </si>
  <si>
    <t>DC Operating Voltage Range: The range of direct current (DC) voltage that the product can operate on, specifying the minimum and maximum voltage values.</t>
  </si>
  <si>
    <t>Current_rating_at_40_C: Maximum current the product can handle at 40 degrees Celsius</t>
  </si>
  <si>
    <t>CableCharacteristic: The characteristic of the cable defining its suitability for specific applications</t>
  </si>
  <si>
    <t>TestConditions: The specific conditions under which the connector cable is tested</t>
  </si>
  <si>
    <t>ProductName: Identifying name of the product</t>
  </si>
  <si>
    <t>Manufacturer Code: A unique identifier assigned by the manufacturer to a specific product</t>
  </si>
  <si>
    <t>Part number: Unique identifier for the product</t>
  </si>
  <si>
    <t>Nominal size of Laval nozzle: The size of the Laval nozzle, a crucial component in vacuum technology</t>
  </si>
  <si>
    <t>Silencer_Design: The design of the silencer, which is a component of a vacuum generator that reduces noise and vibration.</t>
  </si>
  <si>
    <t>MountingPosition: The position where the product can be mounted</t>
  </si>
  <si>
    <t>Ejector_Characteristic: The characteristic of the ejector refers to its ability to generate, shape, and control the flow of gas or fluid in a specific context, which can be high vacuum, standard, etc.</t>
  </si>
  <si>
    <t>Standard: Standard to which the product conforms</t>
  </si>
  <si>
    <t>Filtration Grade: The size of particles that a filter can remove from a fluid or gas</t>
  </si>
  <si>
    <t>Manual override: A feature that allows the user to manually control the product when the automatic function is not desired or required.</t>
  </si>
  <si>
    <t>Flow control: A technical property indicating whether the product has flow control</t>
  </si>
  <si>
    <t>Electric_on-off_valve: Whether the product has an electric on-off valve</t>
  </si>
  <si>
    <t>Filter: A characteristic indicating if the product has a filter</t>
  </si>
  <si>
    <t>Open_silencer: A characteristic indicating whether the product has an open silencer</t>
  </si>
  <si>
    <t>Switching element function: Function of the switching element</t>
  </si>
  <si>
    <t>SwitchableFunction: A characteristic that determines if the product has a switchable function</t>
  </si>
  <si>
    <t>Output: Whether the product has an output</t>
  </si>
  <si>
    <t>Product Number: A unique identifier assigned to a product for ordering and inventory purposes</t>
  </si>
  <si>
    <t>Stock Number: A unique identifier assigned to a product for inventory and ordering purposes</t>
  </si>
  <si>
    <t>AirDamperTorque: The torque required to move the air damper, which is a mechanical device that controls the amount of air entering into a duct, chimney, vent, or airwork tool.</t>
  </si>
  <si>
    <t>Holding_torque_of_air_damper: The amount of torque required to keep the air damper in a fixed position</t>
  </si>
  <si>
    <t>Air Damper Area: The surface area of the air damper, measured in square meters (m²).</t>
  </si>
  <si>
    <t>Angular rotation of air damper: The angular rotation of the air damper is the measure of the rotation angle of the damper blade in degrees.</t>
  </si>
  <si>
    <t>Power consumption of air damper: The amount of power consumed by the air damper</t>
  </si>
  <si>
    <t>Positioning time: The time taken by the air damper to move from one position to another</t>
  </si>
  <si>
    <t>Cable length of air damper: The distance from one end of the cable to the other end, measured along the cable</t>
  </si>
  <si>
    <t>air_damper_Positioning_signal: Positioning signal of an air damper is a control signal that determines the position of the damper blade in an HVAC system.</t>
  </si>
  <si>
    <t>Degree of protection_air damper: The degree of protection of the air damper defines its resistance to intrusion from foreign bodies and water.</t>
  </si>
  <si>
    <t>Ambient_temperature_for_operation_of_air_damper: The temperature range at which the air damper can operate effectively</t>
  </si>
  <si>
    <t>Medium temperature of air damper: The temperature range of the medium in which the air damper operates</t>
  </si>
  <si>
    <t>AmbientHumidity_Operation: The level of humidity in the surrounding environment required for the proper operation of the air damper</t>
  </si>
  <si>
    <t>Dimensions of air damper: The size of the air damper in width, height, and depth</t>
  </si>
  <si>
    <t>Operating Voltage of Air Damper: The operating voltage of the air damper is the voltage required to power the device and maintain its functionality.</t>
  </si>
  <si>
    <t>Auxiliary switch: A feature of the air damper that allows for additional control or functionality</t>
  </si>
  <si>
    <t>StockNo_seatvalve: Stock number of the seat valve</t>
  </si>
  <si>
    <t>Stroke_DN50_20mm_FromDN65_40mm: The length of the valve's piston travel for different nominal sizes, specifically 20 mm for DN 50 and 40 mm for DN 65 and above.</t>
  </si>
  <si>
    <t>Leakage rate: The amount of fluid that leaks through the valve when it is closed, expressed as a percentage of the kvs value.</t>
  </si>
  <si>
    <t>Nominal Diameter: The nominal diameter is the internal diameter of a pipe or tube, measured in millimeters. It is used to identify the size of the pipe or tube and is crucial for ensuring compatibility with other components in a system.</t>
  </si>
  <si>
    <t>Nominal flow rate: The nominal flow rate (kvs) is the volumetric flow rate at the reference temperature of 20 °C, corresponding to a pressure drop of 1013 mbar across the valve, when the valve is fully open.</t>
  </si>
  <si>
    <t>Medium temperature: Temperature range of the medium</t>
  </si>
  <si>
    <t>Valve_Characteristic_Equal_Percentage: The characteristic of the valve that describes its equal percentage flow behavior for kvs 220/315 linear.</t>
  </si>
  <si>
    <t>Rangeability: Rangeability of the valve</t>
  </si>
  <si>
    <t>Permissible operating pressure: Maximum pressure the valve can operate at</t>
  </si>
  <si>
    <t>Material_of_valve_body: The material used for the valve body of a seat valve</t>
  </si>
  <si>
    <t>Material of inside set: The material used for the inside set of the valve</t>
  </si>
  <si>
    <t>Pressure rating class: The classification of a valve based on its ability to withstand pressure</t>
  </si>
  <si>
    <t>Product_Type: Name of the product type</t>
  </si>
  <si>
    <t>Enclosure: Description of the product enclosure</t>
  </si>
  <si>
    <t>Factory_Setting: The angle at which the product is set in the factory</t>
  </si>
  <si>
    <t>Storage_Temperature: Temperature range for storage</t>
  </si>
  <si>
    <t>Relative Humidity: Humidity range for operation</t>
  </si>
  <si>
    <t>Scale: Range of the scale</t>
  </si>
  <si>
    <t>Lubrication: Type of lubrication used</t>
  </si>
  <si>
    <t>Clamp_Bolt: Torque required for clamp bolt</t>
  </si>
  <si>
    <t>Sensor Name: The name of the sensor</t>
  </si>
  <si>
    <t>Part Number: Identification number of the sensor</t>
  </si>
  <si>
    <t>Designation: Alternative name for the sensor</t>
  </si>
  <si>
    <t>Functional principle: Mechanism of the sensor's operation</t>
  </si>
  <si>
    <t>Activation point (dimension 'X'): Dimension at which the sensor is activated</t>
  </si>
  <si>
    <t>Switching frequency: Frequency at which the sensor switches</t>
  </si>
  <si>
    <t>Cross-sectional area of the cable: The cross-sectional area of the cable, which is 3 times 0.14 mm2.</t>
  </si>
  <si>
    <t>Cable diameter D: The diameter of the cable in millimeters</t>
  </si>
  <si>
    <t>IP rating: International Protection Marking</t>
  </si>
  <si>
    <t>Designation: The specific name or identifier of the product</t>
  </si>
  <si>
    <t>Part number: The unique identifier for the product within the company or system</t>
  </si>
  <si>
    <t>FunctionalPrinciple: The mechanical principle on which the switch operates</t>
  </si>
  <si>
    <t>Operating voltage: The range of voltage required for the switch to operate</t>
  </si>
  <si>
    <t>Maximum Permissible Starting Velocity: The maximum velocity at which the switch can start functioning without any damage or malfunction</t>
  </si>
  <si>
    <t>Ambient temperature: The range of temperature in which the switch can operate</t>
  </si>
  <si>
    <t>IP rating: The level of protection the switch provides against intrusion from foreign bodies and moisture</t>
  </si>
  <si>
    <t>Product_Name: The name of the product, which is used to identify it</t>
  </si>
  <si>
    <t>Installation and Mounting Instructions: Instructions for installation and mounting</t>
  </si>
  <si>
    <t>Power Supply Type: The type of power supply used for the vibration sensor</t>
  </si>
  <si>
    <t>Maximum Signal Voltage (DC): The maximum voltage of the signal in direct current</t>
  </si>
  <si>
    <t>Cable Length, Max.: Maximum length of the cable</t>
  </si>
  <si>
    <t>Type_of_Connection: The type of connection used for the product, which is a standardized military connector specification, MIL-C5015.</t>
  </si>
  <si>
    <t>Material_of_Housing: Material used for the housing</t>
  </si>
  <si>
    <t>ProductName: The name of the product as assigned by the manufacturer</t>
  </si>
  <si>
    <t>Manufacturer Code: A unique identifier assigned by the manufacturer for the product</t>
  </si>
  <si>
    <t>Start value for pressure measuring range: The minimum value in the range of pressure measurement</t>
  </si>
  <si>
    <t>End_value_for_pressure_measuring_range: The maximum value in the range of pressure measurement</t>
  </si>
  <si>
    <t>Media temperature: The temperature range of the medium being measured</t>
  </si>
  <si>
    <t>Ambient temperature: The temperature range of the environment in which the sensor operates</t>
  </si>
  <si>
    <t>Resolution_ADC: The resolution of the Analog-to-Digital Converter</t>
  </si>
  <si>
    <t>Accuracy_in_±_%FS: The accuracy of the sensor's measurement</t>
  </si>
  <si>
    <t>Temperature coefficient in ± %FS/K: The effect of temperature on the sensor's accuracy</t>
  </si>
  <si>
    <t>Max. output current: The maximum current output by the sensor</t>
  </si>
  <si>
    <t>Max. load resistance current output: The maximum load resistance for the sensor's output current</t>
  </si>
  <si>
    <t>Min. load resistance voltage output: The minimum load resistance for the sensor's output voltage</t>
  </si>
  <si>
    <t>Dictionary Hit</t>
  </si>
  <si>
    <t>Dictionary hit rate</t>
  </si>
  <si>
    <t>GPT-3.5</t>
  </si>
  <si>
    <t>GPT-3.5 RAG</t>
  </si>
  <si>
    <t>Definition</t>
  </si>
  <si>
    <t>Overall user rating</t>
  </si>
  <si>
    <t>good models do not get better</t>
  </si>
  <si>
    <t>bad model gets enhancement, but still worse than good models</t>
  </si>
  <si>
    <t>at least reduce 60-70% creation efforts into validation efforts</t>
  </si>
  <si>
    <t>About these 4 metrics</t>
  </si>
  <si>
    <t>5 Stunden - 20 min?</t>
  </si>
  <si>
    <t>Pass = not wrong + informative</t>
  </si>
  <si>
    <t>correlation between different metrics holds valid</t>
  </si>
  <si>
    <t>Llama2-70B</t>
  </si>
  <si>
    <t>Llama2-70B RAG</t>
  </si>
  <si>
    <t>WizardLM-70B RAG</t>
  </si>
  <si>
    <t>Mixtral-8x7B</t>
  </si>
  <si>
    <t>Mixtral-8x7B RAG</t>
  </si>
  <si>
    <t>Total Samples:</t>
  </si>
  <si>
    <t>even bad generation provides a basis for improvement, and activate the thinking process to help engineer improve the generated texts.</t>
  </si>
  <si>
    <t>Subjectivity, law of large number, randomization of confounding factors.</t>
  </si>
  <si>
    <t>RAG can misslead LLM</t>
  </si>
  <si>
    <t>Variable 1</t>
  </si>
  <si>
    <t>Variable 2</t>
  </si>
  <si>
    <t>Mean</t>
  </si>
  <si>
    <t>Variance</t>
  </si>
  <si>
    <t>Observations</t>
  </si>
  <si>
    <t>Hypothesized Mean Difference</t>
  </si>
  <si>
    <t>df</t>
  </si>
  <si>
    <t>t Stat</t>
  </si>
  <si>
    <t>P(T&lt;=t) one-tail</t>
  </si>
  <si>
    <t>t Critical one-tail</t>
  </si>
  <si>
    <t>P(T&lt;=t) two-tail</t>
  </si>
  <si>
    <t>t Critical two-tail</t>
  </si>
  <si>
    <t>T Test: Two-Sample Assuming Unequal Variances</t>
  </si>
  <si>
    <t>overall controlled group for RAG</t>
  </si>
  <si>
    <t>definition controlled group for RAG</t>
  </si>
  <si>
    <t>affordance controlled group for RAG</t>
  </si>
  <si>
    <t>impKnowledge controlled group for RAG</t>
  </si>
  <si>
    <t>impKnowledge treatment group for RAG</t>
  </si>
  <si>
    <t>Overall</t>
  </si>
  <si>
    <t>Helpfulness(impK.)</t>
  </si>
  <si>
    <t>Sample variance Definition</t>
  </si>
  <si>
    <t>Sample variance Affordance</t>
  </si>
  <si>
    <t>Sample variance Overall user rating</t>
  </si>
  <si>
    <t>Sample standard deviation Helpfullness
(implicit knowledge)</t>
  </si>
  <si>
    <t>Sample standard deviation Overall user rating</t>
  </si>
  <si>
    <t>Sample standard deviation Definition</t>
  </si>
  <si>
    <t>Sample standard deviation Affordance</t>
  </si>
  <si>
    <t>Helpfulness cases</t>
  </si>
  <si>
    <t>Total cases</t>
  </si>
  <si>
    <r>
      <t xml:space="preserve">RAG effect on </t>
    </r>
    <r>
      <rPr>
        <b/>
        <sz val="11"/>
        <color theme="1"/>
        <rFont val="Calibri"/>
        <family val="2"/>
        <scheme val="minor"/>
      </rPr>
      <t>Llama2-70B</t>
    </r>
  </si>
  <si>
    <r>
      <t>RAG effect on</t>
    </r>
    <r>
      <rPr>
        <b/>
        <sz val="11"/>
        <color theme="1"/>
        <rFont val="Calibri"/>
        <family val="2"/>
        <scheme val="minor"/>
      </rPr>
      <t xml:space="preserve"> GPT-3.5</t>
    </r>
  </si>
  <si>
    <t>NO</t>
  </si>
  <si>
    <r>
      <t>RAG effect on</t>
    </r>
    <r>
      <rPr>
        <b/>
        <sz val="11"/>
        <color theme="1"/>
        <rFont val="Calibri"/>
        <family val="2"/>
        <scheme val="minor"/>
      </rPr>
      <t xml:space="preserve"> Mixtral-8x7B</t>
    </r>
  </si>
  <si>
    <r>
      <t>RAG effect on</t>
    </r>
    <r>
      <rPr>
        <b/>
        <sz val="11"/>
        <color theme="1"/>
        <rFont val="Calibri"/>
        <family val="2"/>
        <scheme val="minor"/>
      </rPr>
      <t xml:space="preserve"> WizardLM-70B</t>
    </r>
  </si>
  <si>
    <t>Significant? (0.05)</t>
  </si>
  <si>
    <t>Definition_inaccurate</t>
  </si>
  <si>
    <t>Sample variance Helpfullness
(providing implicit knowledge)</t>
  </si>
  <si>
    <t>Helpfullness
(providing implicit knowledge)</t>
  </si>
  <si>
    <t>Affordance
(usage of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</si>
</sst>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name val="Calibri"/>
    </font>
    <font>
      <b/>
      <sz val="11"/>
      <color theme="1"/>
      <name val="Calibri"/>
      <family val="2"/>
      <scheme val="minor"/>
    </font>
    <font>
      <b/>
      <sz val="11"/>
      <name val="Calibri"/>
      <family val="2"/>
    </font>
    <font>
      <sz val="11"/>
      <color rgb="FFFF0000"/>
      <name val="Calibri"/>
      <family val="2"/>
      <scheme val="minor"/>
    </font>
    <font>
      <b/>
      <sz val="11"/>
      <color rgb="FFFF0000"/>
      <name val="Calibri"/>
      <family val="2"/>
      <scheme val="minor"/>
    </font>
  </fonts>
  <fills count="4">
    <fill>
      <patternFill patternType="none"/>
    </fill>
    <fill>
      <patternFill patternType="gray125"/>
    </fill>
    <fill>
      <patternFill patternType="solid">
        <fgColor theme="2"/>
        <bgColor indexed="64"/>
      </patternFill>
    </fill>
    <fill>
      <patternFill patternType="solid">
        <fgColor theme="4" tint="0.79998168889431442"/>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1" fillId="0" borderId="1" xfId="0" applyFont="1" applyBorder="1" applyAlignment="1">
      <alignment horizontal="center" vertical="top"/>
    </xf>
    <xf numFmtId="0" fontId="0" fillId="2" borderId="0" xfId="0" applyFill="1"/>
    <xf numFmtId="0" fontId="2" fillId="0" borderId="0" xfId="0" applyFont="1"/>
    <xf numFmtId="0" fontId="3" fillId="0" borderId="2" xfId="0" applyFont="1" applyBorder="1" applyAlignment="1">
      <alignment horizontal="center" vertical="top"/>
    </xf>
    <xf numFmtId="0" fontId="3" fillId="0" borderId="3" xfId="0" applyFont="1" applyBorder="1" applyAlignment="1">
      <alignment horizontal="center" vertical="top"/>
    </xf>
    <xf numFmtId="0" fontId="0" fillId="3" borderId="0" xfId="0" applyFill="1"/>
    <xf numFmtId="0" fontId="2" fillId="0" borderId="0" xfId="0" applyFont="1" applyAlignment="1">
      <alignment wrapText="1"/>
    </xf>
    <xf numFmtId="2" fontId="0" fillId="0" borderId="0" xfId="0" applyNumberFormat="1"/>
    <xf numFmtId="2" fontId="0" fillId="2" borderId="0" xfId="0" applyNumberFormat="1" applyFill="1"/>
    <xf numFmtId="164" fontId="0" fillId="0" borderId="0" xfId="0" applyNumberFormat="1"/>
    <xf numFmtId="164" fontId="0" fillId="2" borderId="0" xfId="0" applyNumberFormat="1" applyFill="1"/>
    <xf numFmtId="0" fontId="3" fillId="0" borderId="0" xfId="0" applyFont="1" applyAlignment="1">
      <alignment horizontal="center" vertical="top"/>
    </xf>
    <xf numFmtId="1" fontId="0" fillId="0" borderId="0" xfId="0" applyNumberFormat="1"/>
    <xf numFmtId="0" fontId="0" fillId="0" borderId="4" xfId="0" applyBorder="1"/>
    <xf numFmtId="0" fontId="0" fillId="0" borderId="5" xfId="0" applyBorder="1"/>
    <xf numFmtId="0" fontId="0" fillId="0" borderId="6" xfId="0" applyBorder="1"/>
    <xf numFmtId="0" fontId="0" fillId="0" borderId="2"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2" fillId="0" borderId="12" xfId="0" applyFont="1" applyBorder="1"/>
    <xf numFmtId="0" fontId="5" fillId="0" borderId="0" xfId="0" applyFont="1"/>
    <xf numFmtId="0" fontId="5" fillId="0" borderId="12" xfId="0" applyFont="1" applyBorder="1"/>
    <xf numFmtId="0" fontId="4" fillId="0" borderId="12" xfId="0" applyFont="1" applyBorder="1"/>
    <xf numFmtId="0" fontId="4" fillId="0" borderId="11" xfId="0" applyFont="1" applyBorder="1"/>
    <xf numFmtId="0" fontId="4" fillId="0" borderId="13" xfId="0" applyFont="1" applyBorder="1"/>
    <xf numFmtId="2" fontId="2" fillId="0" borderId="0" xfId="0" applyNumberFormat="1" applyFont="1"/>
  </cellXfs>
  <cellStyles count="1">
    <cellStyle name="Normal" xfId="0" builtinId="0"/>
  </cellStyles>
  <dxfs count="0"/>
  <tableStyles count="0" defaultTableStyle="TableStyleMedium9" defaultPivotStyle="PivotStyleLight16"/>
  <colors>
    <mruColors>
      <color rgb="FFC3B60D"/>
      <color rgb="FFF2E758"/>
      <color rgb="FFFF8B8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de-DE"/>
              <a:t>Mixtral7x8B vs. Mixtral7x8B+RAG</a:t>
            </a:r>
          </a:p>
        </c:rich>
      </c:tx>
      <c:overlay val="0"/>
      <c:spPr>
        <a:noFill/>
        <a:ln>
          <a:noFill/>
        </a:ln>
        <a:effectLst/>
      </c:spPr>
      <c:txPr>
        <a:bodyPr rot="0" spcFirstLastPara="1" vertOverflow="ellipsis" vert="horz" wrap="square" anchor="ctr" anchorCtr="1"/>
        <a:lstStyle/>
        <a:p>
          <a:pPr algn="ctr" rtl="0">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lotArea>
      <c:layout/>
      <c:barChart>
        <c:barDir val="col"/>
        <c:grouping val="clustered"/>
        <c:varyColors val="0"/>
        <c:ser>
          <c:idx val="0"/>
          <c:order val="0"/>
          <c:tx>
            <c:strRef>
              <c:f>Evaluation!$D$1</c:f>
              <c:strCache>
                <c:ptCount val="1"/>
                <c:pt idx="0">
                  <c:v>Mixtral-8x7B</c:v>
                </c:pt>
              </c:strCache>
            </c:strRef>
          </c:tx>
          <c:spPr>
            <a:solidFill>
              <a:schemeClr val="accent1">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Evaluation!$A$4:$A$7</c:f>
              <c:strCache>
                <c:ptCount val="4"/>
                <c:pt idx="0">
                  <c:v>Helpfullness
(providing implicit knowledge)</c:v>
                </c:pt>
                <c:pt idx="1">
                  <c:v>Definition</c:v>
                </c:pt>
                <c:pt idx="2">
                  <c:v>Affordance
(usage of data)</c:v>
                </c:pt>
                <c:pt idx="3">
                  <c:v>Overall user rating</c:v>
                </c:pt>
              </c:strCache>
            </c:strRef>
          </c:cat>
          <c:val>
            <c:numRef>
              <c:f>Evaluation!$D$4:$D$7</c:f>
              <c:numCache>
                <c:formatCode>0.00</c:formatCode>
                <c:ptCount val="4"/>
                <c:pt idx="0">
                  <c:v>3.5972222222222223</c:v>
                </c:pt>
                <c:pt idx="1">
                  <c:v>4.4901960784313726</c:v>
                </c:pt>
                <c:pt idx="2">
                  <c:v>4.7411764705882353</c:v>
                </c:pt>
                <c:pt idx="3">
                  <c:v>4.7882352941176469</c:v>
                </c:pt>
              </c:numCache>
            </c:numRef>
          </c:val>
          <c:extLst>
            <c:ext xmlns:c16="http://schemas.microsoft.com/office/drawing/2014/chart" uri="{C3380CC4-5D6E-409C-BE32-E72D297353CC}">
              <c16:uniqueId val="{00000000-2190-4DBB-AD34-15108AED80C7}"/>
            </c:ext>
          </c:extLst>
        </c:ser>
        <c:ser>
          <c:idx val="1"/>
          <c:order val="1"/>
          <c:tx>
            <c:strRef>
              <c:f>Evaluation!$H$1</c:f>
              <c:strCache>
                <c:ptCount val="1"/>
                <c:pt idx="0">
                  <c:v>Mixtral-8x7B RAG</c:v>
                </c:pt>
              </c:strCache>
            </c:strRef>
          </c:tx>
          <c:spPr>
            <a:solidFill>
              <a:schemeClr val="accent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Evaluation!$A$4:$A$7</c:f>
              <c:strCache>
                <c:ptCount val="4"/>
                <c:pt idx="0">
                  <c:v>Helpfullness
(providing implicit knowledge)</c:v>
                </c:pt>
                <c:pt idx="1">
                  <c:v>Definition</c:v>
                </c:pt>
                <c:pt idx="2">
                  <c:v>Affordance
(usage of data)</c:v>
                </c:pt>
                <c:pt idx="3">
                  <c:v>Overall user rating</c:v>
                </c:pt>
              </c:strCache>
            </c:strRef>
          </c:cat>
          <c:val>
            <c:numRef>
              <c:f>Evaluation!$H$4:$H$7</c:f>
              <c:numCache>
                <c:formatCode>0.00</c:formatCode>
                <c:ptCount val="4"/>
                <c:pt idx="0">
                  <c:v>3.5735294117647061</c:v>
                </c:pt>
                <c:pt idx="1">
                  <c:v>4.4586776859504136</c:v>
                </c:pt>
                <c:pt idx="2">
                  <c:v>4.6652892561983474</c:v>
                </c:pt>
                <c:pt idx="3">
                  <c:v>4.7727272727272725</c:v>
                </c:pt>
              </c:numCache>
            </c:numRef>
          </c:val>
          <c:extLst>
            <c:ext xmlns:c16="http://schemas.microsoft.com/office/drawing/2014/chart" uri="{C3380CC4-5D6E-409C-BE32-E72D297353CC}">
              <c16:uniqueId val="{00000001-2190-4DBB-AD34-15108AED80C7}"/>
            </c:ext>
          </c:extLst>
        </c:ser>
        <c:dLbls>
          <c:dLblPos val="outEnd"/>
          <c:showLegendKey val="0"/>
          <c:showVal val="1"/>
          <c:showCatName val="0"/>
          <c:showSerName val="0"/>
          <c:showPercent val="0"/>
          <c:showBubbleSize val="0"/>
        </c:dLbls>
        <c:gapWidth val="219"/>
        <c:overlap val="-27"/>
        <c:axId val="727619279"/>
        <c:axId val="800143311"/>
      </c:barChart>
      <c:catAx>
        <c:axId val="727619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800143311"/>
        <c:crosses val="autoZero"/>
        <c:auto val="1"/>
        <c:lblAlgn val="ctr"/>
        <c:lblOffset val="100"/>
        <c:noMultiLvlLbl val="0"/>
      </c:catAx>
      <c:valAx>
        <c:axId val="800143311"/>
        <c:scaling>
          <c:orientation val="minMax"/>
          <c:max val="5"/>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7276192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Segoe UI" panose="020B0502040204020203" pitchFamily="34" charset="0"/>
          <a:cs typeface="Segoe UI" panose="020B0502040204020203"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de-DE"/>
              <a:t>Llama2 vs. Llama2+RAG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lotArea>
      <c:layout/>
      <c:barChart>
        <c:barDir val="col"/>
        <c:grouping val="clustered"/>
        <c:varyColors val="0"/>
        <c:ser>
          <c:idx val="0"/>
          <c:order val="0"/>
          <c:tx>
            <c:strRef>
              <c:f>Evaluation!$C$1</c:f>
              <c:strCache>
                <c:ptCount val="1"/>
                <c:pt idx="0">
                  <c:v>Llama2-70B</c:v>
                </c:pt>
              </c:strCache>
            </c:strRef>
          </c:tx>
          <c:spPr>
            <a:solidFill>
              <a:srgbClr val="F2E75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Evaluation!$A$4:$A$7</c:f>
              <c:strCache>
                <c:ptCount val="4"/>
                <c:pt idx="0">
                  <c:v>Helpfullness
(providing implicit knowledge)</c:v>
                </c:pt>
                <c:pt idx="1">
                  <c:v>Definition</c:v>
                </c:pt>
                <c:pt idx="2">
                  <c:v>Affordance
(usage of data)</c:v>
                </c:pt>
                <c:pt idx="3">
                  <c:v>Overall user rating</c:v>
                </c:pt>
              </c:strCache>
            </c:strRef>
          </c:cat>
          <c:val>
            <c:numRef>
              <c:f>Evaluation!$G$4:$G$7</c:f>
              <c:numCache>
                <c:formatCode>0.00</c:formatCode>
                <c:ptCount val="4"/>
                <c:pt idx="0">
                  <c:v>2.4266666666666667</c:v>
                </c:pt>
                <c:pt idx="1">
                  <c:v>3.3605947955390336</c:v>
                </c:pt>
                <c:pt idx="2">
                  <c:v>4.1189591078066918</c:v>
                </c:pt>
                <c:pt idx="3">
                  <c:v>3.4163568773234201</c:v>
                </c:pt>
              </c:numCache>
            </c:numRef>
          </c:val>
          <c:extLst>
            <c:ext xmlns:c16="http://schemas.microsoft.com/office/drawing/2014/chart" uri="{C3380CC4-5D6E-409C-BE32-E72D297353CC}">
              <c16:uniqueId val="{00000000-2190-4DBB-AD34-15108AED80C7}"/>
            </c:ext>
          </c:extLst>
        </c:ser>
        <c:ser>
          <c:idx val="1"/>
          <c:order val="1"/>
          <c:tx>
            <c:strRef>
              <c:f>Evaluation!$G$1</c:f>
              <c:strCache>
                <c:ptCount val="1"/>
                <c:pt idx="0">
                  <c:v>Llama2-70B RAG</c:v>
                </c:pt>
              </c:strCache>
            </c:strRef>
          </c:tx>
          <c:spPr>
            <a:solidFill>
              <a:srgbClr val="C3B60D"/>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Evaluation!$A$4:$A$7</c:f>
              <c:strCache>
                <c:ptCount val="4"/>
                <c:pt idx="0">
                  <c:v>Helpfullness
(providing implicit knowledge)</c:v>
                </c:pt>
                <c:pt idx="1">
                  <c:v>Definition</c:v>
                </c:pt>
                <c:pt idx="2">
                  <c:v>Affordance
(usage of data)</c:v>
                </c:pt>
                <c:pt idx="3">
                  <c:v>Overall user rating</c:v>
                </c:pt>
              </c:strCache>
            </c:strRef>
          </c:cat>
          <c:val>
            <c:numRef>
              <c:f>Evaluation!$F$4:$F$7</c:f>
              <c:numCache>
                <c:formatCode>0.00</c:formatCode>
                <c:ptCount val="4"/>
                <c:pt idx="0">
                  <c:v>3.7916666666666665</c:v>
                </c:pt>
                <c:pt idx="1">
                  <c:v>4.6767241379310347</c:v>
                </c:pt>
                <c:pt idx="2">
                  <c:v>4.7241379310344831</c:v>
                </c:pt>
                <c:pt idx="3">
                  <c:v>4.7543103448275863</c:v>
                </c:pt>
              </c:numCache>
            </c:numRef>
          </c:val>
          <c:extLst>
            <c:ext xmlns:c16="http://schemas.microsoft.com/office/drawing/2014/chart" uri="{C3380CC4-5D6E-409C-BE32-E72D297353CC}">
              <c16:uniqueId val="{00000001-2190-4DBB-AD34-15108AED80C7}"/>
            </c:ext>
          </c:extLst>
        </c:ser>
        <c:dLbls>
          <c:dLblPos val="outEnd"/>
          <c:showLegendKey val="0"/>
          <c:showVal val="1"/>
          <c:showCatName val="0"/>
          <c:showSerName val="0"/>
          <c:showPercent val="0"/>
          <c:showBubbleSize val="0"/>
        </c:dLbls>
        <c:gapWidth val="219"/>
        <c:overlap val="-27"/>
        <c:axId val="727619279"/>
        <c:axId val="800143311"/>
      </c:barChart>
      <c:catAx>
        <c:axId val="727619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800143311"/>
        <c:crosses val="autoZero"/>
        <c:auto val="1"/>
        <c:lblAlgn val="ctr"/>
        <c:lblOffset val="100"/>
        <c:noMultiLvlLbl val="0"/>
      </c:catAx>
      <c:valAx>
        <c:axId val="80014331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7276192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Segoe UI" panose="020B0502040204020203" pitchFamily="34" charset="0"/>
          <a:cs typeface="Segoe UI" panose="020B0502040204020203" pitchFamily="34"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de-DE"/>
              <a:t>WizardLM vs. WizardLM+RAG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lotArea>
      <c:layout/>
      <c:barChart>
        <c:barDir val="col"/>
        <c:grouping val="clustered"/>
        <c:varyColors val="0"/>
        <c:ser>
          <c:idx val="0"/>
          <c:order val="0"/>
          <c:tx>
            <c:strRef>
              <c:f>Evaluation!$E$1</c:f>
              <c:strCache>
                <c:ptCount val="1"/>
                <c:pt idx="0">
                  <c:v>WizardLM</c:v>
                </c:pt>
              </c:strCache>
            </c:strRef>
          </c:tx>
          <c:spPr>
            <a:solidFill>
              <a:schemeClr val="accent3">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Evaluation!$A$4:$A$7</c:f>
              <c:strCache>
                <c:ptCount val="4"/>
                <c:pt idx="0">
                  <c:v>Helpfullness
(providing implicit knowledge)</c:v>
                </c:pt>
                <c:pt idx="1">
                  <c:v>Definition</c:v>
                </c:pt>
                <c:pt idx="2">
                  <c:v>Affordance
(usage of data)</c:v>
                </c:pt>
                <c:pt idx="3">
                  <c:v>Overall user rating</c:v>
                </c:pt>
              </c:strCache>
            </c:strRef>
          </c:cat>
          <c:val>
            <c:numRef>
              <c:f>Evaluation!$E$4:$E$7</c:f>
              <c:numCache>
                <c:formatCode>0.00</c:formatCode>
                <c:ptCount val="4"/>
                <c:pt idx="0">
                  <c:v>3.1515151515151514</c:v>
                </c:pt>
                <c:pt idx="1">
                  <c:v>4.4474708171206228</c:v>
                </c:pt>
                <c:pt idx="2">
                  <c:v>4.6381322957198448</c:v>
                </c:pt>
                <c:pt idx="3">
                  <c:v>4.7354085603112841</c:v>
                </c:pt>
              </c:numCache>
            </c:numRef>
          </c:val>
          <c:extLst>
            <c:ext xmlns:c16="http://schemas.microsoft.com/office/drawing/2014/chart" uri="{C3380CC4-5D6E-409C-BE32-E72D297353CC}">
              <c16:uniqueId val="{00000000-F871-42F7-AF93-DAB4BDCC9123}"/>
            </c:ext>
          </c:extLst>
        </c:ser>
        <c:ser>
          <c:idx val="1"/>
          <c:order val="1"/>
          <c:tx>
            <c:strRef>
              <c:f>Evaluation!$I$1</c:f>
              <c:strCache>
                <c:ptCount val="1"/>
                <c:pt idx="0">
                  <c:v>WizardLM-70B RAG</c:v>
                </c:pt>
              </c:strCache>
            </c:strRef>
          </c:tx>
          <c:spPr>
            <a:solidFill>
              <a:schemeClr val="accent3">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Evaluation!$A$4:$A$7</c:f>
              <c:strCache>
                <c:ptCount val="4"/>
                <c:pt idx="0">
                  <c:v>Helpfullness
(providing implicit knowledge)</c:v>
                </c:pt>
                <c:pt idx="1">
                  <c:v>Definition</c:v>
                </c:pt>
                <c:pt idx="2">
                  <c:v>Affordance
(usage of data)</c:v>
                </c:pt>
                <c:pt idx="3">
                  <c:v>Overall user rating</c:v>
                </c:pt>
              </c:strCache>
            </c:strRef>
          </c:cat>
          <c:val>
            <c:numRef>
              <c:f>Evaluation!$I$4:$I$7</c:f>
              <c:numCache>
                <c:formatCode>0.00</c:formatCode>
                <c:ptCount val="4"/>
                <c:pt idx="0">
                  <c:v>3.3870967741935485</c:v>
                </c:pt>
                <c:pt idx="1">
                  <c:v>4.4682539682539684</c:v>
                </c:pt>
                <c:pt idx="2">
                  <c:v>4.6111111111111107</c:v>
                </c:pt>
                <c:pt idx="3">
                  <c:v>4.7619047619047619</c:v>
                </c:pt>
              </c:numCache>
            </c:numRef>
          </c:val>
          <c:extLst>
            <c:ext xmlns:c16="http://schemas.microsoft.com/office/drawing/2014/chart" uri="{C3380CC4-5D6E-409C-BE32-E72D297353CC}">
              <c16:uniqueId val="{00000001-F871-42F7-AF93-DAB4BDCC9123}"/>
            </c:ext>
          </c:extLst>
        </c:ser>
        <c:dLbls>
          <c:dLblPos val="outEnd"/>
          <c:showLegendKey val="0"/>
          <c:showVal val="1"/>
          <c:showCatName val="0"/>
          <c:showSerName val="0"/>
          <c:showPercent val="0"/>
          <c:showBubbleSize val="0"/>
        </c:dLbls>
        <c:gapWidth val="219"/>
        <c:overlap val="-27"/>
        <c:axId val="727619279"/>
        <c:axId val="800143311"/>
      </c:barChart>
      <c:catAx>
        <c:axId val="727619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800143311"/>
        <c:crosses val="autoZero"/>
        <c:auto val="1"/>
        <c:lblAlgn val="ctr"/>
        <c:lblOffset val="100"/>
        <c:noMultiLvlLbl val="0"/>
      </c:catAx>
      <c:valAx>
        <c:axId val="80014331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7276192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Segoe UI" panose="020B0502040204020203" pitchFamily="34" charset="0"/>
          <a:cs typeface="Segoe UI" panose="020B0502040204020203" pitchFamily="34"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de-DE"/>
              <a:t>Inaccurate generation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barChart>
        <c:barDir val="col"/>
        <c:grouping val="clustered"/>
        <c:varyColors val="0"/>
        <c:ser>
          <c:idx val="0"/>
          <c:order val="0"/>
          <c:tx>
            <c:strRef>
              <c:f>Evaluation!$A$8</c:f>
              <c:strCache>
                <c:ptCount val="1"/>
                <c:pt idx="0">
                  <c:v>Name_inaccurate</c:v>
                </c:pt>
              </c:strCache>
            </c:strRef>
          </c:tx>
          <c:spPr>
            <a:solidFill>
              <a:schemeClr val="accent1"/>
            </a:solidFill>
            <a:ln>
              <a:noFill/>
            </a:ln>
            <a:effectLst/>
          </c:spPr>
          <c:invertIfNegative val="0"/>
          <c:dLbls>
            <c:dLbl>
              <c:idx val="0"/>
              <c:delete val="1"/>
              <c:extLst>
                <c:ext xmlns:c15="http://schemas.microsoft.com/office/drawing/2012/chart" uri="{CE6537A1-D6FC-4f65-9D91-7224C49458BB}"/>
                <c:ext xmlns:c16="http://schemas.microsoft.com/office/drawing/2014/chart" uri="{C3380CC4-5D6E-409C-BE32-E72D297353CC}">
                  <c16:uniqueId val="{00000004-169E-4C27-B119-6F711FEC339B}"/>
                </c:ext>
              </c:extLst>
            </c:dLbl>
            <c:dLbl>
              <c:idx val="1"/>
              <c:delete val="1"/>
              <c:extLst>
                <c:ext xmlns:c15="http://schemas.microsoft.com/office/drawing/2012/chart" uri="{CE6537A1-D6FC-4f65-9D91-7224C49458BB}"/>
                <c:ext xmlns:c16="http://schemas.microsoft.com/office/drawing/2014/chart" uri="{C3380CC4-5D6E-409C-BE32-E72D297353CC}">
                  <c16:uniqueId val="{00000008-169E-4C27-B119-6F711FEC339B}"/>
                </c:ext>
              </c:extLst>
            </c:dLbl>
            <c:dLbl>
              <c:idx val="3"/>
              <c:delete val="1"/>
              <c:extLst>
                <c:ext xmlns:c15="http://schemas.microsoft.com/office/drawing/2012/chart" uri="{CE6537A1-D6FC-4f65-9D91-7224C49458BB}"/>
                <c:ext xmlns:c16="http://schemas.microsoft.com/office/drawing/2014/chart" uri="{C3380CC4-5D6E-409C-BE32-E72D297353CC}">
                  <c16:uniqueId val="{0000000F-169E-4C27-B119-6F711FEC339B}"/>
                </c:ext>
              </c:extLst>
            </c:dLbl>
            <c:dLbl>
              <c:idx val="4"/>
              <c:delete val="1"/>
              <c:extLst>
                <c:ext xmlns:c15="http://schemas.microsoft.com/office/drawing/2012/chart" uri="{CE6537A1-D6FC-4f65-9D91-7224C49458BB}"/>
                <c:ext xmlns:c16="http://schemas.microsoft.com/office/drawing/2014/chart" uri="{C3380CC4-5D6E-409C-BE32-E72D297353CC}">
                  <c16:uniqueId val="{00000003-169E-4C27-B119-6F711FEC339B}"/>
                </c:ext>
              </c:extLst>
            </c:dLbl>
            <c:dLbl>
              <c:idx val="5"/>
              <c:delete val="1"/>
              <c:extLst>
                <c:ext xmlns:c15="http://schemas.microsoft.com/office/drawing/2012/chart" uri="{CE6537A1-D6FC-4f65-9D91-7224C49458BB}"/>
                <c:ext xmlns:c16="http://schemas.microsoft.com/office/drawing/2014/chart" uri="{C3380CC4-5D6E-409C-BE32-E72D297353CC}">
                  <c16:uniqueId val="{00000001-169E-4C27-B119-6F711FEC339B}"/>
                </c:ext>
              </c:extLst>
            </c:dLbl>
            <c:dLbl>
              <c:idx val="6"/>
              <c:layout>
                <c:manualLayout>
                  <c:x val="1.6208138209130203E-2"/>
                  <c:y val="1.299185120598292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6-169E-4C27-B119-6F711FEC339B}"/>
                </c:ext>
              </c:extLst>
            </c:dLbl>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Evaluation!$B$1:$I$1</c:f>
              <c:strCache>
                <c:ptCount val="8"/>
                <c:pt idx="0">
                  <c:v>GPT-3.5</c:v>
                </c:pt>
                <c:pt idx="1">
                  <c:v>Llama2-70B</c:v>
                </c:pt>
                <c:pt idx="2">
                  <c:v>Mixtral-8x7B</c:v>
                </c:pt>
                <c:pt idx="3">
                  <c:v>WizardLM</c:v>
                </c:pt>
                <c:pt idx="4">
                  <c:v>GPT-3.5 RAG</c:v>
                </c:pt>
                <c:pt idx="5">
                  <c:v>Llama2-70B RAG</c:v>
                </c:pt>
                <c:pt idx="6">
                  <c:v>Mixtral-8x7B RAG</c:v>
                </c:pt>
                <c:pt idx="7">
                  <c:v>WizardLM-70B RAG</c:v>
                </c:pt>
              </c:strCache>
            </c:strRef>
          </c:cat>
          <c:val>
            <c:numRef>
              <c:f>Evaluation!$B$8:$I$8</c:f>
              <c:numCache>
                <c:formatCode>0.0%</c:formatCode>
                <c:ptCount val="8"/>
                <c:pt idx="0">
                  <c:v>3.5999999999999997E-2</c:v>
                </c:pt>
                <c:pt idx="1">
                  <c:v>3.3333333333333333E-2</c:v>
                </c:pt>
                <c:pt idx="2">
                  <c:v>0.17647058823529413</c:v>
                </c:pt>
                <c:pt idx="3">
                  <c:v>5.4474708171206226E-2</c:v>
                </c:pt>
                <c:pt idx="4">
                  <c:v>3.4482758620689655E-2</c:v>
                </c:pt>
                <c:pt idx="5">
                  <c:v>3.3457249070631967E-2</c:v>
                </c:pt>
                <c:pt idx="6">
                  <c:v>0.15289256198347106</c:v>
                </c:pt>
                <c:pt idx="7">
                  <c:v>5.9523809523809521E-2</c:v>
                </c:pt>
              </c:numCache>
            </c:numRef>
          </c:val>
          <c:extLst>
            <c:ext xmlns:c16="http://schemas.microsoft.com/office/drawing/2014/chart" uri="{C3380CC4-5D6E-409C-BE32-E72D297353CC}">
              <c16:uniqueId val="{00000000-2C24-43F4-B36C-CA81FF55354A}"/>
            </c:ext>
          </c:extLst>
        </c:ser>
        <c:ser>
          <c:idx val="1"/>
          <c:order val="1"/>
          <c:tx>
            <c:strRef>
              <c:f>Evaluation!$A$9</c:f>
              <c:strCache>
                <c:ptCount val="1"/>
                <c:pt idx="0">
                  <c:v>Value_inaccurate</c:v>
                </c:pt>
              </c:strCache>
            </c:strRef>
          </c:tx>
          <c:spPr>
            <a:solidFill>
              <a:schemeClr val="accent2"/>
            </a:solidFill>
            <a:ln>
              <a:noFill/>
            </a:ln>
            <a:effectLst/>
          </c:spPr>
          <c:invertIfNegative val="0"/>
          <c:dLbls>
            <c:dLbl>
              <c:idx val="4"/>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169E-4C27-B119-6F711FEC339B}"/>
                </c:ext>
              </c:extLst>
            </c:dLbl>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Evaluation!$B$1:$I$1</c:f>
              <c:strCache>
                <c:ptCount val="8"/>
                <c:pt idx="0">
                  <c:v>GPT-3.5</c:v>
                </c:pt>
                <c:pt idx="1">
                  <c:v>Llama2-70B</c:v>
                </c:pt>
                <c:pt idx="2">
                  <c:v>Mixtral-8x7B</c:v>
                </c:pt>
                <c:pt idx="3">
                  <c:v>WizardLM</c:v>
                </c:pt>
                <c:pt idx="4">
                  <c:v>GPT-3.5 RAG</c:v>
                </c:pt>
                <c:pt idx="5">
                  <c:v>Llama2-70B RAG</c:v>
                </c:pt>
                <c:pt idx="6">
                  <c:v>Mixtral-8x7B RAG</c:v>
                </c:pt>
                <c:pt idx="7">
                  <c:v>WizardLM-70B RAG</c:v>
                </c:pt>
              </c:strCache>
            </c:strRef>
          </c:cat>
          <c:val>
            <c:numRef>
              <c:f>Evaluation!$B$9:$I$9</c:f>
              <c:numCache>
                <c:formatCode>0.0%</c:formatCode>
                <c:ptCount val="8"/>
                <c:pt idx="0">
                  <c:v>4.8000000000000001E-2</c:v>
                </c:pt>
                <c:pt idx="1">
                  <c:v>4.4444444444444446E-2</c:v>
                </c:pt>
                <c:pt idx="2">
                  <c:v>3.9215686274509803E-2</c:v>
                </c:pt>
                <c:pt idx="3">
                  <c:v>3.8910505836575876E-2</c:v>
                </c:pt>
                <c:pt idx="4">
                  <c:v>5.6034482758620691E-2</c:v>
                </c:pt>
                <c:pt idx="5">
                  <c:v>4.4609665427509292E-2</c:v>
                </c:pt>
                <c:pt idx="6">
                  <c:v>3.71900826446281E-2</c:v>
                </c:pt>
                <c:pt idx="7">
                  <c:v>3.968253968253968E-2</c:v>
                </c:pt>
              </c:numCache>
            </c:numRef>
          </c:val>
          <c:extLst>
            <c:ext xmlns:c16="http://schemas.microsoft.com/office/drawing/2014/chart" uri="{C3380CC4-5D6E-409C-BE32-E72D297353CC}">
              <c16:uniqueId val="{00000001-2C24-43F4-B36C-CA81FF55354A}"/>
            </c:ext>
          </c:extLst>
        </c:ser>
        <c:ser>
          <c:idx val="2"/>
          <c:order val="2"/>
          <c:tx>
            <c:strRef>
              <c:f>Evaluation!$A$10</c:f>
              <c:strCache>
                <c:ptCount val="1"/>
                <c:pt idx="0">
                  <c:v>Definition_inaccurate</c:v>
                </c:pt>
              </c:strCache>
            </c:strRef>
          </c:tx>
          <c:spPr>
            <a:solidFill>
              <a:schemeClr val="accent3"/>
            </a:solidFill>
            <a:ln>
              <a:noFill/>
            </a:ln>
            <a:effectLst/>
          </c:spPr>
          <c:invertIfNegative val="0"/>
          <c:dLbls>
            <c:dLbl>
              <c:idx val="0"/>
              <c:delete val="1"/>
              <c:extLst>
                <c:ext xmlns:c15="http://schemas.microsoft.com/office/drawing/2012/chart" uri="{CE6537A1-D6FC-4f65-9D91-7224C49458BB}"/>
                <c:ext xmlns:c16="http://schemas.microsoft.com/office/drawing/2014/chart" uri="{C3380CC4-5D6E-409C-BE32-E72D297353CC}">
                  <c16:uniqueId val="{00000005-169E-4C27-B119-6F711FEC339B}"/>
                </c:ext>
              </c:extLst>
            </c:dLbl>
            <c:dLbl>
              <c:idx val="1"/>
              <c:layout>
                <c:manualLayout>
                  <c:x val="-1.4934878089282237E-2"/>
                  <c:y val="-4.6519290377136516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169E-4C27-B119-6F711FEC339B}"/>
                </c:ext>
              </c:extLst>
            </c:dLbl>
            <c:dLbl>
              <c:idx val="2"/>
              <c:delete val="1"/>
              <c:extLst>
                <c:ext xmlns:c15="http://schemas.microsoft.com/office/drawing/2012/chart" uri="{CE6537A1-D6FC-4f65-9D91-7224C49458BB}"/>
                <c:ext xmlns:c16="http://schemas.microsoft.com/office/drawing/2014/chart" uri="{C3380CC4-5D6E-409C-BE32-E72D297353CC}">
                  <c16:uniqueId val="{00000010-169E-4C27-B119-6F711FEC339B}"/>
                </c:ext>
              </c:extLst>
            </c:dLbl>
            <c:dLbl>
              <c:idx val="3"/>
              <c:delete val="1"/>
              <c:extLst>
                <c:ext xmlns:c15="http://schemas.microsoft.com/office/drawing/2012/chart" uri="{CE6537A1-D6FC-4f65-9D91-7224C49458BB}"/>
                <c:ext xmlns:c16="http://schemas.microsoft.com/office/drawing/2014/chart" uri="{C3380CC4-5D6E-409C-BE32-E72D297353CC}">
                  <c16:uniqueId val="{0000000E-169E-4C27-B119-6F711FEC339B}"/>
                </c:ext>
              </c:extLst>
            </c:dLbl>
            <c:dLbl>
              <c:idx val="4"/>
              <c:delete val="1"/>
              <c:extLst>
                <c:ext xmlns:c15="http://schemas.microsoft.com/office/drawing/2012/chart" uri="{CE6537A1-D6FC-4f65-9D91-7224C49458BB}"/>
                <c:ext xmlns:c16="http://schemas.microsoft.com/office/drawing/2014/chart" uri="{C3380CC4-5D6E-409C-BE32-E72D297353CC}">
                  <c16:uniqueId val="{0000000C-169E-4C27-B119-6F711FEC339B}"/>
                </c:ext>
              </c:extLst>
            </c:dLbl>
            <c:dLbl>
              <c:idx val="5"/>
              <c:layout>
                <c:manualLayout>
                  <c:x val="-2.1339838017104623E-2"/>
                  <c:y val="4.5582515839026963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169E-4C27-B119-6F711FEC339B}"/>
                </c:ext>
              </c:extLst>
            </c:dLbl>
            <c:dLbl>
              <c:idx val="7"/>
              <c:delete val="1"/>
              <c:extLst>
                <c:ext xmlns:c15="http://schemas.microsoft.com/office/drawing/2012/chart" uri="{CE6537A1-D6FC-4f65-9D91-7224C49458BB}"/>
                <c:ext xmlns:c16="http://schemas.microsoft.com/office/drawing/2014/chart" uri="{C3380CC4-5D6E-409C-BE32-E72D297353CC}">
                  <c16:uniqueId val="{00000002-169E-4C27-B119-6F711FEC339B}"/>
                </c:ext>
              </c:extLst>
            </c:dLbl>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Evaluation!$B$1:$I$1</c:f>
              <c:strCache>
                <c:ptCount val="8"/>
                <c:pt idx="0">
                  <c:v>GPT-3.5</c:v>
                </c:pt>
                <c:pt idx="1">
                  <c:v>Llama2-70B</c:v>
                </c:pt>
                <c:pt idx="2">
                  <c:v>Mixtral-8x7B</c:v>
                </c:pt>
                <c:pt idx="3">
                  <c:v>WizardLM</c:v>
                </c:pt>
                <c:pt idx="4">
                  <c:v>GPT-3.5 RAG</c:v>
                </c:pt>
                <c:pt idx="5">
                  <c:v>Llama2-70B RAG</c:v>
                </c:pt>
                <c:pt idx="6">
                  <c:v>Mixtral-8x7B RAG</c:v>
                </c:pt>
                <c:pt idx="7">
                  <c:v>WizardLM-70B RAG</c:v>
                </c:pt>
              </c:strCache>
            </c:strRef>
          </c:cat>
          <c:val>
            <c:numRef>
              <c:f>Evaluation!$B$10:$I$10</c:f>
              <c:numCache>
                <c:formatCode>0.0%</c:formatCode>
                <c:ptCount val="8"/>
                <c:pt idx="0">
                  <c:v>3.2000000000000001E-2</c:v>
                </c:pt>
                <c:pt idx="1">
                  <c:v>0.21481481481481482</c:v>
                </c:pt>
                <c:pt idx="2">
                  <c:v>4.7058823529411764E-2</c:v>
                </c:pt>
                <c:pt idx="3">
                  <c:v>5.4474708171206226E-2</c:v>
                </c:pt>
                <c:pt idx="4">
                  <c:v>5.1724137931034482E-2</c:v>
                </c:pt>
                <c:pt idx="5">
                  <c:v>0.13382899628252787</c:v>
                </c:pt>
                <c:pt idx="6">
                  <c:v>6.1983471074380167E-2</c:v>
                </c:pt>
                <c:pt idx="7">
                  <c:v>4.7619047619047616E-2</c:v>
                </c:pt>
              </c:numCache>
            </c:numRef>
          </c:val>
          <c:extLst>
            <c:ext xmlns:c16="http://schemas.microsoft.com/office/drawing/2014/chart" uri="{C3380CC4-5D6E-409C-BE32-E72D297353CC}">
              <c16:uniqueId val="{00000002-2C24-43F4-B36C-CA81FF55354A}"/>
            </c:ext>
          </c:extLst>
        </c:ser>
        <c:ser>
          <c:idx val="3"/>
          <c:order val="3"/>
          <c:tx>
            <c:strRef>
              <c:f>Evaluation!$A$11</c:f>
              <c:strCache>
                <c:ptCount val="1"/>
                <c:pt idx="0">
                  <c:v>Affordance_inaccurate</c:v>
                </c:pt>
              </c:strCache>
            </c:strRef>
          </c:tx>
          <c:spPr>
            <a:solidFill>
              <a:schemeClr val="accent4"/>
            </a:solidFill>
            <a:ln>
              <a:noFill/>
            </a:ln>
            <a:effectLst/>
          </c:spPr>
          <c:invertIfNegative val="0"/>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169E-4C27-B119-6F711FEC339B}"/>
                </c:ext>
              </c:extLst>
            </c:dLbl>
            <c:dLbl>
              <c:idx val="2"/>
              <c:delete val="1"/>
              <c:extLst>
                <c:ext xmlns:c15="http://schemas.microsoft.com/office/drawing/2012/chart" uri="{CE6537A1-D6FC-4f65-9D91-7224C49458BB}"/>
                <c:ext xmlns:c16="http://schemas.microsoft.com/office/drawing/2014/chart" uri="{C3380CC4-5D6E-409C-BE32-E72D297353CC}">
                  <c16:uniqueId val="{00000009-169E-4C27-B119-6F711FEC339B}"/>
                </c:ext>
              </c:extLst>
            </c:dLbl>
            <c:dLbl>
              <c:idx val="3"/>
              <c:delete val="1"/>
              <c:extLst>
                <c:ext xmlns:c15="http://schemas.microsoft.com/office/drawing/2012/chart" uri="{CE6537A1-D6FC-4f65-9D91-7224C49458BB}"/>
                <c:ext xmlns:c16="http://schemas.microsoft.com/office/drawing/2014/chart" uri="{C3380CC4-5D6E-409C-BE32-E72D297353CC}">
                  <c16:uniqueId val="{0000000A-169E-4C27-B119-6F711FEC339B}"/>
                </c:ext>
              </c:extLst>
            </c:dLbl>
            <c:dLbl>
              <c:idx val="4"/>
              <c:layout>
                <c:manualLayout>
                  <c:x val="8.5326654115138248E-3"/>
                  <c:y val="9.3039100231314866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169E-4C27-B119-6F711FEC339B}"/>
                </c:ext>
              </c:extLst>
            </c:dLbl>
            <c:dLbl>
              <c:idx val="6"/>
              <c:delete val="1"/>
              <c:extLst>
                <c:ext xmlns:c15="http://schemas.microsoft.com/office/drawing/2012/chart" uri="{CE6537A1-D6FC-4f65-9D91-7224C49458BB}"/>
                <c:ext xmlns:c16="http://schemas.microsoft.com/office/drawing/2014/chart" uri="{C3380CC4-5D6E-409C-BE32-E72D297353CC}">
                  <c16:uniqueId val="{00000011-169E-4C27-B119-6F711FEC339B}"/>
                </c:ext>
              </c:extLst>
            </c:dLbl>
            <c:dLbl>
              <c:idx val="7"/>
              <c:delete val="1"/>
              <c:extLst>
                <c:ext xmlns:c15="http://schemas.microsoft.com/office/drawing/2012/chart" uri="{CE6537A1-D6FC-4f65-9D91-7224C49458BB}"/>
                <c:ext xmlns:c16="http://schemas.microsoft.com/office/drawing/2014/chart" uri="{C3380CC4-5D6E-409C-BE32-E72D297353CC}">
                  <c16:uniqueId val="{00000013-169E-4C27-B119-6F711FEC339B}"/>
                </c:ext>
              </c:extLst>
            </c:dLbl>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Evaluation!$B$1:$I$1</c:f>
              <c:strCache>
                <c:ptCount val="8"/>
                <c:pt idx="0">
                  <c:v>GPT-3.5</c:v>
                </c:pt>
                <c:pt idx="1">
                  <c:v>Llama2-70B</c:v>
                </c:pt>
                <c:pt idx="2">
                  <c:v>Mixtral-8x7B</c:v>
                </c:pt>
                <c:pt idx="3">
                  <c:v>WizardLM</c:v>
                </c:pt>
                <c:pt idx="4">
                  <c:v>GPT-3.5 RAG</c:v>
                </c:pt>
                <c:pt idx="5">
                  <c:v>Llama2-70B RAG</c:v>
                </c:pt>
                <c:pt idx="6">
                  <c:v>Mixtral-8x7B RAG</c:v>
                </c:pt>
                <c:pt idx="7">
                  <c:v>WizardLM-70B RAG</c:v>
                </c:pt>
              </c:strCache>
            </c:strRef>
          </c:cat>
          <c:val>
            <c:numRef>
              <c:f>Evaluation!$B$11:$I$11</c:f>
              <c:numCache>
                <c:formatCode>0.0%</c:formatCode>
                <c:ptCount val="8"/>
                <c:pt idx="0">
                  <c:v>5.1999999999999998E-2</c:v>
                </c:pt>
                <c:pt idx="1">
                  <c:v>0.34814814814814815</c:v>
                </c:pt>
                <c:pt idx="2">
                  <c:v>3.1372549019607843E-2</c:v>
                </c:pt>
                <c:pt idx="3">
                  <c:v>3.8910505836575876E-2</c:v>
                </c:pt>
                <c:pt idx="4">
                  <c:v>5.6034482758620691E-2</c:v>
                </c:pt>
                <c:pt idx="5">
                  <c:v>0.23791821561338289</c:v>
                </c:pt>
                <c:pt idx="6">
                  <c:v>2.8925619834710745E-2</c:v>
                </c:pt>
                <c:pt idx="7">
                  <c:v>3.968253968253968E-2</c:v>
                </c:pt>
              </c:numCache>
            </c:numRef>
          </c:val>
          <c:extLst>
            <c:ext xmlns:c16="http://schemas.microsoft.com/office/drawing/2014/chart" uri="{C3380CC4-5D6E-409C-BE32-E72D297353CC}">
              <c16:uniqueId val="{00000003-2C24-43F4-B36C-CA81FF55354A}"/>
            </c:ext>
          </c:extLst>
        </c:ser>
        <c:ser>
          <c:idx val="4"/>
          <c:order val="4"/>
          <c:tx>
            <c:strRef>
              <c:f>Evaluation!$A$12</c:f>
              <c:strCache>
                <c:ptCount val="1"/>
                <c:pt idx="0">
                  <c:v>Unit_inaccurate</c:v>
                </c:pt>
              </c:strCache>
            </c:strRef>
          </c:tx>
          <c:spPr>
            <a:solidFill>
              <a:schemeClr val="accent5"/>
            </a:solidFill>
            <a:ln>
              <a:noFill/>
            </a:ln>
            <a:effectLst/>
          </c:spPr>
          <c:invertIfNegative val="0"/>
          <c:dLbls>
            <c:dLbl>
              <c:idx val="5"/>
              <c:layout>
                <c:manualLayout>
                  <c:x val="1.1301851505918678E-2"/>
                  <c:y val="1.3674846450582876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169E-4C27-B119-6F711FEC339B}"/>
                </c:ext>
              </c:extLst>
            </c:dLbl>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Evaluation!$B$1:$I$1</c:f>
              <c:strCache>
                <c:ptCount val="8"/>
                <c:pt idx="0">
                  <c:v>GPT-3.5</c:v>
                </c:pt>
                <c:pt idx="1">
                  <c:v>Llama2-70B</c:v>
                </c:pt>
                <c:pt idx="2">
                  <c:v>Mixtral-8x7B</c:v>
                </c:pt>
                <c:pt idx="3">
                  <c:v>WizardLM</c:v>
                </c:pt>
                <c:pt idx="4">
                  <c:v>GPT-3.5 RAG</c:v>
                </c:pt>
                <c:pt idx="5">
                  <c:v>Llama2-70B RAG</c:v>
                </c:pt>
                <c:pt idx="6">
                  <c:v>Mixtral-8x7B RAG</c:v>
                </c:pt>
                <c:pt idx="7">
                  <c:v>WizardLM-70B RAG</c:v>
                </c:pt>
              </c:strCache>
            </c:strRef>
          </c:cat>
          <c:val>
            <c:numRef>
              <c:f>Evaluation!$B$12:$I$12</c:f>
              <c:numCache>
                <c:formatCode>0.0%</c:formatCode>
                <c:ptCount val="8"/>
                <c:pt idx="0">
                  <c:v>8.0000000000000002E-3</c:v>
                </c:pt>
                <c:pt idx="1">
                  <c:v>3.3333333333333333E-2</c:v>
                </c:pt>
                <c:pt idx="2">
                  <c:v>1.5686274509803921E-2</c:v>
                </c:pt>
                <c:pt idx="3">
                  <c:v>1.1673151750972763E-2</c:v>
                </c:pt>
                <c:pt idx="4">
                  <c:v>8.6206896551724137E-3</c:v>
                </c:pt>
                <c:pt idx="5">
                  <c:v>0.1449814126394052</c:v>
                </c:pt>
                <c:pt idx="6">
                  <c:v>1.2396694214876033E-2</c:v>
                </c:pt>
                <c:pt idx="7">
                  <c:v>1.5873015873015872E-2</c:v>
                </c:pt>
              </c:numCache>
            </c:numRef>
          </c:val>
          <c:extLst>
            <c:ext xmlns:c16="http://schemas.microsoft.com/office/drawing/2014/chart" uri="{C3380CC4-5D6E-409C-BE32-E72D297353CC}">
              <c16:uniqueId val="{00000004-2C24-43F4-B36C-CA81FF55354A}"/>
            </c:ext>
          </c:extLst>
        </c:ser>
        <c:dLbls>
          <c:dLblPos val="outEnd"/>
          <c:showLegendKey val="0"/>
          <c:showVal val="1"/>
          <c:showCatName val="0"/>
          <c:showSerName val="0"/>
          <c:showPercent val="0"/>
          <c:showBubbleSize val="0"/>
        </c:dLbls>
        <c:gapWidth val="219"/>
        <c:overlap val="-27"/>
        <c:axId val="729545631"/>
        <c:axId val="805560287"/>
      </c:barChart>
      <c:catAx>
        <c:axId val="729545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805560287"/>
        <c:crosses val="autoZero"/>
        <c:auto val="1"/>
        <c:lblAlgn val="ctr"/>
        <c:lblOffset val="100"/>
        <c:noMultiLvlLbl val="0"/>
      </c:catAx>
      <c:valAx>
        <c:axId val="8055602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7295456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sample</a:t>
            </a:r>
            <a:r>
              <a:rPr lang="en-US" baseline="0"/>
              <a:t> standard deviation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Evaluation!$A$21</c:f>
              <c:strCache>
                <c:ptCount val="1"/>
                <c:pt idx="0">
                  <c:v>Sample standard deviation Helpfullness
(implicit knowledge)</c:v>
                </c:pt>
              </c:strCache>
            </c:strRef>
          </c:tx>
          <c:spPr>
            <a:solidFill>
              <a:schemeClr val="accent1"/>
            </a:solidFill>
            <a:ln>
              <a:noFill/>
            </a:ln>
            <a:effectLst/>
          </c:spPr>
          <c:invertIfNegative val="0"/>
          <c:cat>
            <c:strRef>
              <c:f>Evaluation!$B$1:$I$1</c:f>
              <c:strCache>
                <c:ptCount val="8"/>
                <c:pt idx="0">
                  <c:v>GPT-3.5</c:v>
                </c:pt>
                <c:pt idx="1">
                  <c:v>Llama2-70B</c:v>
                </c:pt>
                <c:pt idx="2">
                  <c:v>Mixtral-8x7B</c:v>
                </c:pt>
                <c:pt idx="3">
                  <c:v>WizardLM</c:v>
                </c:pt>
                <c:pt idx="4">
                  <c:v>GPT-3.5 RAG</c:v>
                </c:pt>
                <c:pt idx="5">
                  <c:v>Llama2-70B RAG</c:v>
                </c:pt>
                <c:pt idx="6">
                  <c:v>Mixtral-8x7B RAG</c:v>
                </c:pt>
                <c:pt idx="7">
                  <c:v>WizardLM-70B RAG</c:v>
                </c:pt>
              </c:strCache>
            </c:strRef>
          </c:cat>
          <c:val>
            <c:numRef>
              <c:f>Evaluation!$B$21:$I$21</c:f>
              <c:numCache>
                <c:formatCode>0.00</c:formatCode>
                <c:ptCount val="8"/>
                <c:pt idx="0">
                  <c:v>1.5166499922399301</c:v>
                </c:pt>
                <c:pt idx="1">
                  <c:v>1.5224099696459286</c:v>
                </c:pt>
                <c:pt idx="2">
                  <c:v>1.6755047355754735</c:v>
                </c:pt>
                <c:pt idx="3">
                  <c:v>1.6477716817421988</c:v>
                </c:pt>
                <c:pt idx="4">
                  <c:v>1.5284853959504501</c:v>
                </c:pt>
                <c:pt idx="5">
                  <c:v>1.6454140474018644</c:v>
                </c:pt>
                <c:pt idx="6">
                  <c:v>1.6689989534402725</c:v>
                </c:pt>
                <c:pt idx="7">
                  <c:v>1.623140436230682</c:v>
                </c:pt>
              </c:numCache>
            </c:numRef>
          </c:val>
          <c:extLst>
            <c:ext xmlns:c16="http://schemas.microsoft.com/office/drawing/2014/chart" uri="{C3380CC4-5D6E-409C-BE32-E72D297353CC}">
              <c16:uniqueId val="{00000000-7394-4060-AA6C-F840E8195F59}"/>
            </c:ext>
          </c:extLst>
        </c:ser>
        <c:ser>
          <c:idx val="1"/>
          <c:order val="1"/>
          <c:tx>
            <c:strRef>
              <c:f>Evaluation!$A$22</c:f>
              <c:strCache>
                <c:ptCount val="1"/>
                <c:pt idx="0">
                  <c:v>Sample standard deviation Overall user rating</c:v>
                </c:pt>
              </c:strCache>
            </c:strRef>
          </c:tx>
          <c:spPr>
            <a:solidFill>
              <a:schemeClr val="accent2"/>
            </a:solidFill>
            <a:ln>
              <a:noFill/>
            </a:ln>
            <a:effectLst/>
          </c:spPr>
          <c:invertIfNegative val="0"/>
          <c:cat>
            <c:strRef>
              <c:f>Evaluation!$B$1:$I$1</c:f>
              <c:strCache>
                <c:ptCount val="8"/>
                <c:pt idx="0">
                  <c:v>GPT-3.5</c:v>
                </c:pt>
                <c:pt idx="1">
                  <c:v>Llama2-70B</c:v>
                </c:pt>
                <c:pt idx="2">
                  <c:v>Mixtral-8x7B</c:v>
                </c:pt>
                <c:pt idx="3">
                  <c:v>WizardLM</c:v>
                </c:pt>
                <c:pt idx="4">
                  <c:v>GPT-3.5 RAG</c:v>
                </c:pt>
                <c:pt idx="5">
                  <c:v>Llama2-70B RAG</c:v>
                </c:pt>
                <c:pt idx="6">
                  <c:v>Mixtral-8x7B RAG</c:v>
                </c:pt>
                <c:pt idx="7">
                  <c:v>WizardLM-70B RAG</c:v>
                </c:pt>
              </c:strCache>
            </c:strRef>
          </c:cat>
          <c:val>
            <c:numRef>
              <c:f>Evaluation!$B$22:$I$22</c:f>
              <c:numCache>
                <c:formatCode>0.00</c:formatCode>
                <c:ptCount val="8"/>
                <c:pt idx="0">
                  <c:v>0.8137769545317165</c:v>
                </c:pt>
                <c:pt idx="1">
                  <c:v>1.526673214165382</c:v>
                </c:pt>
                <c:pt idx="2">
                  <c:v>0.91729980801253486</c:v>
                </c:pt>
                <c:pt idx="3">
                  <c:v>0.95920877230746704</c:v>
                </c:pt>
                <c:pt idx="4">
                  <c:v>0.83938317474611623</c:v>
                </c:pt>
                <c:pt idx="5">
                  <c:v>1.424757513844511</c:v>
                </c:pt>
                <c:pt idx="6">
                  <c:v>0.94251094154693904</c:v>
                </c:pt>
                <c:pt idx="7">
                  <c:v>0.95045812343653657</c:v>
                </c:pt>
              </c:numCache>
            </c:numRef>
          </c:val>
          <c:extLst>
            <c:ext xmlns:c16="http://schemas.microsoft.com/office/drawing/2014/chart" uri="{C3380CC4-5D6E-409C-BE32-E72D297353CC}">
              <c16:uniqueId val="{00000001-7394-4060-AA6C-F840E8195F59}"/>
            </c:ext>
          </c:extLst>
        </c:ser>
        <c:ser>
          <c:idx val="2"/>
          <c:order val="2"/>
          <c:tx>
            <c:strRef>
              <c:f>Evaluation!$A$23</c:f>
              <c:strCache>
                <c:ptCount val="1"/>
                <c:pt idx="0">
                  <c:v>Sample standard deviation Definition</c:v>
                </c:pt>
              </c:strCache>
            </c:strRef>
          </c:tx>
          <c:spPr>
            <a:solidFill>
              <a:schemeClr val="accent3"/>
            </a:solidFill>
            <a:ln>
              <a:noFill/>
            </a:ln>
            <a:effectLst/>
          </c:spPr>
          <c:invertIfNegative val="0"/>
          <c:cat>
            <c:strRef>
              <c:f>Evaluation!$B$1:$I$1</c:f>
              <c:strCache>
                <c:ptCount val="8"/>
                <c:pt idx="0">
                  <c:v>GPT-3.5</c:v>
                </c:pt>
                <c:pt idx="1">
                  <c:v>Llama2-70B</c:v>
                </c:pt>
                <c:pt idx="2">
                  <c:v>Mixtral-8x7B</c:v>
                </c:pt>
                <c:pt idx="3">
                  <c:v>WizardLM</c:v>
                </c:pt>
                <c:pt idx="4">
                  <c:v>GPT-3.5 RAG</c:v>
                </c:pt>
                <c:pt idx="5">
                  <c:v>Llama2-70B RAG</c:v>
                </c:pt>
                <c:pt idx="6">
                  <c:v>Mixtral-8x7B RAG</c:v>
                </c:pt>
                <c:pt idx="7">
                  <c:v>WizardLM-70B RAG</c:v>
                </c:pt>
              </c:strCache>
            </c:strRef>
          </c:cat>
          <c:val>
            <c:numRef>
              <c:f>Evaluation!$B$23:$I$23</c:f>
              <c:numCache>
                <c:formatCode>0.00</c:formatCode>
                <c:ptCount val="8"/>
                <c:pt idx="0">
                  <c:v>0.75356182340054434</c:v>
                </c:pt>
                <c:pt idx="1">
                  <c:v>1.6823671881126787</c:v>
                </c:pt>
                <c:pt idx="2">
                  <c:v>0.82509280570543087</c:v>
                </c:pt>
                <c:pt idx="3">
                  <c:v>0.96287797672107445</c:v>
                </c:pt>
                <c:pt idx="4">
                  <c:v>0.84859146750846448</c:v>
                </c:pt>
                <c:pt idx="5">
                  <c:v>1.4586250279637281</c:v>
                </c:pt>
                <c:pt idx="6">
                  <c:v>0.91072090762502023</c:v>
                </c:pt>
                <c:pt idx="7">
                  <c:v>0.9776157860096869</c:v>
                </c:pt>
              </c:numCache>
            </c:numRef>
          </c:val>
          <c:extLst>
            <c:ext xmlns:c16="http://schemas.microsoft.com/office/drawing/2014/chart" uri="{C3380CC4-5D6E-409C-BE32-E72D297353CC}">
              <c16:uniqueId val="{00000002-7394-4060-AA6C-F840E8195F59}"/>
            </c:ext>
          </c:extLst>
        </c:ser>
        <c:ser>
          <c:idx val="3"/>
          <c:order val="3"/>
          <c:tx>
            <c:strRef>
              <c:f>Evaluation!$A$24</c:f>
              <c:strCache>
                <c:ptCount val="1"/>
                <c:pt idx="0">
                  <c:v>Sample standard deviation Affordance</c:v>
                </c:pt>
              </c:strCache>
            </c:strRef>
          </c:tx>
          <c:spPr>
            <a:solidFill>
              <a:schemeClr val="accent4"/>
            </a:solidFill>
            <a:ln>
              <a:noFill/>
            </a:ln>
            <a:effectLst/>
          </c:spPr>
          <c:invertIfNegative val="0"/>
          <c:cat>
            <c:strRef>
              <c:f>Evaluation!$B$1:$I$1</c:f>
              <c:strCache>
                <c:ptCount val="8"/>
                <c:pt idx="0">
                  <c:v>GPT-3.5</c:v>
                </c:pt>
                <c:pt idx="1">
                  <c:v>Llama2-70B</c:v>
                </c:pt>
                <c:pt idx="2">
                  <c:v>Mixtral-8x7B</c:v>
                </c:pt>
                <c:pt idx="3">
                  <c:v>WizardLM</c:v>
                </c:pt>
                <c:pt idx="4">
                  <c:v>GPT-3.5 RAG</c:v>
                </c:pt>
                <c:pt idx="5">
                  <c:v>Llama2-70B RAG</c:v>
                </c:pt>
                <c:pt idx="6">
                  <c:v>Mixtral-8x7B RAG</c:v>
                </c:pt>
                <c:pt idx="7">
                  <c:v>WizardLM-70B RAG</c:v>
                </c:pt>
              </c:strCache>
            </c:strRef>
          </c:cat>
          <c:val>
            <c:numRef>
              <c:f>Evaluation!$B$24:$I$24</c:f>
              <c:numCache>
                <c:formatCode>0.00</c:formatCode>
                <c:ptCount val="8"/>
                <c:pt idx="0">
                  <c:v>0.78070095164768916</c:v>
                </c:pt>
                <c:pt idx="1">
                  <c:v>1.7854183189359796</c:v>
                </c:pt>
                <c:pt idx="2">
                  <c:v>0.71144940746292074</c:v>
                </c:pt>
                <c:pt idx="3">
                  <c:v>0.84780917595452543</c:v>
                </c:pt>
                <c:pt idx="4">
                  <c:v>0.84514321554651461</c:v>
                </c:pt>
                <c:pt idx="5">
                  <c:v>1.7313699494949357</c:v>
                </c:pt>
                <c:pt idx="6">
                  <c:v>0.71874718112382641</c:v>
                </c:pt>
                <c:pt idx="7">
                  <c:v>0.81253693931178106</c:v>
                </c:pt>
              </c:numCache>
            </c:numRef>
          </c:val>
          <c:extLst>
            <c:ext xmlns:c16="http://schemas.microsoft.com/office/drawing/2014/chart" uri="{C3380CC4-5D6E-409C-BE32-E72D297353CC}">
              <c16:uniqueId val="{00000003-7394-4060-AA6C-F840E8195F59}"/>
            </c:ext>
          </c:extLst>
        </c:ser>
        <c:dLbls>
          <c:showLegendKey val="0"/>
          <c:showVal val="0"/>
          <c:showCatName val="0"/>
          <c:showSerName val="0"/>
          <c:showPercent val="0"/>
          <c:showBubbleSize val="0"/>
        </c:dLbls>
        <c:gapWidth val="219"/>
        <c:overlap val="-27"/>
        <c:axId val="1722971440"/>
        <c:axId val="375008160"/>
      </c:barChart>
      <c:catAx>
        <c:axId val="1722971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5008160"/>
        <c:crosses val="autoZero"/>
        <c:auto val="1"/>
        <c:lblAlgn val="ctr"/>
        <c:lblOffset val="100"/>
        <c:noMultiLvlLbl val="0"/>
      </c:catAx>
      <c:valAx>
        <c:axId val="37500816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29714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de-DE" sz="1400" b="0" i="0" u="none" strike="noStrike" kern="1200" spc="0" baseline="0">
                <a:solidFill>
                  <a:sysClr val="windowText" lastClr="000000"/>
                </a:solidFill>
                <a:latin typeface="Times New Roman" panose="02020603050405020304" pitchFamily="18" charset="0"/>
                <a:cs typeface="Times New Roman" panose="02020603050405020304" pitchFamily="18" charset="0"/>
              </a:rPr>
              <a:t>Other quality indicators </a:t>
            </a:r>
            <a:r>
              <a:rPr lang="de-DE" baseline="0"/>
              <a:t>for each model</a:t>
            </a:r>
            <a:endParaRPr lang="de-DE"/>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barChart>
        <c:barDir val="col"/>
        <c:grouping val="clustered"/>
        <c:varyColors val="0"/>
        <c:ser>
          <c:idx val="3"/>
          <c:order val="0"/>
          <c:tx>
            <c:strRef>
              <c:f>Evaluation!$A$7</c:f>
              <c:strCache>
                <c:ptCount val="1"/>
                <c:pt idx="0">
                  <c:v>Overall user rating</c:v>
                </c:pt>
              </c:strCache>
            </c:strRef>
          </c:tx>
          <c:spPr>
            <a:solidFill>
              <a:schemeClr val="accent3">
                <a:lumMod val="40000"/>
                <a:lumOff val="60000"/>
              </a:schemeClr>
            </a:solidFill>
            <a:ln>
              <a:noFill/>
            </a:ln>
            <a:effectLst/>
          </c:spPr>
          <c:invertIfNegative val="0"/>
          <c:dLbls>
            <c:dLbl>
              <c:idx val="1"/>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0-40EB-417C-8746-18B0669BE782}"/>
                </c:ext>
              </c:extLst>
            </c:dLbl>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Evaluation!$B$1:$E$1</c:f>
              <c:strCache>
                <c:ptCount val="4"/>
                <c:pt idx="0">
                  <c:v>GPT-3.5</c:v>
                </c:pt>
                <c:pt idx="1">
                  <c:v>Llama2-70B</c:v>
                </c:pt>
                <c:pt idx="2">
                  <c:v>Mixtral-8x7B</c:v>
                </c:pt>
                <c:pt idx="3">
                  <c:v>WizardLM</c:v>
                </c:pt>
              </c:strCache>
            </c:strRef>
          </c:cat>
          <c:val>
            <c:numRef>
              <c:f>Evaluation!$B$7:$E$7</c:f>
              <c:numCache>
                <c:formatCode>0.00</c:formatCode>
                <c:ptCount val="4"/>
                <c:pt idx="0">
                  <c:v>4.7880000000000003</c:v>
                </c:pt>
                <c:pt idx="1">
                  <c:v>3.0962962962962961</c:v>
                </c:pt>
                <c:pt idx="2">
                  <c:v>4.7882352941176469</c:v>
                </c:pt>
                <c:pt idx="3">
                  <c:v>4.7354085603112841</c:v>
                </c:pt>
              </c:numCache>
            </c:numRef>
          </c:val>
          <c:extLst>
            <c:ext xmlns:c16="http://schemas.microsoft.com/office/drawing/2014/chart" uri="{C3380CC4-5D6E-409C-BE32-E72D297353CC}">
              <c16:uniqueId val="{00000003-3773-482C-BA1E-A6E8A0A5ADC8}"/>
            </c:ext>
          </c:extLst>
        </c:ser>
        <c:ser>
          <c:idx val="1"/>
          <c:order val="1"/>
          <c:tx>
            <c:strRef>
              <c:f>Evaluation!$A$5</c:f>
              <c:strCache>
                <c:ptCount val="1"/>
                <c:pt idx="0">
                  <c:v>Definition</c:v>
                </c:pt>
              </c:strCache>
            </c:strRef>
          </c:tx>
          <c:spPr>
            <a:solidFill>
              <a:schemeClr val="accent6">
                <a:lumMod val="40000"/>
                <a:lumOff val="60000"/>
              </a:schemeClr>
            </a:solidFill>
            <a:ln>
              <a:noFill/>
            </a:ln>
            <a:effectLst/>
          </c:spPr>
          <c:invertIfNegative val="0"/>
          <c:dLbls>
            <c:dLbl>
              <c:idx val="1"/>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2-40EB-417C-8746-18B0669BE782}"/>
                </c:ext>
              </c:extLst>
            </c:dLbl>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Evaluation!$B$1:$E$1</c:f>
              <c:strCache>
                <c:ptCount val="4"/>
                <c:pt idx="0">
                  <c:v>GPT-3.5</c:v>
                </c:pt>
                <c:pt idx="1">
                  <c:v>Llama2-70B</c:v>
                </c:pt>
                <c:pt idx="2">
                  <c:v>Mixtral-8x7B</c:v>
                </c:pt>
                <c:pt idx="3">
                  <c:v>WizardLM</c:v>
                </c:pt>
              </c:strCache>
            </c:strRef>
          </c:cat>
          <c:val>
            <c:numRef>
              <c:f>Evaluation!$B$5:$E$5</c:f>
              <c:numCache>
                <c:formatCode>0.00</c:formatCode>
                <c:ptCount val="4"/>
                <c:pt idx="0">
                  <c:v>4.6959999999999997</c:v>
                </c:pt>
                <c:pt idx="1">
                  <c:v>2.9888888888888889</c:v>
                </c:pt>
                <c:pt idx="2">
                  <c:v>4.4901960784313726</c:v>
                </c:pt>
                <c:pt idx="3">
                  <c:v>4.4474708171206228</c:v>
                </c:pt>
              </c:numCache>
            </c:numRef>
          </c:val>
          <c:extLst>
            <c:ext xmlns:c16="http://schemas.microsoft.com/office/drawing/2014/chart" uri="{C3380CC4-5D6E-409C-BE32-E72D297353CC}">
              <c16:uniqueId val="{00000001-3773-482C-BA1E-A6E8A0A5ADC8}"/>
            </c:ext>
          </c:extLst>
        </c:ser>
        <c:ser>
          <c:idx val="2"/>
          <c:order val="2"/>
          <c:tx>
            <c:strRef>
              <c:f>Evaluation!$A$6</c:f>
              <c:strCache>
                <c:ptCount val="1"/>
                <c:pt idx="0">
                  <c:v>Affordance
(usage of data)</c:v>
                </c:pt>
              </c:strCache>
            </c:strRef>
          </c:tx>
          <c:spPr>
            <a:solidFill>
              <a:schemeClr val="bg2">
                <a:lumMod val="90000"/>
              </a:schemeClr>
            </a:solidFill>
            <a:ln>
              <a:noFill/>
            </a:ln>
            <a:effectLst/>
          </c:spPr>
          <c:invertIfNegative val="0"/>
          <c:dLbls>
            <c:dLbl>
              <c:idx val="1"/>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1-40EB-417C-8746-18B0669BE782}"/>
                </c:ext>
              </c:extLst>
            </c:dLbl>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Evaluation!$B$1:$E$1</c:f>
              <c:strCache>
                <c:ptCount val="4"/>
                <c:pt idx="0">
                  <c:v>GPT-3.5</c:v>
                </c:pt>
                <c:pt idx="1">
                  <c:v>Llama2-70B</c:v>
                </c:pt>
                <c:pt idx="2">
                  <c:v>Mixtral-8x7B</c:v>
                </c:pt>
                <c:pt idx="3">
                  <c:v>WizardLM</c:v>
                </c:pt>
              </c:strCache>
            </c:strRef>
          </c:cat>
          <c:val>
            <c:numRef>
              <c:f>Evaluation!$B$6:$E$6</c:f>
              <c:numCache>
                <c:formatCode>0.00</c:formatCode>
                <c:ptCount val="4"/>
                <c:pt idx="0">
                  <c:v>4.8040000000000003</c:v>
                </c:pt>
                <c:pt idx="1">
                  <c:v>3.8111111111111109</c:v>
                </c:pt>
                <c:pt idx="2">
                  <c:v>4.7411764705882353</c:v>
                </c:pt>
                <c:pt idx="3">
                  <c:v>4.6381322957198448</c:v>
                </c:pt>
              </c:numCache>
            </c:numRef>
          </c:val>
          <c:extLst>
            <c:ext xmlns:c16="http://schemas.microsoft.com/office/drawing/2014/chart" uri="{C3380CC4-5D6E-409C-BE32-E72D297353CC}">
              <c16:uniqueId val="{00000002-3773-482C-BA1E-A6E8A0A5ADC8}"/>
            </c:ext>
          </c:extLst>
        </c:ser>
        <c:ser>
          <c:idx val="0"/>
          <c:order val="3"/>
          <c:tx>
            <c:strRef>
              <c:f>Evaluation!$A$4</c:f>
              <c:strCache>
                <c:ptCount val="1"/>
                <c:pt idx="0">
                  <c:v>Helpfullness
(providing implicit knowledge)</c:v>
                </c:pt>
              </c:strCache>
            </c:strRef>
          </c:tx>
          <c:spPr>
            <a:solidFill>
              <a:srgbClr val="C00000"/>
            </a:solidFill>
            <a:ln>
              <a:noFill/>
            </a:ln>
            <a:effectLst/>
          </c:spPr>
          <c:invertIfNegative val="0"/>
          <c:dLbls>
            <c:dLbl>
              <c:idx val="1"/>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3-40EB-417C-8746-18B0669BE782}"/>
                </c:ext>
              </c:extLst>
            </c:dLbl>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Evaluation!$B$1:$E$1</c:f>
              <c:strCache>
                <c:ptCount val="4"/>
                <c:pt idx="0">
                  <c:v>GPT-3.5</c:v>
                </c:pt>
                <c:pt idx="1">
                  <c:v>Llama2-70B</c:v>
                </c:pt>
                <c:pt idx="2">
                  <c:v>Mixtral-8x7B</c:v>
                </c:pt>
                <c:pt idx="3">
                  <c:v>WizardLM</c:v>
                </c:pt>
              </c:strCache>
            </c:strRef>
          </c:cat>
          <c:val>
            <c:numRef>
              <c:f>Evaluation!$B$4:$E$4</c:f>
              <c:numCache>
                <c:formatCode>0.00</c:formatCode>
                <c:ptCount val="4"/>
                <c:pt idx="0">
                  <c:v>3.7341772151898733</c:v>
                </c:pt>
                <c:pt idx="1">
                  <c:v>1.9589041095890412</c:v>
                </c:pt>
                <c:pt idx="2">
                  <c:v>3.5972222222222223</c:v>
                </c:pt>
                <c:pt idx="3">
                  <c:v>3.1515151515151514</c:v>
                </c:pt>
              </c:numCache>
            </c:numRef>
          </c:val>
          <c:extLst>
            <c:ext xmlns:c16="http://schemas.microsoft.com/office/drawing/2014/chart" uri="{C3380CC4-5D6E-409C-BE32-E72D297353CC}">
              <c16:uniqueId val="{00000000-3773-482C-BA1E-A6E8A0A5ADC8}"/>
            </c:ext>
          </c:extLst>
        </c:ser>
        <c:dLbls>
          <c:dLblPos val="outEnd"/>
          <c:showLegendKey val="0"/>
          <c:showVal val="1"/>
          <c:showCatName val="0"/>
          <c:showSerName val="0"/>
          <c:showPercent val="0"/>
          <c:showBubbleSize val="0"/>
        </c:dLbls>
        <c:gapWidth val="219"/>
        <c:overlap val="-27"/>
        <c:axId val="727640879"/>
        <c:axId val="724145855"/>
      </c:barChart>
      <c:catAx>
        <c:axId val="727640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724145855"/>
        <c:crosses val="autoZero"/>
        <c:auto val="1"/>
        <c:lblAlgn val="ctr"/>
        <c:lblOffset val="100"/>
        <c:noMultiLvlLbl val="0"/>
      </c:catAx>
      <c:valAx>
        <c:axId val="724145855"/>
        <c:scaling>
          <c:orientation val="minMax"/>
          <c:max val="5"/>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727640879"/>
        <c:crosses val="autoZero"/>
        <c:crossBetween val="between"/>
        <c:maj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de-DE" sz="1400" b="0" i="0" u="none" strike="noStrike" kern="1200" spc="0" baseline="0">
                <a:solidFill>
                  <a:sysClr val="windowText" lastClr="000000"/>
                </a:solidFill>
                <a:latin typeface="Times New Roman" panose="02020603050405020304" pitchFamily="18" charset="0"/>
                <a:cs typeface="Times New Roman" panose="02020603050405020304" pitchFamily="18" charset="0"/>
              </a:rPr>
              <a:t>Other qulality indicators for each model under </a:t>
            </a:r>
            <a:r>
              <a:rPr lang="de-DE" sz="1400" b="1" i="0" u="none" strike="noStrike" kern="1200" spc="0" baseline="0">
                <a:solidFill>
                  <a:sysClr val="windowText" lastClr="000000"/>
                </a:solidFill>
                <a:latin typeface="Times New Roman" panose="02020603050405020304" pitchFamily="18" charset="0"/>
                <a:cs typeface="Times New Roman" panose="02020603050405020304" pitchFamily="18" charset="0"/>
              </a:rPr>
              <a:t>RAG</a:t>
            </a:r>
            <a:r>
              <a:rPr lang="de-DE" sz="1400" b="0" i="0" u="none" strike="noStrike" kern="1200" spc="0" baseline="0">
                <a:solidFill>
                  <a:sysClr val="windowText" lastClr="000000"/>
                </a:solidFill>
                <a:latin typeface="Times New Roman" panose="02020603050405020304" pitchFamily="18" charset="0"/>
                <a:cs typeface="Times New Roman" panose="02020603050405020304" pitchFamily="18" charset="0"/>
              </a:rPr>
              <a:t> configuration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barChart>
        <c:barDir val="col"/>
        <c:grouping val="clustered"/>
        <c:varyColors val="0"/>
        <c:ser>
          <c:idx val="3"/>
          <c:order val="0"/>
          <c:tx>
            <c:strRef>
              <c:f>Evaluation!$A$7</c:f>
              <c:strCache>
                <c:ptCount val="1"/>
                <c:pt idx="0">
                  <c:v>Overall user rating</c:v>
                </c:pt>
              </c:strCache>
            </c:strRef>
          </c:tx>
          <c:spPr>
            <a:solidFill>
              <a:schemeClr val="accent3">
                <a:lumMod val="20000"/>
                <a:lumOff val="80000"/>
              </a:schemeClr>
            </a:solidFill>
            <a:ln>
              <a:noFill/>
            </a:ln>
            <a:effectLst/>
          </c:spPr>
          <c:invertIfNegative val="0"/>
          <c:dLbls>
            <c:dLbl>
              <c:idx val="1"/>
              <c:spPr>
                <a:noFill/>
                <a:ln>
                  <a:noFill/>
                </a:ln>
                <a:effectLst/>
              </c:spPr>
              <c:txPr>
                <a:bodyPr rot="0" spcFirstLastPara="1" vertOverflow="ellipsis" vert="horz" wrap="square" anchor="ctr" anchorCtr="1"/>
                <a:lstStyle/>
                <a:p>
                  <a:pPr>
                    <a:defRPr sz="900" b="1" i="0" u="sng"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0-8DF6-4E24-AFCF-398D87B781FF}"/>
                </c:ext>
              </c:extLst>
            </c:dLbl>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Evaluation!$F$1:$I$1</c:f>
              <c:strCache>
                <c:ptCount val="4"/>
                <c:pt idx="0">
                  <c:v>GPT-3.5 RAG</c:v>
                </c:pt>
                <c:pt idx="1">
                  <c:v>Llama2-70B RAG</c:v>
                </c:pt>
                <c:pt idx="2">
                  <c:v>Mixtral-8x7B RAG</c:v>
                </c:pt>
                <c:pt idx="3">
                  <c:v>WizardLM-70B RAG</c:v>
                </c:pt>
              </c:strCache>
            </c:strRef>
          </c:cat>
          <c:val>
            <c:numRef>
              <c:f>Evaluation!$F$7:$I$7</c:f>
              <c:numCache>
                <c:formatCode>0.00</c:formatCode>
                <c:ptCount val="4"/>
                <c:pt idx="0">
                  <c:v>4.7543103448275863</c:v>
                </c:pt>
                <c:pt idx="1">
                  <c:v>3.4163568773234201</c:v>
                </c:pt>
                <c:pt idx="2">
                  <c:v>4.7727272727272725</c:v>
                </c:pt>
                <c:pt idx="3">
                  <c:v>4.7619047619047619</c:v>
                </c:pt>
              </c:numCache>
            </c:numRef>
          </c:val>
          <c:extLst>
            <c:ext xmlns:c16="http://schemas.microsoft.com/office/drawing/2014/chart" uri="{C3380CC4-5D6E-409C-BE32-E72D297353CC}">
              <c16:uniqueId val="{00000003-3773-482C-BA1E-A6E8A0A5ADC8}"/>
            </c:ext>
          </c:extLst>
        </c:ser>
        <c:ser>
          <c:idx val="1"/>
          <c:order val="1"/>
          <c:tx>
            <c:strRef>
              <c:f>Evaluation!$A$5</c:f>
              <c:strCache>
                <c:ptCount val="1"/>
                <c:pt idx="0">
                  <c:v>Definition</c:v>
                </c:pt>
              </c:strCache>
            </c:strRef>
          </c:tx>
          <c:spPr>
            <a:solidFill>
              <a:schemeClr val="accent6">
                <a:lumMod val="40000"/>
                <a:lumOff val="60000"/>
              </a:schemeClr>
            </a:solidFill>
            <a:ln>
              <a:noFill/>
            </a:ln>
            <a:effectLst/>
          </c:spPr>
          <c:invertIfNegative val="0"/>
          <c:dLbls>
            <c:dLbl>
              <c:idx val="1"/>
              <c:spPr>
                <a:noFill/>
                <a:ln>
                  <a:noFill/>
                </a:ln>
                <a:effectLst/>
              </c:spPr>
              <c:txPr>
                <a:bodyPr rot="0" spcFirstLastPara="1" vertOverflow="ellipsis" vert="horz" wrap="square" anchor="ctr" anchorCtr="1"/>
                <a:lstStyle/>
                <a:p>
                  <a:pPr>
                    <a:defRPr sz="900" b="1" i="0" u="sng"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1-8DF6-4E24-AFCF-398D87B781FF}"/>
                </c:ext>
              </c:extLst>
            </c:dLbl>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Evaluation!$F$1:$I$1</c:f>
              <c:strCache>
                <c:ptCount val="4"/>
                <c:pt idx="0">
                  <c:v>GPT-3.5 RAG</c:v>
                </c:pt>
                <c:pt idx="1">
                  <c:v>Llama2-70B RAG</c:v>
                </c:pt>
                <c:pt idx="2">
                  <c:v>Mixtral-8x7B RAG</c:v>
                </c:pt>
                <c:pt idx="3">
                  <c:v>WizardLM-70B RAG</c:v>
                </c:pt>
              </c:strCache>
            </c:strRef>
          </c:cat>
          <c:val>
            <c:numRef>
              <c:f>Evaluation!$F$5:$I$5</c:f>
              <c:numCache>
                <c:formatCode>0.00</c:formatCode>
                <c:ptCount val="4"/>
                <c:pt idx="0">
                  <c:v>4.6767241379310347</c:v>
                </c:pt>
                <c:pt idx="1">
                  <c:v>3.3605947955390336</c:v>
                </c:pt>
                <c:pt idx="2">
                  <c:v>4.4586776859504136</c:v>
                </c:pt>
                <c:pt idx="3">
                  <c:v>4.4682539682539684</c:v>
                </c:pt>
              </c:numCache>
            </c:numRef>
          </c:val>
          <c:extLst>
            <c:ext xmlns:c16="http://schemas.microsoft.com/office/drawing/2014/chart" uri="{C3380CC4-5D6E-409C-BE32-E72D297353CC}">
              <c16:uniqueId val="{00000001-3773-482C-BA1E-A6E8A0A5ADC8}"/>
            </c:ext>
          </c:extLst>
        </c:ser>
        <c:ser>
          <c:idx val="2"/>
          <c:order val="2"/>
          <c:tx>
            <c:strRef>
              <c:f>Evaluation!$A$6</c:f>
              <c:strCache>
                <c:ptCount val="1"/>
                <c:pt idx="0">
                  <c:v>Affordance
(usage of data)</c:v>
                </c:pt>
              </c:strCache>
            </c:strRef>
          </c:tx>
          <c:spPr>
            <a:solidFill>
              <a:schemeClr val="bg2">
                <a:lumMod val="90000"/>
              </a:schemeClr>
            </a:solidFill>
            <a:ln>
              <a:noFill/>
            </a:ln>
            <a:effectLst/>
          </c:spPr>
          <c:invertIfNegative val="0"/>
          <c:dLbls>
            <c:dLbl>
              <c:idx val="1"/>
              <c:spPr>
                <a:noFill/>
                <a:ln>
                  <a:noFill/>
                </a:ln>
                <a:effectLst/>
              </c:spPr>
              <c:txPr>
                <a:bodyPr rot="0" spcFirstLastPara="1" vertOverflow="ellipsis" vert="horz" wrap="square" anchor="ctr" anchorCtr="1"/>
                <a:lstStyle/>
                <a:p>
                  <a:pPr>
                    <a:defRPr sz="900" b="1" i="0" u="sng"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2-8DF6-4E24-AFCF-398D87B781FF}"/>
                </c:ext>
              </c:extLst>
            </c:dLbl>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Evaluation!$F$1:$I$1</c:f>
              <c:strCache>
                <c:ptCount val="4"/>
                <c:pt idx="0">
                  <c:v>GPT-3.5 RAG</c:v>
                </c:pt>
                <c:pt idx="1">
                  <c:v>Llama2-70B RAG</c:v>
                </c:pt>
                <c:pt idx="2">
                  <c:v>Mixtral-8x7B RAG</c:v>
                </c:pt>
                <c:pt idx="3">
                  <c:v>WizardLM-70B RAG</c:v>
                </c:pt>
              </c:strCache>
            </c:strRef>
          </c:cat>
          <c:val>
            <c:numRef>
              <c:f>Evaluation!$F$6:$I$6</c:f>
              <c:numCache>
                <c:formatCode>0.00</c:formatCode>
                <c:ptCount val="4"/>
                <c:pt idx="0">
                  <c:v>4.7241379310344831</c:v>
                </c:pt>
                <c:pt idx="1">
                  <c:v>4.1189591078066918</c:v>
                </c:pt>
                <c:pt idx="2">
                  <c:v>4.6652892561983474</c:v>
                </c:pt>
                <c:pt idx="3">
                  <c:v>4.6111111111111107</c:v>
                </c:pt>
              </c:numCache>
            </c:numRef>
          </c:val>
          <c:extLst>
            <c:ext xmlns:c16="http://schemas.microsoft.com/office/drawing/2014/chart" uri="{C3380CC4-5D6E-409C-BE32-E72D297353CC}">
              <c16:uniqueId val="{00000002-3773-482C-BA1E-A6E8A0A5ADC8}"/>
            </c:ext>
          </c:extLst>
        </c:ser>
        <c:ser>
          <c:idx val="0"/>
          <c:order val="3"/>
          <c:tx>
            <c:strRef>
              <c:f>Evaluation!$A$4</c:f>
              <c:strCache>
                <c:ptCount val="1"/>
                <c:pt idx="0">
                  <c:v>Helpfullness
(providing implicit knowledge)</c:v>
                </c:pt>
              </c:strCache>
            </c:strRef>
          </c:tx>
          <c:spPr>
            <a:solidFill>
              <a:schemeClr val="accent2"/>
            </a:solidFill>
            <a:ln>
              <a:noFill/>
            </a:ln>
            <a:effectLst/>
          </c:spPr>
          <c:invertIfNegative val="0"/>
          <c:dLbls>
            <c:dLbl>
              <c:idx val="1"/>
              <c:spPr>
                <a:noFill/>
                <a:ln>
                  <a:noFill/>
                </a:ln>
                <a:effectLst/>
              </c:spPr>
              <c:txPr>
                <a:bodyPr rot="0" spcFirstLastPara="1" vertOverflow="ellipsis" vert="horz" wrap="square" anchor="ctr" anchorCtr="1"/>
                <a:lstStyle/>
                <a:p>
                  <a:pPr>
                    <a:defRPr sz="900" b="1" i="0" u="sng"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3-8DF6-4E24-AFCF-398D87B781FF}"/>
                </c:ext>
              </c:extLst>
            </c:dLbl>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Evaluation!$F$1:$I$1</c:f>
              <c:strCache>
                <c:ptCount val="4"/>
                <c:pt idx="0">
                  <c:v>GPT-3.5 RAG</c:v>
                </c:pt>
                <c:pt idx="1">
                  <c:v>Llama2-70B RAG</c:v>
                </c:pt>
                <c:pt idx="2">
                  <c:v>Mixtral-8x7B RAG</c:v>
                </c:pt>
                <c:pt idx="3">
                  <c:v>WizardLM-70B RAG</c:v>
                </c:pt>
              </c:strCache>
            </c:strRef>
          </c:cat>
          <c:val>
            <c:numRef>
              <c:f>Evaluation!$F$4:$I$4</c:f>
              <c:numCache>
                <c:formatCode>0.00</c:formatCode>
                <c:ptCount val="4"/>
                <c:pt idx="0">
                  <c:v>3.7916666666666665</c:v>
                </c:pt>
                <c:pt idx="1">
                  <c:v>2.4266666666666667</c:v>
                </c:pt>
                <c:pt idx="2">
                  <c:v>3.5735294117647061</c:v>
                </c:pt>
                <c:pt idx="3">
                  <c:v>3.3870967741935485</c:v>
                </c:pt>
              </c:numCache>
            </c:numRef>
          </c:val>
          <c:extLst>
            <c:ext xmlns:c16="http://schemas.microsoft.com/office/drawing/2014/chart" uri="{C3380CC4-5D6E-409C-BE32-E72D297353CC}">
              <c16:uniqueId val="{00000000-3773-482C-BA1E-A6E8A0A5ADC8}"/>
            </c:ext>
          </c:extLst>
        </c:ser>
        <c:dLbls>
          <c:dLblPos val="outEnd"/>
          <c:showLegendKey val="0"/>
          <c:showVal val="1"/>
          <c:showCatName val="0"/>
          <c:showSerName val="0"/>
          <c:showPercent val="0"/>
          <c:showBubbleSize val="0"/>
        </c:dLbls>
        <c:gapWidth val="219"/>
        <c:overlap val="-27"/>
        <c:axId val="727640879"/>
        <c:axId val="724145855"/>
      </c:barChart>
      <c:catAx>
        <c:axId val="727640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724145855"/>
        <c:crosses val="autoZero"/>
        <c:auto val="1"/>
        <c:lblAlgn val="ctr"/>
        <c:lblOffset val="100"/>
        <c:noMultiLvlLbl val="0"/>
      </c:catAx>
      <c:valAx>
        <c:axId val="724145855"/>
        <c:scaling>
          <c:orientation val="minMax"/>
          <c:max val="5"/>
          <c:min val="0"/>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727640879"/>
        <c:crosses val="autoZero"/>
        <c:crossBetween val="between"/>
        <c:maj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de-DE"/>
              <a:t>GPT3.5 vs. GPT3.5+RAG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lotArea>
      <c:layout/>
      <c:barChart>
        <c:barDir val="col"/>
        <c:grouping val="clustered"/>
        <c:varyColors val="0"/>
        <c:ser>
          <c:idx val="0"/>
          <c:order val="0"/>
          <c:tx>
            <c:strRef>
              <c:f>Evaluation!$B$1</c:f>
              <c:strCache>
                <c:ptCount val="1"/>
                <c:pt idx="0">
                  <c:v>GPT-3.5</c:v>
                </c:pt>
              </c:strCache>
            </c:strRef>
          </c:tx>
          <c:spPr>
            <a:solidFill>
              <a:srgbClr val="FF8B8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Evaluation!$A$4:$A$7</c:f>
              <c:strCache>
                <c:ptCount val="4"/>
                <c:pt idx="0">
                  <c:v>Helpfullness
(providing implicit knowledge)</c:v>
                </c:pt>
                <c:pt idx="1">
                  <c:v>Definition</c:v>
                </c:pt>
                <c:pt idx="2">
                  <c:v>Affordance
(usage of data)</c:v>
                </c:pt>
                <c:pt idx="3">
                  <c:v>Overall user rating</c:v>
                </c:pt>
              </c:strCache>
            </c:strRef>
          </c:cat>
          <c:val>
            <c:numRef>
              <c:f>Evaluation!$B$4:$B$7</c:f>
              <c:numCache>
                <c:formatCode>0.00</c:formatCode>
                <c:ptCount val="4"/>
                <c:pt idx="0">
                  <c:v>3.7341772151898733</c:v>
                </c:pt>
                <c:pt idx="1">
                  <c:v>4.6959999999999997</c:v>
                </c:pt>
                <c:pt idx="2">
                  <c:v>4.8040000000000003</c:v>
                </c:pt>
                <c:pt idx="3">
                  <c:v>4.7880000000000003</c:v>
                </c:pt>
              </c:numCache>
            </c:numRef>
          </c:val>
          <c:extLst>
            <c:ext xmlns:c16="http://schemas.microsoft.com/office/drawing/2014/chart" uri="{C3380CC4-5D6E-409C-BE32-E72D297353CC}">
              <c16:uniqueId val="{00000000-2190-4DBB-AD34-15108AED80C7}"/>
            </c:ext>
          </c:extLst>
        </c:ser>
        <c:ser>
          <c:idx val="1"/>
          <c:order val="1"/>
          <c:tx>
            <c:strRef>
              <c:f>Evaluation!$F$1</c:f>
              <c:strCache>
                <c:ptCount val="1"/>
                <c:pt idx="0">
                  <c:v>GPT-3.5 RAG</c:v>
                </c:pt>
              </c:strCache>
            </c:strRef>
          </c:tx>
          <c:spPr>
            <a:solidFill>
              <a:schemeClr val="accent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Evaluation!$A$4:$A$7</c:f>
              <c:strCache>
                <c:ptCount val="4"/>
                <c:pt idx="0">
                  <c:v>Helpfullness
(providing implicit knowledge)</c:v>
                </c:pt>
                <c:pt idx="1">
                  <c:v>Definition</c:v>
                </c:pt>
                <c:pt idx="2">
                  <c:v>Affordance
(usage of data)</c:v>
                </c:pt>
                <c:pt idx="3">
                  <c:v>Overall user rating</c:v>
                </c:pt>
              </c:strCache>
            </c:strRef>
          </c:cat>
          <c:val>
            <c:numRef>
              <c:f>Evaluation!$F$4:$F$7</c:f>
              <c:numCache>
                <c:formatCode>0.00</c:formatCode>
                <c:ptCount val="4"/>
                <c:pt idx="0">
                  <c:v>3.7916666666666665</c:v>
                </c:pt>
                <c:pt idx="1">
                  <c:v>4.6767241379310347</c:v>
                </c:pt>
                <c:pt idx="2">
                  <c:v>4.7241379310344831</c:v>
                </c:pt>
                <c:pt idx="3">
                  <c:v>4.7543103448275863</c:v>
                </c:pt>
              </c:numCache>
            </c:numRef>
          </c:val>
          <c:extLst>
            <c:ext xmlns:c16="http://schemas.microsoft.com/office/drawing/2014/chart" uri="{C3380CC4-5D6E-409C-BE32-E72D297353CC}">
              <c16:uniqueId val="{00000001-2190-4DBB-AD34-15108AED80C7}"/>
            </c:ext>
          </c:extLst>
        </c:ser>
        <c:dLbls>
          <c:dLblPos val="outEnd"/>
          <c:showLegendKey val="0"/>
          <c:showVal val="1"/>
          <c:showCatName val="0"/>
          <c:showSerName val="0"/>
          <c:showPercent val="0"/>
          <c:showBubbleSize val="0"/>
        </c:dLbls>
        <c:gapWidth val="219"/>
        <c:overlap val="-27"/>
        <c:axId val="727619279"/>
        <c:axId val="800143311"/>
      </c:barChart>
      <c:catAx>
        <c:axId val="727619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800143311"/>
        <c:crosses val="autoZero"/>
        <c:auto val="1"/>
        <c:lblAlgn val="ctr"/>
        <c:lblOffset val="100"/>
        <c:noMultiLvlLbl val="0"/>
      </c:catAx>
      <c:valAx>
        <c:axId val="800143311"/>
        <c:scaling>
          <c:orientation val="minMax"/>
          <c:max val="5"/>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7276192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Segoe UI" panose="020B0502040204020203" pitchFamily="34" charset="0"/>
          <a:cs typeface="Segoe UI" panose="020B0502040204020203" pitchFamily="34" charset="0"/>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US"/>
              <a:t>Effective generation / Pass rate</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barChart>
        <c:barDir val="col"/>
        <c:grouping val="clustered"/>
        <c:varyColors val="0"/>
        <c:ser>
          <c:idx val="0"/>
          <c:order val="0"/>
          <c:tx>
            <c:strRef>
              <c:f>Evaluation!$B$1</c:f>
              <c:strCache>
                <c:ptCount val="1"/>
                <c:pt idx="0">
                  <c:v>GPT-3.5</c:v>
                </c:pt>
              </c:strCache>
            </c:strRef>
          </c:tx>
          <c:spPr>
            <a:solidFill>
              <a:srgbClr val="FF8B8B"/>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Evaluation!$A$13</c:f>
              <c:strCache>
                <c:ptCount val="1"/>
                <c:pt idx="0">
                  <c:v>Pass rate</c:v>
                </c:pt>
              </c:strCache>
            </c:strRef>
          </c:cat>
          <c:val>
            <c:numRef>
              <c:f>Evaluation!$B$13</c:f>
              <c:numCache>
                <c:formatCode>0.0%</c:formatCode>
                <c:ptCount val="1"/>
                <c:pt idx="0">
                  <c:v>0.78800000000000003</c:v>
                </c:pt>
              </c:numCache>
            </c:numRef>
          </c:val>
          <c:extLst>
            <c:ext xmlns:c16="http://schemas.microsoft.com/office/drawing/2014/chart" uri="{C3380CC4-5D6E-409C-BE32-E72D297353CC}">
              <c16:uniqueId val="{00000000-4CFB-4C40-A432-50911C8B667A}"/>
            </c:ext>
          </c:extLst>
        </c:ser>
        <c:ser>
          <c:idx val="4"/>
          <c:order val="1"/>
          <c:tx>
            <c:strRef>
              <c:f>Evaluation!$F$1</c:f>
              <c:strCache>
                <c:ptCount val="1"/>
                <c:pt idx="0">
                  <c:v>GPT-3.5 RAG</c:v>
                </c:pt>
              </c:strCache>
            </c:strRef>
          </c:tx>
          <c:spPr>
            <a:solidFill>
              <a:schemeClr val="accent2">
                <a:lumMod val="5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Evaluation!$A$13</c:f>
              <c:strCache>
                <c:ptCount val="1"/>
                <c:pt idx="0">
                  <c:v>Pass rate</c:v>
                </c:pt>
              </c:strCache>
            </c:strRef>
          </c:cat>
          <c:val>
            <c:numRef>
              <c:f>Evaluation!$F$13</c:f>
              <c:numCache>
                <c:formatCode>0.0%</c:formatCode>
                <c:ptCount val="1"/>
                <c:pt idx="0">
                  <c:v>0.77586206896551724</c:v>
                </c:pt>
              </c:numCache>
            </c:numRef>
          </c:val>
          <c:extLst>
            <c:ext xmlns:c16="http://schemas.microsoft.com/office/drawing/2014/chart" uri="{C3380CC4-5D6E-409C-BE32-E72D297353CC}">
              <c16:uniqueId val="{00000017-4CFB-4C40-A432-50911C8B667A}"/>
            </c:ext>
          </c:extLst>
        </c:ser>
        <c:ser>
          <c:idx val="1"/>
          <c:order val="2"/>
          <c:tx>
            <c:strRef>
              <c:f>Evaluation!$C$1</c:f>
              <c:strCache>
                <c:ptCount val="1"/>
                <c:pt idx="0">
                  <c:v>Llama2-70B</c:v>
                </c:pt>
              </c:strCache>
            </c:strRef>
          </c:tx>
          <c:spPr>
            <a:solidFill>
              <a:srgbClr val="F2E758"/>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Evaluation!$A$13</c:f>
              <c:strCache>
                <c:ptCount val="1"/>
                <c:pt idx="0">
                  <c:v>Pass rate</c:v>
                </c:pt>
              </c:strCache>
            </c:strRef>
          </c:cat>
          <c:val>
            <c:numRef>
              <c:f>Evaluation!$C$13</c:f>
              <c:numCache>
                <c:formatCode>0.0%</c:formatCode>
                <c:ptCount val="1"/>
                <c:pt idx="0">
                  <c:v>0.22592592592592592</c:v>
                </c:pt>
              </c:numCache>
            </c:numRef>
          </c:val>
          <c:extLst>
            <c:ext xmlns:c16="http://schemas.microsoft.com/office/drawing/2014/chart" uri="{C3380CC4-5D6E-409C-BE32-E72D297353CC}">
              <c16:uniqueId val="{00000014-4CFB-4C40-A432-50911C8B667A}"/>
            </c:ext>
          </c:extLst>
        </c:ser>
        <c:ser>
          <c:idx val="5"/>
          <c:order val="3"/>
          <c:tx>
            <c:strRef>
              <c:f>Evaluation!$G$1</c:f>
              <c:strCache>
                <c:ptCount val="1"/>
                <c:pt idx="0">
                  <c:v>Llama2-70B RAG</c:v>
                </c:pt>
              </c:strCache>
            </c:strRef>
          </c:tx>
          <c:spPr>
            <a:solidFill>
              <a:schemeClr val="bg2">
                <a:lumMod val="5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Evaluation!$A$13</c:f>
              <c:strCache>
                <c:ptCount val="1"/>
                <c:pt idx="0">
                  <c:v>Pass rate</c:v>
                </c:pt>
              </c:strCache>
            </c:strRef>
          </c:cat>
          <c:val>
            <c:numRef>
              <c:f>Evaluation!$G$13</c:f>
              <c:numCache>
                <c:formatCode>0.0%</c:formatCode>
                <c:ptCount val="1"/>
                <c:pt idx="0">
                  <c:v>0.27509293680297398</c:v>
                </c:pt>
              </c:numCache>
            </c:numRef>
          </c:val>
          <c:extLst>
            <c:ext xmlns:c16="http://schemas.microsoft.com/office/drawing/2014/chart" uri="{C3380CC4-5D6E-409C-BE32-E72D297353CC}">
              <c16:uniqueId val="{00000018-4CFB-4C40-A432-50911C8B667A}"/>
            </c:ext>
          </c:extLst>
        </c:ser>
        <c:ser>
          <c:idx val="2"/>
          <c:order val="4"/>
          <c:tx>
            <c:strRef>
              <c:f>Evaluation!$D$1</c:f>
              <c:strCache>
                <c:ptCount val="1"/>
                <c:pt idx="0">
                  <c:v>Mixtral-8x7B</c:v>
                </c:pt>
              </c:strCache>
            </c:strRef>
          </c:tx>
          <c:spPr>
            <a:solidFill>
              <a:schemeClr val="tx2">
                <a:lumMod val="20000"/>
                <a:lumOff val="8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Evaluation!$A$13</c:f>
              <c:strCache>
                <c:ptCount val="1"/>
                <c:pt idx="0">
                  <c:v>Pass rate</c:v>
                </c:pt>
              </c:strCache>
            </c:strRef>
          </c:cat>
          <c:val>
            <c:numRef>
              <c:f>Evaluation!$D$13</c:f>
              <c:numCache>
                <c:formatCode>0.0%</c:formatCode>
                <c:ptCount val="1"/>
                <c:pt idx="0">
                  <c:v>0.61960784313725492</c:v>
                </c:pt>
              </c:numCache>
            </c:numRef>
          </c:val>
          <c:extLst>
            <c:ext xmlns:c16="http://schemas.microsoft.com/office/drawing/2014/chart" uri="{C3380CC4-5D6E-409C-BE32-E72D297353CC}">
              <c16:uniqueId val="{00000015-4CFB-4C40-A432-50911C8B667A}"/>
            </c:ext>
          </c:extLst>
        </c:ser>
        <c:ser>
          <c:idx val="6"/>
          <c:order val="5"/>
          <c:tx>
            <c:strRef>
              <c:f>Evaluation!$H$1</c:f>
              <c:strCache>
                <c:ptCount val="1"/>
                <c:pt idx="0">
                  <c:v>Mixtral-8x7B RAG</c:v>
                </c:pt>
              </c:strCache>
            </c:strRef>
          </c:tx>
          <c:spPr>
            <a:solidFill>
              <a:schemeClr val="accent1">
                <a:lumMod val="5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Evaluation!$A$13</c:f>
              <c:strCache>
                <c:ptCount val="1"/>
                <c:pt idx="0">
                  <c:v>Pass rate</c:v>
                </c:pt>
              </c:strCache>
            </c:strRef>
          </c:cat>
          <c:val>
            <c:numRef>
              <c:f>Evaluation!$H$13</c:f>
              <c:numCache>
                <c:formatCode>0.0%</c:formatCode>
                <c:ptCount val="1"/>
                <c:pt idx="0">
                  <c:v>0.63636363636363635</c:v>
                </c:pt>
              </c:numCache>
            </c:numRef>
          </c:val>
          <c:extLst>
            <c:ext xmlns:c16="http://schemas.microsoft.com/office/drawing/2014/chart" uri="{C3380CC4-5D6E-409C-BE32-E72D297353CC}">
              <c16:uniqueId val="{00000019-4CFB-4C40-A432-50911C8B667A}"/>
            </c:ext>
          </c:extLst>
        </c:ser>
        <c:ser>
          <c:idx val="3"/>
          <c:order val="6"/>
          <c:tx>
            <c:strRef>
              <c:f>Evaluation!$E$1</c:f>
              <c:strCache>
                <c:ptCount val="1"/>
                <c:pt idx="0">
                  <c:v>WizardLM</c:v>
                </c:pt>
              </c:strCache>
            </c:strRef>
          </c:tx>
          <c:spPr>
            <a:solidFill>
              <a:schemeClr val="accent3">
                <a:lumMod val="40000"/>
                <a:lumOff val="6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Evaluation!$A$13</c:f>
              <c:strCache>
                <c:ptCount val="1"/>
                <c:pt idx="0">
                  <c:v>Pass rate</c:v>
                </c:pt>
              </c:strCache>
            </c:strRef>
          </c:cat>
          <c:val>
            <c:numRef>
              <c:f>Evaluation!$E$13</c:f>
              <c:numCache>
                <c:formatCode>0.0%</c:formatCode>
                <c:ptCount val="1"/>
                <c:pt idx="0">
                  <c:v>0.63424124513618674</c:v>
                </c:pt>
              </c:numCache>
            </c:numRef>
          </c:val>
          <c:extLst>
            <c:ext xmlns:c16="http://schemas.microsoft.com/office/drawing/2014/chart" uri="{C3380CC4-5D6E-409C-BE32-E72D297353CC}">
              <c16:uniqueId val="{00000016-4CFB-4C40-A432-50911C8B667A}"/>
            </c:ext>
          </c:extLst>
        </c:ser>
        <c:ser>
          <c:idx val="7"/>
          <c:order val="7"/>
          <c:tx>
            <c:strRef>
              <c:f>Evaluation!$I$1</c:f>
              <c:strCache>
                <c:ptCount val="1"/>
                <c:pt idx="0">
                  <c:v>WizardLM-70B RAG</c:v>
                </c:pt>
              </c:strCache>
            </c:strRef>
          </c:tx>
          <c:spPr>
            <a:solidFill>
              <a:schemeClr val="accent3">
                <a:lumMod val="5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Evaluation!$A$13</c:f>
              <c:strCache>
                <c:ptCount val="1"/>
                <c:pt idx="0">
                  <c:v>Pass rate</c:v>
                </c:pt>
              </c:strCache>
            </c:strRef>
          </c:cat>
          <c:val>
            <c:numRef>
              <c:f>Evaluation!$I$13</c:f>
              <c:numCache>
                <c:formatCode>0.0%</c:formatCode>
                <c:ptCount val="1"/>
                <c:pt idx="0">
                  <c:v>0.62698412698412698</c:v>
                </c:pt>
              </c:numCache>
            </c:numRef>
          </c:val>
          <c:extLst>
            <c:ext xmlns:c16="http://schemas.microsoft.com/office/drawing/2014/chart" uri="{C3380CC4-5D6E-409C-BE32-E72D297353CC}">
              <c16:uniqueId val="{0000001A-4CFB-4C40-A432-50911C8B667A}"/>
            </c:ext>
          </c:extLst>
        </c:ser>
        <c:dLbls>
          <c:dLblPos val="outEnd"/>
          <c:showLegendKey val="0"/>
          <c:showVal val="1"/>
          <c:showCatName val="0"/>
          <c:showSerName val="0"/>
          <c:showPercent val="0"/>
          <c:showBubbleSize val="0"/>
        </c:dLbls>
        <c:gapWidth val="219"/>
        <c:overlap val="-20"/>
        <c:axId val="729545631"/>
        <c:axId val="805560287"/>
      </c:barChart>
      <c:catAx>
        <c:axId val="729545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805560287"/>
        <c:crosses val="autoZero"/>
        <c:auto val="1"/>
        <c:lblAlgn val="ctr"/>
        <c:lblOffset val="100"/>
        <c:noMultiLvlLbl val="0"/>
      </c:catAx>
      <c:valAx>
        <c:axId val="805560287"/>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729545631"/>
        <c:crosses val="autoZero"/>
        <c:crossBetween val="between"/>
        <c:majorUnit val="0.2"/>
      </c:valAx>
      <c:spPr>
        <a:noFill/>
        <a:ln>
          <a:noFill/>
        </a:ln>
        <a:effectLst/>
      </c:spPr>
    </c:plotArea>
    <c:legend>
      <c:legendPos val="b"/>
      <c:layout>
        <c:manualLayout>
          <c:xMode val="edge"/>
          <c:yMode val="edge"/>
          <c:x val="7.662024463012046E-2"/>
          <c:y val="0.81258518210829578"/>
          <c:w val="0.85109281040756224"/>
          <c:h val="0.17894039713004065"/>
        </c:manualLayout>
      </c:layou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12</xdr:col>
      <xdr:colOff>73025</xdr:colOff>
      <xdr:row>71</xdr:row>
      <xdr:rowOff>165987</xdr:rowOff>
    </xdr:from>
    <xdr:to>
      <xdr:col>19</xdr:col>
      <xdr:colOff>377825</xdr:colOff>
      <xdr:row>86</xdr:row>
      <xdr:rowOff>146937</xdr:rowOff>
    </xdr:to>
    <xdr:graphicFrame macro="">
      <xdr:nvGraphicFramePr>
        <xdr:cNvPr id="6" name="Chart 5">
          <a:extLst>
            <a:ext uri="{FF2B5EF4-FFF2-40B4-BE49-F238E27FC236}">
              <a16:creationId xmlns:a16="http://schemas.microsoft.com/office/drawing/2014/main" id="{3C490EC1-11F5-4247-FE95-E6AD7D3C21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123825</xdr:colOff>
      <xdr:row>71</xdr:row>
      <xdr:rowOff>146937</xdr:rowOff>
    </xdr:from>
    <xdr:to>
      <xdr:col>10</xdr:col>
      <xdr:colOff>555625</xdr:colOff>
      <xdr:row>86</xdr:row>
      <xdr:rowOff>127887</xdr:rowOff>
    </xdr:to>
    <xdr:graphicFrame macro="">
      <xdr:nvGraphicFramePr>
        <xdr:cNvPr id="7" name="Chart 6">
          <a:extLst>
            <a:ext uri="{FF2B5EF4-FFF2-40B4-BE49-F238E27FC236}">
              <a16:creationId xmlns:a16="http://schemas.microsoft.com/office/drawing/2014/main" id="{6CBEDBEE-1279-EE5D-A8D5-155C170605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254000</xdr:colOff>
      <xdr:row>72</xdr:row>
      <xdr:rowOff>36266</xdr:rowOff>
    </xdr:from>
    <xdr:to>
      <xdr:col>27</xdr:col>
      <xdr:colOff>558800</xdr:colOff>
      <xdr:row>87</xdr:row>
      <xdr:rowOff>17216</xdr:rowOff>
    </xdr:to>
    <xdr:graphicFrame macro="">
      <xdr:nvGraphicFramePr>
        <xdr:cNvPr id="8" name="Chart 7">
          <a:extLst>
            <a:ext uri="{FF2B5EF4-FFF2-40B4-BE49-F238E27FC236}">
              <a16:creationId xmlns:a16="http://schemas.microsoft.com/office/drawing/2014/main" id="{80583447-4EA8-49CA-A05D-498E1B8202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527049</xdr:colOff>
      <xdr:row>88</xdr:row>
      <xdr:rowOff>45791</xdr:rowOff>
    </xdr:from>
    <xdr:to>
      <xdr:col>6</xdr:col>
      <xdr:colOff>161925</xdr:colOff>
      <xdr:row>105</xdr:row>
      <xdr:rowOff>9525</xdr:rowOff>
    </xdr:to>
    <xdr:graphicFrame macro="">
      <xdr:nvGraphicFramePr>
        <xdr:cNvPr id="9" name="Chart 8">
          <a:extLst>
            <a:ext uri="{FF2B5EF4-FFF2-40B4-BE49-F238E27FC236}">
              <a16:creationId xmlns:a16="http://schemas.microsoft.com/office/drawing/2014/main" id="{28C90D56-064D-8D51-94E3-9B6FDC12AB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254453</xdr:colOff>
      <xdr:row>37</xdr:row>
      <xdr:rowOff>63953</xdr:rowOff>
    </xdr:from>
    <xdr:to>
      <xdr:col>21</xdr:col>
      <xdr:colOff>409575</xdr:colOff>
      <xdr:row>54</xdr:row>
      <xdr:rowOff>73478</xdr:rowOff>
    </xdr:to>
    <xdr:graphicFrame macro="">
      <xdr:nvGraphicFramePr>
        <xdr:cNvPr id="3" name="Chart 2">
          <a:extLst>
            <a:ext uri="{FF2B5EF4-FFF2-40B4-BE49-F238E27FC236}">
              <a16:creationId xmlns:a16="http://schemas.microsoft.com/office/drawing/2014/main" id="{4D720DDE-BA8B-DBB7-AAC1-0BAEB5E213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522247</xdr:colOff>
      <xdr:row>55</xdr:row>
      <xdr:rowOff>55315</xdr:rowOff>
    </xdr:from>
    <xdr:to>
      <xdr:col>5</xdr:col>
      <xdr:colOff>132111</xdr:colOff>
      <xdr:row>70</xdr:row>
      <xdr:rowOff>47832</xdr:rowOff>
    </xdr:to>
    <xdr:graphicFrame macro="">
      <xdr:nvGraphicFramePr>
        <xdr:cNvPr id="11" name="Chart 10">
          <a:extLst>
            <a:ext uri="{FF2B5EF4-FFF2-40B4-BE49-F238E27FC236}">
              <a16:creationId xmlns:a16="http://schemas.microsoft.com/office/drawing/2014/main" id="{DDA018DC-6D94-B8BA-1D81-3E07AB711E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219820</xdr:colOff>
      <xdr:row>55</xdr:row>
      <xdr:rowOff>55315</xdr:rowOff>
    </xdr:from>
    <xdr:to>
      <xdr:col>12</xdr:col>
      <xdr:colOff>156883</xdr:colOff>
      <xdr:row>70</xdr:row>
      <xdr:rowOff>44823</xdr:rowOff>
    </xdr:to>
    <xdr:graphicFrame macro="">
      <xdr:nvGraphicFramePr>
        <xdr:cNvPr id="12" name="Chart 11">
          <a:extLst>
            <a:ext uri="{FF2B5EF4-FFF2-40B4-BE49-F238E27FC236}">
              <a16:creationId xmlns:a16="http://schemas.microsoft.com/office/drawing/2014/main" id="{EE08C670-016B-98DC-6C81-50F8ED09AF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533586</xdr:colOff>
      <xdr:row>71</xdr:row>
      <xdr:rowOff>165987</xdr:rowOff>
    </xdr:from>
    <xdr:to>
      <xdr:col>4</xdr:col>
      <xdr:colOff>787586</xdr:colOff>
      <xdr:row>86</xdr:row>
      <xdr:rowOff>146937</xdr:rowOff>
    </xdr:to>
    <xdr:graphicFrame macro="">
      <xdr:nvGraphicFramePr>
        <xdr:cNvPr id="13" name="Chart 12">
          <a:extLst>
            <a:ext uri="{FF2B5EF4-FFF2-40B4-BE49-F238E27FC236}">
              <a16:creationId xmlns:a16="http://schemas.microsoft.com/office/drawing/2014/main" id="{3FEDF8B6-34D4-D567-3BBA-3FD3B0C534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492684</xdr:colOff>
      <xdr:row>37</xdr:row>
      <xdr:rowOff>174203</xdr:rowOff>
    </xdr:from>
    <xdr:to>
      <xdr:col>4</xdr:col>
      <xdr:colOff>784411</xdr:colOff>
      <xdr:row>54</xdr:row>
      <xdr:rowOff>84451</xdr:rowOff>
    </xdr:to>
    <xdr:graphicFrame macro="">
      <xdr:nvGraphicFramePr>
        <xdr:cNvPr id="14" name="Chart 13">
          <a:extLst>
            <a:ext uri="{FF2B5EF4-FFF2-40B4-BE49-F238E27FC236}">
              <a16:creationId xmlns:a16="http://schemas.microsoft.com/office/drawing/2014/main" id="{E1D1408C-BC09-5384-8710-5FF5509992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92A8172-58AA-48E6-8F0D-A0D842066641}">
  <we:reference id="wa104379190" version="2.0.0.0" store="en-US" storeType="OMEX"/>
  <we:alternateReferences>
    <we:reference id="WA104379190" version="2.0.0.0" store="WA104379190" storeType="OMEX"/>
  </we:alternateReferences>
  <we:properties/>
  <we:bindings>
    <we:binding id="RangeSelect" type="matrix" appref="{F69CBDCF-19E4-4F5A-8C27-5A5F08A6DFBC}"/>
    <we:binding id="Input1" type="matrix" appref="{8E3C12EA-D717-4A96-929D-6D2A171A64EC}"/>
    <we:binding id="Input2" type="matrix" appref="{568314D4-C595-47C5-8A80-1846D7DF5C00}"/>
    <we:binding id="Output" type="matrix" appref="{E507016A-5956-407F-8E19-DB39314AC472}"/>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33167-1561-4F1C-9B1F-B0096F959ABA}">
  <dimension ref="A1:AJ104"/>
  <sheetViews>
    <sheetView tabSelected="1" topLeftCell="A36" zoomScale="85" zoomScaleNormal="85" workbookViewId="0">
      <selection activeCell="P66" sqref="P66"/>
    </sheetView>
  </sheetViews>
  <sheetFormatPr defaultColWidth="9.1796875" defaultRowHeight="14.5" x14ac:dyDescent="0.35"/>
  <cols>
    <col min="1" max="1" width="41.81640625" customWidth="1"/>
    <col min="2" max="9" width="12.54296875" customWidth="1"/>
    <col min="12" max="12" width="19.54296875" customWidth="1"/>
    <col min="25" max="25" width="17.81640625" customWidth="1"/>
  </cols>
  <sheetData>
    <row r="1" spans="1:36" x14ac:dyDescent="0.35">
      <c r="B1" t="s">
        <v>4735</v>
      </c>
      <c r="C1" t="s">
        <v>4746</v>
      </c>
      <c r="D1" t="s">
        <v>4749</v>
      </c>
      <c r="E1" t="s">
        <v>3106</v>
      </c>
      <c r="F1" s="2" t="s">
        <v>4736</v>
      </c>
      <c r="G1" s="2" t="s">
        <v>4747</v>
      </c>
      <c r="H1" s="2" t="s">
        <v>4750</v>
      </c>
      <c r="I1" s="2" t="s">
        <v>4748</v>
      </c>
      <c r="L1" s="22" t="s">
        <v>4785</v>
      </c>
      <c r="M1" s="23"/>
      <c r="N1" s="23"/>
      <c r="O1" s="23"/>
      <c r="P1" s="23"/>
      <c r="Q1" s="23"/>
      <c r="R1" s="23"/>
      <c r="S1" s="23"/>
      <c r="T1" s="23"/>
      <c r="U1" s="23"/>
      <c r="V1" s="23"/>
      <c r="W1" s="24"/>
      <c r="Y1" s="22" t="s">
        <v>4787</v>
      </c>
      <c r="Z1" s="23"/>
      <c r="AA1" s="23"/>
      <c r="AB1" s="23"/>
      <c r="AC1" s="23"/>
      <c r="AD1" s="23"/>
      <c r="AE1" s="23"/>
      <c r="AF1" s="23"/>
      <c r="AG1" s="23"/>
      <c r="AH1" s="23"/>
      <c r="AI1" s="23"/>
      <c r="AJ1" s="24"/>
    </row>
    <row r="2" spans="1:36" x14ac:dyDescent="0.35">
      <c r="A2" s="3" t="s">
        <v>6</v>
      </c>
      <c r="B2" s="8" cm="1">
        <f t="array" ref="B2:B12">TRANSPOSE('gpt-3.5-turbo-instruct'!G2:Q2)</f>
        <v>0</v>
      </c>
      <c r="C2" s="8" cm="1">
        <f t="array" ref="C2:C12">TRANSPOSE(Llama_2_70B_HF!G2:Q2)</f>
        <v>0</v>
      </c>
      <c r="D2" s="8" cm="1">
        <f t="array" ref="D2:D12">TRANSPOSE(Mixtral_8x7B_Instruct!G2:Q2)</f>
        <v>0</v>
      </c>
      <c r="E2" s="8" cm="1">
        <f t="array" ref="E2:E12">TRANSPOSE(WizardLM_70B!G2:Q2)</f>
        <v>0</v>
      </c>
      <c r="F2" s="9" cm="1">
        <f t="array" ref="F2:F12">TRANSPOSE('gpt-3.5-turbo-instruct_rag'!G2:Q2)</f>
        <v>0.53017241379310343</v>
      </c>
      <c r="G2" s="9" cm="1">
        <f t="array" ref="G2:G12">TRANSPOSE(Llama_2_70B_HF_rag!G2:Q2)</f>
        <v>0.69516728624535318</v>
      </c>
      <c r="H2" s="9" cm="1">
        <f t="array" ref="H2:H12">TRANSPOSE(Mixtral_8x7B_Instruct_rag!G2:Q2)</f>
        <v>1.3305785123966942</v>
      </c>
      <c r="I2" s="9" cm="1">
        <f t="array" ref="I2:I12">TRANSPOSE(WizardLM_70B_rag!G2:Q2)</f>
        <v>1.7063492063492063</v>
      </c>
      <c r="L2" s="14" t="s">
        <v>4774</v>
      </c>
      <c r="M2" s="15"/>
      <c r="N2" s="16"/>
      <c r="O2" s="14" t="s">
        <v>4773</v>
      </c>
      <c r="P2" s="15"/>
      <c r="Q2" s="15"/>
      <c r="R2" s="14" t="s">
        <v>4737</v>
      </c>
      <c r="S2" s="15"/>
      <c r="T2" s="16"/>
      <c r="U2" s="14" t="s">
        <v>3</v>
      </c>
      <c r="V2" s="15"/>
      <c r="W2" s="16"/>
      <c r="Y2" s="14" t="s">
        <v>4774</v>
      </c>
      <c r="Z2" s="15"/>
      <c r="AA2" s="16"/>
      <c r="AB2" s="14" t="s">
        <v>4773</v>
      </c>
      <c r="AC2" s="15"/>
      <c r="AD2" s="16"/>
      <c r="AE2" s="14" t="s">
        <v>4737</v>
      </c>
      <c r="AF2" s="15"/>
      <c r="AG2" s="16"/>
      <c r="AH2" s="14" t="s">
        <v>3</v>
      </c>
      <c r="AI2" s="15"/>
      <c r="AJ2" s="16"/>
    </row>
    <row r="3" spans="1:36" x14ac:dyDescent="0.35">
      <c r="A3" s="3" t="s">
        <v>7</v>
      </c>
      <c r="B3" s="10">
        <v>0.316</v>
      </c>
      <c r="C3" s="10">
        <v>0.27037037037037037</v>
      </c>
      <c r="D3" s="10">
        <v>0.28235294117647058</v>
      </c>
      <c r="E3" s="10">
        <v>0.25680933852140075</v>
      </c>
      <c r="F3" s="11">
        <v>0.31034482758620691</v>
      </c>
      <c r="G3" s="11">
        <v>0.27881040892193309</v>
      </c>
      <c r="H3" s="11">
        <v>0.28099173553719009</v>
      </c>
      <c r="I3" s="11">
        <v>0.24603174603174602</v>
      </c>
      <c r="L3" s="17" t="s">
        <v>4767</v>
      </c>
      <c r="N3" s="18"/>
      <c r="O3" s="17" t="s">
        <v>4767</v>
      </c>
      <c r="R3" s="17" t="s">
        <v>4767</v>
      </c>
      <c r="T3" s="18"/>
      <c r="U3" s="17" t="s">
        <v>4767</v>
      </c>
      <c r="W3" s="18"/>
      <c r="Y3" s="17" t="s">
        <v>4767</v>
      </c>
      <c r="AA3" s="18"/>
      <c r="AB3" s="17" t="s">
        <v>4767</v>
      </c>
      <c r="AD3" s="18"/>
      <c r="AE3" s="17" t="s">
        <v>4767</v>
      </c>
      <c r="AG3" s="18"/>
      <c r="AH3" s="17" t="s">
        <v>4767</v>
      </c>
      <c r="AJ3" s="18"/>
    </row>
    <row r="4" spans="1:36" ht="29" x14ac:dyDescent="0.35">
      <c r="A4" s="7" t="s">
        <v>4792</v>
      </c>
      <c r="B4" s="8">
        <v>3.7341772151898733</v>
      </c>
      <c r="C4" s="8">
        <v>1.9589041095890412</v>
      </c>
      <c r="D4" s="8">
        <v>3.5972222222222223</v>
      </c>
      <c r="E4" s="8">
        <v>3.1515151515151514</v>
      </c>
      <c r="F4" s="9">
        <v>3.7916666666666665</v>
      </c>
      <c r="G4" s="9">
        <v>2.4266666666666667</v>
      </c>
      <c r="H4" s="9">
        <v>3.5735294117647061</v>
      </c>
      <c r="I4" s="9">
        <v>3.3870967741935485</v>
      </c>
      <c r="L4" s="17"/>
      <c r="N4" s="18"/>
      <c r="O4" s="17"/>
      <c r="R4" s="17"/>
      <c r="T4" s="18"/>
      <c r="U4" s="17"/>
      <c r="W4" s="18"/>
      <c r="Y4" s="17"/>
      <c r="AA4" s="18"/>
      <c r="AB4" s="17"/>
      <c r="AD4" s="18"/>
      <c r="AE4" s="17"/>
      <c r="AG4" s="18"/>
      <c r="AH4" s="17"/>
      <c r="AJ4" s="18"/>
    </row>
    <row r="5" spans="1:36" x14ac:dyDescent="0.35">
      <c r="A5" s="3" t="s">
        <v>4737</v>
      </c>
      <c r="B5" s="8">
        <v>4.6959999999999997</v>
      </c>
      <c r="C5" s="8">
        <v>2.9888888888888889</v>
      </c>
      <c r="D5" s="8">
        <v>4.4901960784313726</v>
      </c>
      <c r="E5" s="8">
        <v>4.4474708171206228</v>
      </c>
      <c r="F5" s="9">
        <v>4.6767241379310347</v>
      </c>
      <c r="G5" s="9">
        <v>3.3605947955390336</v>
      </c>
      <c r="H5" s="9">
        <v>4.4586776859504136</v>
      </c>
      <c r="I5" s="9">
        <v>4.4682539682539684</v>
      </c>
      <c r="L5" s="17"/>
      <c r="M5" t="s">
        <v>4755</v>
      </c>
      <c r="N5" s="18" t="s">
        <v>4756</v>
      </c>
      <c r="O5" s="17"/>
      <c r="P5" t="s">
        <v>4755</v>
      </c>
      <c r="Q5" t="s">
        <v>4756</v>
      </c>
      <c r="R5" s="17"/>
      <c r="S5" t="s">
        <v>4755</v>
      </c>
      <c r="T5" s="18" t="s">
        <v>4756</v>
      </c>
      <c r="U5" s="17"/>
      <c r="V5" t="s">
        <v>4755</v>
      </c>
      <c r="W5" s="18" t="s">
        <v>4756</v>
      </c>
      <c r="Y5" s="17"/>
      <c r="Z5" t="s">
        <v>4755</v>
      </c>
      <c r="AA5" s="18" t="s">
        <v>4756</v>
      </c>
      <c r="AB5" s="17"/>
      <c r="AC5" t="s">
        <v>4755</v>
      </c>
      <c r="AD5" s="18" t="s">
        <v>4756</v>
      </c>
      <c r="AE5" s="17"/>
      <c r="AF5" t="s">
        <v>4755</v>
      </c>
      <c r="AG5" s="18" t="s">
        <v>4756</v>
      </c>
      <c r="AH5" s="17"/>
      <c r="AI5" t="s">
        <v>4755</v>
      </c>
      <c r="AJ5" s="18" t="s">
        <v>4756</v>
      </c>
    </row>
    <row r="6" spans="1:36" ht="29" x14ac:dyDescent="0.35">
      <c r="A6" s="7" t="s">
        <v>4793</v>
      </c>
      <c r="B6" s="8">
        <v>4.8040000000000003</v>
      </c>
      <c r="C6" s="8">
        <v>3.8111111111111109</v>
      </c>
      <c r="D6" s="8">
        <v>4.7411764705882353</v>
      </c>
      <c r="E6" s="8">
        <v>4.6381322957198448</v>
      </c>
      <c r="F6" s="9">
        <v>4.7241379310344831</v>
      </c>
      <c r="G6" s="9">
        <v>4.1189591078066918</v>
      </c>
      <c r="H6" s="9">
        <v>4.6652892561983474</v>
      </c>
      <c r="I6" s="9">
        <v>4.6111111111111107</v>
      </c>
      <c r="L6" s="17" t="s">
        <v>4757</v>
      </c>
      <c r="M6">
        <v>3.7916666666666665</v>
      </c>
      <c r="N6" s="18">
        <v>3.7341772151898733</v>
      </c>
      <c r="O6" s="17" t="s">
        <v>4757</v>
      </c>
      <c r="P6">
        <v>4.6767241379310347</v>
      </c>
      <c r="Q6">
        <v>4.6959999999999997</v>
      </c>
      <c r="R6" s="17" t="s">
        <v>4757</v>
      </c>
      <c r="S6">
        <v>4.7241379310344831</v>
      </c>
      <c r="T6" s="18">
        <v>4.8040000000000003</v>
      </c>
      <c r="U6" s="17" t="s">
        <v>4757</v>
      </c>
      <c r="V6">
        <v>4.7543103448275863</v>
      </c>
      <c r="W6" s="18">
        <v>4.7880000000000003</v>
      </c>
      <c r="Y6" s="17" t="s">
        <v>4757</v>
      </c>
      <c r="Z6">
        <v>3.5735294117647061</v>
      </c>
      <c r="AA6" s="18">
        <v>3.5972222222222223</v>
      </c>
      <c r="AB6" s="17" t="s">
        <v>4757</v>
      </c>
      <c r="AC6">
        <v>4.4586776859504136</v>
      </c>
      <c r="AD6" s="18">
        <v>4.4901960784313726</v>
      </c>
      <c r="AE6" s="17" t="s">
        <v>4757</v>
      </c>
      <c r="AF6">
        <v>4.6652892561983474</v>
      </c>
      <c r="AG6" s="18">
        <v>4.7411764705882353</v>
      </c>
      <c r="AH6" s="17" t="s">
        <v>4757</v>
      </c>
      <c r="AI6">
        <v>4.7727272727272725</v>
      </c>
      <c r="AJ6" s="18">
        <v>4.7882352941176469</v>
      </c>
    </row>
    <row r="7" spans="1:36" x14ac:dyDescent="0.35">
      <c r="A7" s="3" t="s">
        <v>4738</v>
      </c>
      <c r="B7" s="8">
        <v>4.7880000000000003</v>
      </c>
      <c r="C7" s="8">
        <v>3.0962962962962961</v>
      </c>
      <c r="D7" s="8">
        <v>4.7882352941176469</v>
      </c>
      <c r="E7" s="8">
        <v>4.7354085603112841</v>
      </c>
      <c r="F7" s="9">
        <v>4.7543103448275863</v>
      </c>
      <c r="G7" s="9">
        <v>3.4163568773234201</v>
      </c>
      <c r="H7" s="9">
        <v>4.7727272727272725</v>
      </c>
      <c r="I7" s="9">
        <v>4.7619047619047619</v>
      </c>
      <c r="L7" s="17" t="s">
        <v>4758</v>
      </c>
      <c r="M7">
        <v>2.3362676056338039</v>
      </c>
      <c r="N7" s="18">
        <v>2.3002271989613803</v>
      </c>
      <c r="O7" s="17" t="s">
        <v>4758</v>
      </c>
      <c r="P7">
        <v>0.70456411404686903</v>
      </c>
      <c r="Q7">
        <v>0.66223293172691533</v>
      </c>
      <c r="R7" s="17" t="s">
        <v>4758</v>
      </c>
      <c r="S7">
        <v>0.72010747872816938</v>
      </c>
      <c r="T7" s="18">
        <v>0.56785542168675318</v>
      </c>
      <c r="U7" s="17" t="s">
        <v>4758</v>
      </c>
      <c r="V7">
        <v>0.71426705478430252</v>
      </c>
      <c r="W7" s="18">
        <v>0.60949397590360754</v>
      </c>
      <c r="Y7" s="17" t="s">
        <v>4758</v>
      </c>
      <c r="Z7">
        <v>2.7855575065847247</v>
      </c>
      <c r="AA7" s="18">
        <v>2.8073161189358373</v>
      </c>
      <c r="AB7" s="17" t="s">
        <v>4758</v>
      </c>
      <c r="AC7">
        <v>0.88832687493569762</v>
      </c>
      <c r="AD7" s="18">
        <v>0.84143893777983325</v>
      </c>
      <c r="AE7" s="17" t="s">
        <v>4758</v>
      </c>
      <c r="AF7">
        <v>0.82941257158534054</v>
      </c>
      <c r="AG7" s="18">
        <v>0.68077813802685982</v>
      </c>
      <c r="AH7" s="17" t="s">
        <v>4758</v>
      </c>
      <c r="AI7">
        <v>0.51659751037344648</v>
      </c>
      <c r="AJ7" s="18">
        <v>0.50616025937934095</v>
      </c>
    </row>
    <row r="8" spans="1:36" x14ac:dyDescent="0.35">
      <c r="A8" s="3" t="s">
        <v>12</v>
      </c>
      <c r="B8" s="10">
        <v>3.5999999999999997E-2</v>
      </c>
      <c r="C8" s="10">
        <v>3.3333333333333333E-2</v>
      </c>
      <c r="D8" s="10">
        <v>0.17647058823529413</v>
      </c>
      <c r="E8" s="10">
        <v>5.4474708171206226E-2</v>
      </c>
      <c r="F8" s="11">
        <v>3.4482758620689655E-2</v>
      </c>
      <c r="G8" s="11">
        <v>3.3457249070631967E-2</v>
      </c>
      <c r="H8" s="11">
        <v>0.15289256198347106</v>
      </c>
      <c r="I8" s="11">
        <v>5.9523809523809521E-2</v>
      </c>
      <c r="L8" s="17" t="s">
        <v>4759</v>
      </c>
      <c r="M8">
        <v>72</v>
      </c>
      <c r="N8" s="18">
        <v>79</v>
      </c>
      <c r="O8" s="17" t="s">
        <v>4759</v>
      </c>
      <c r="P8">
        <v>232</v>
      </c>
      <c r="Q8">
        <v>250</v>
      </c>
      <c r="R8" s="17" t="s">
        <v>4759</v>
      </c>
      <c r="S8">
        <v>232</v>
      </c>
      <c r="T8" s="18">
        <v>250</v>
      </c>
      <c r="U8" s="17" t="s">
        <v>4759</v>
      </c>
      <c r="V8">
        <v>232</v>
      </c>
      <c r="W8" s="18">
        <v>250</v>
      </c>
      <c r="Y8" s="17" t="s">
        <v>4759</v>
      </c>
      <c r="Z8">
        <v>68</v>
      </c>
      <c r="AA8" s="18">
        <v>72</v>
      </c>
      <c r="AB8" s="17" t="s">
        <v>4759</v>
      </c>
      <c r="AC8">
        <v>242</v>
      </c>
      <c r="AD8" s="18">
        <v>255</v>
      </c>
      <c r="AE8" s="17" t="s">
        <v>4759</v>
      </c>
      <c r="AF8">
        <v>242</v>
      </c>
      <c r="AG8" s="18">
        <v>255</v>
      </c>
      <c r="AH8" s="17" t="s">
        <v>4759</v>
      </c>
      <c r="AI8">
        <v>242</v>
      </c>
      <c r="AJ8" s="18">
        <v>255</v>
      </c>
    </row>
    <row r="9" spans="1:36" x14ac:dyDescent="0.35">
      <c r="A9" s="3" t="s">
        <v>13</v>
      </c>
      <c r="B9" s="10">
        <v>4.8000000000000001E-2</v>
      </c>
      <c r="C9" s="10">
        <v>4.4444444444444446E-2</v>
      </c>
      <c r="D9" s="10">
        <v>3.9215686274509803E-2</v>
      </c>
      <c r="E9" s="10">
        <v>3.8910505836575876E-2</v>
      </c>
      <c r="F9" s="11">
        <v>5.6034482758620691E-2</v>
      </c>
      <c r="G9" s="11">
        <v>4.4609665427509292E-2</v>
      </c>
      <c r="H9" s="11">
        <v>3.71900826446281E-2</v>
      </c>
      <c r="I9" s="11">
        <v>3.968253968253968E-2</v>
      </c>
      <c r="L9" s="17" t="s">
        <v>4760</v>
      </c>
      <c r="M9">
        <v>0</v>
      </c>
      <c r="N9" s="18"/>
      <c r="O9" s="17" t="s">
        <v>4760</v>
      </c>
      <c r="P9">
        <v>0</v>
      </c>
      <c r="R9" s="17" t="s">
        <v>4760</v>
      </c>
      <c r="S9">
        <v>0</v>
      </c>
      <c r="T9" s="18"/>
      <c r="U9" s="17" t="s">
        <v>4760</v>
      </c>
      <c r="V9">
        <v>0</v>
      </c>
      <c r="W9" s="18"/>
      <c r="Y9" s="17" t="s">
        <v>4760</v>
      </c>
      <c r="Z9">
        <v>0</v>
      </c>
      <c r="AA9" s="18"/>
      <c r="AB9" s="17" t="s">
        <v>4760</v>
      </c>
      <c r="AC9">
        <v>0</v>
      </c>
      <c r="AD9" s="18"/>
      <c r="AE9" s="17" t="s">
        <v>4760</v>
      </c>
      <c r="AF9">
        <v>0</v>
      </c>
      <c r="AG9" s="18"/>
      <c r="AH9" s="17" t="s">
        <v>4760</v>
      </c>
      <c r="AI9">
        <v>0</v>
      </c>
      <c r="AJ9" s="18"/>
    </row>
    <row r="10" spans="1:36" x14ac:dyDescent="0.35">
      <c r="A10" s="3" t="s">
        <v>4790</v>
      </c>
      <c r="B10" s="10">
        <v>3.2000000000000001E-2</v>
      </c>
      <c r="C10" s="10">
        <v>0.21481481481481482</v>
      </c>
      <c r="D10" s="10">
        <v>4.7058823529411764E-2</v>
      </c>
      <c r="E10" s="10">
        <v>5.4474708171206226E-2</v>
      </c>
      <c r="F10" s="11">
        <v>5.1724137931034482E-2</v>
      </c>
      <c r="G10" s="11">
        <v>0.13382899628252787</v>
      </c>
      <c r="H10" s="11">
        <v>6.1983471074380167E-2</v>
      </c>
      <c r="I10" s="11">
        <v>4.7619047619047616E-2</v>
      </c>
      <c r="L10" s="17" t="s">
        <v>4761</v>
      </c>
      <c r="M10">
        <v>147</v>
      </c>
      <c r="N10" s="18"/>
      <c r="O10" s="17" t="s">
        <v>4761</v>
      </c>
      <c r="P10">
        <v>474</v>
      </c>
      <c r="R10" s="17" t="s">
        <v>4761</v>
      </c>
      <c r="S10">
        <v>462</v>
      </c>
      <c r="T10" s="18"/>
      <c r="U10" s="17" t="s">
        <v>4761</v>
      </c>
      <c r="V10">
        <v>468</v>
      </c>
      <c r="W10" s="18"/>
      <c r="Y10" s="17" t="s">
        <v>4761</v>
      </c>
      <c r="Z10">
        <v>137</v>
      </c>
      <c r="AA10" s="18"/>
      <c r="AB10" s="17" t="s">
        <v>4761</v>
      </c>
      <c r="AC10">
        <v>491</v>
      </c>
      <c r="AD10" s="18"/>
      <c r="AE10" s="17" t="s">
        <v>4761</v>
      </c>
      <c r="AF10">
        <v>484</v>
      </c>
      <c r="AG10" s="18"/>
      <c r="AH10" s="17" t="s">
        <v>4761</v>
      </c>
      <c r="AI10">
        <v>493</v>
      </c>
      <c r="AJ10" s="18"/>
    </row>
    <row r="11" spans="1:36" x14ac:dyDescent="0.35">
      <c r="A11" s="3" t="s">
        <v>15</v>
      </c>
      <c r="B11" s="10">
        <v>5.1999999999999998E-2</v>
      </c>
      <c r="C11" s="10">
        <v>0.34814814814814815</v>
      </c>
      <c r="D11" s="10">
        <v>3.1372549019607843E-2</v>
      </c>
      <c r="E11" s="10">
        <v>3.8910505836575876E-2</v>
      </c>
      <c r="F11" s="11">
        <v>5.6034482758620691E-2</v>
      </c>
      <c r="G11" s="11">
        <v>0.23791821561338289</v>
      </c>
      <c r="H11" s="11">
        <v>2.8925619834710745E-2</v>
      </c>
      <c r="I11" s="11">
        <v>3.968253968253968E-2</v>
      </c>
      <c r="L11" s="17" t="s">
        <v>4762</v>
      </c>
      <c r="M11">
        <v>0.23169750648907436</v>
      </c>
      <c r="N11" s="18"/>
      <c r="O11" s="17" t="s">
        <v>4762</v>
      </c>
      <c r="P11">
        <v>-0.25563261529599535</v>
      </c>
      <c r="R11" s="17" t="s">
        <v>4762</v>
      </c>
      <c r="S11">
        <v>-1.0892758141544321</v>
      </c>
      <c r="T11" s="18"/>
      <c r="U11" s="17" t="s">
        <v>4762</v>
      </c>
      <c r="V11">
        <v>-0.45358257495559678</v>
      </c>
      <c r="W11" s="18"/>
      <c r="Y11" s="17" t="s">
        <v>4762</v>
      </c>
      <c r="Z11">
        <v>-8.3790522732855949E-2</v>
      </c>
      <c r="AA11" s="18"/>
      <c r="AB11" s="17" t="s">
        <v>4762</v>
      </c>
      <c r="AC11">
        <v>-0.37751227128200288</v>
      </c>
      <c r="AD11" s="18"/>
      <c r="AE11" s="17" t="s">
        <v>4762</v>
      </c>
      <c r="AF11">
        <v>-0.97187181451626414</v>
      </c>
      <c r="AG11" s="18"/>
      <c r="AH11" s="17" t="s">
        <v>4762</v>
      </c>
      <c r="AI11">
        <v>-0.24161651646166499</v>
      </c>
      <c r="AJ11" s="18"/>
    </row>
    <row r="12" spans="1:36" x14ac:dyDescent="0.35">
      <c r="A12" s="3" t="s">
        <v>16</v>
      </c>
      <c r="B12" s="10">
        <v>8.0000000000000002E-3</v>
      </c>
      <c r="C12" s="10">
        <v>3.3333333333333333E-2</v>
      </c>
      <c r="D12" s="10">
        <v>1.5686274509803921E-2</v>
      </c>
      <c r="E12" s="10">
        <v>1.1673151750972763E-2</v>
      </c>
      <c r="F12" s="11">
        <v>8.6206896551724137E-3</v>
      </c>
      <c r="G12" s="11">
        <v>0.1449814126394052</v>
      </c>
      <c r="H12" s="11">
        <v>1.2396694214876033E-2</v>
      </c>
      <c r="I12" s="11">
        <v>1.5873015873015872E-2</v>
      </c>
      <c r="L12" s="17" t="s">
        <v>4763</v>
      </c>
      <c r="M12">
        <v>0.40854761386389754</v>
      </c>
      <c r="N12" s="18"/>
      <c r="O12" s="17" t="s">
        <v>4763</v>
      </c>
      <c r="P12">
        <v>0.39917273040607726</v>
      </c>
      <c r="R12" s="17" t="s">
        <v>4763</v>
      </c>
      <c r="S12">
        <v>0.13830005361493183</v>
      </c>
      <c r="T12" s="18"/>
      <c r="U12" s="17" t="s">
        <v>4763</v>
      </c>
      <c r="V12">
        <v>0.32516976204341524</v>
      </c>
      <c r="W12" s="18"/>
      <c r="Y12" s="17" t="s">
        <v>4763</v>
      </c>
      <c r="Z12">
        <v>0.46667264180326046</v>
      </c>
      <c r="AA12" s="18"/>
      <c r="AB12" s="17" t="s">
        <v>4763</v>
      </c>
      <c r="AC12">
        <v>0.35297800722575196</v>
      </c>
      <c r="AD12" s="18"/>
      <c r="AE12" s="17" t="s">
        <v>4763</v>
      </c>
      <c r="AF12">
        <v>0.16579988932341902</v>
      </c>
      <c r="AG12" s="18"/>
      <c r="AH12" s="17" t="s">
        <v>4763</v>
      </c>
      <c r="AI12">
        <v>0.40458892229478499</v>
      </c>
      <c r="AJ12" s="18"/>
    </row>
    <row r="13" spans="1:36" x14ac:dyDescent="0.35">
      <c r="A13" s="3" t="s">
        <v>3109</v>
      </c>
      <c r="B13" s="10">
        <f>'gpt-3.5-turbo-instruct'!S2</f>
        <v>0.78800000000000003</v>
      </c>
      <c r="C13" s="10">
        <f>Llama_2_70B_HF!S2</f>
        <v>0.22592592592592592</v>
      </c>
      <c r="D13" s="10">
        <f>Mixtral_8x7B_Instruct!S2</f>
        <v>0.61960784313725492</v>
      </c>
      <c r="E13" s="10">
        <f>WizardLM_70B!S2</f>
        <v>0.63424124513618674</v>
      </c>
      <c r="F13" s="11">
        <f>'gpt-3.5-turbo-instruct_rag'!S2</f>
        <v>0.77586206896551724</v>
      </c>
      <c r="G13" s="11">
        <f>Llama_2_70B_HF_rag!S2</f>
        <v>0.27509293680297398</v>
      </c>
      <c r="H13" s="11">
        <f>Mixtral_8x7B_Instruct_rag!S2</f>
        <v>0.63636363636363635</v>
      </c>
      <c r="I13" s="11">
        <f>WizardLM_70B_rag!S2</f>
        <v>0.62698412698412698</v>
      </c>
      <c r="L13" s="17" t="s">
        <v>4764</v>
      </c>
      <c r="M13">
        <v>1.6552853760663895</v>
      </c>
      <c r="N13" s="18"/>
      <c r="O13" s="17" t="s">
        <v>4764</v>
      </c>
      <c r="P13">
        <v>1.6480745997566719</v>
      </c>
      <c r="R13" s="17" t="s">
        <v>4764</v>
      </c>
      <c r="S13">
        <v>1.6481584319003595</v>
      </c>
      <c r="T13" s="18"/>
      <c r="U13" s="17" t="s">
        <v>4764</v>
      </c>
      <c r="V13">
        <v>1.6481159773728979</v>
      </c>
      <c r="W13" s="18"/>
      <c r="Y13" s="17" t="s">
        <v>4764</v>
      </c>
      <c r="Z13">
        <v>1.6560520199681981</v>
      </c>
      <c r="AA13" s="18"/>
      <c r="AB13" s="17" t="s">
        <v>4764</v>
      </c>
      <c r="AC13">
        <v>1.6479628653431178</v>
      </c>
      <c r="AD13" s="18"/>
      <c r="AE13" s="17" t="s">
        <v>4764</v>
      </c>
      <c r="AF13">
        <v>1.6480079212142948</v>
      </c>
      <c r="AG13" s="18"/>
      <c r="AH13" s="17" t="s">
        <v>4764</v>
      </c>
      <c r="AI13">
        <v>1.6479502276869544</v>
      </c>
      <c r="AJ13" s="18"/>
    </row>
    <row r="14" spans="1:36" x14ac:dyDescent="0.35">
      <c r="A14" s="3" t="s">
        <v>4734</v>
      </c>
      <c r="F14" s="10">
        <f>'gpt-3.5-turbo-instruct_rag'!T2</f>
        <v>0.43103448275862066</v>
      </c>
      <c r="G14" s="10">
        <f xml:space="preserve"> Llama_2_70B_HF!S2</f>
        <v>0.22592592592592592</v>
      </c>
      <c r="H14" s="10">
        <f xml:space="preserve"> Mixtral_8x7B_Instruct_rag!T2</f>
        <v>0.88842975206611574</v>
      </c>
      <c r="I14" s="10">
        <f xml:space="preserve"> WizardLM_70B_rag!T2</f>
        <v>0.79761904761904767</v>
      </c>
      <c r="L14" s="17" t="s">
        <v>4765</v>
      </c>
      <c r="M14">
        <v>0.81709522772779508</v>
      </c>
      <c r="N14" s="18"/>
      <c r="O14" s="17" t="s">
        <v>4765</v>
      </c>
      <c r="P14">
        <v>0.79834546081215452</v>
      </c>
      <c r="R14" s="17" t="s">
        <v>4765</v>
      </c>
      <c r="S14">
        <v>0.27660010722986367</v>
      </c>
      <c r="T14" s="18"/>
      <c r="U14" s="17" t="s">
        <v>4765</v>
      </c>
      <c r="V14">
        <v>0.65033952408683049</v>
      </c>
      <c r="W14" s="18"/>
      <c r="Y14" s="17" t="s">
        <v>4765</v>
      </c>
      <c r="Z14">
        <v>0.93334528360652091</v>
      </c>
      <c r="AA14" s="18"/>
      <c r="AB14" s="17" t="s">
        <v>4765</v>
      </c>
      <c r="AC14">
        <v>0.70595601445150391</v>
      </c>
      <c r="AD14" s="18"/>
      <c r="AE14" s="17" t="s">
        <v>4765</v>
      </c>
      <c r="AF14">
        <v>0.33159977864683804</v>
      </c>
      <c r="AG14" s="18"/>
      <c r="AH14" s="17" t="s">
        <v>4765</v>
      </c>
      <c r="AI14">
        <v>0.80917784458956998</v>
      </c>
      <c r="AJ14" s="18"/>
    </row>
    <row r="15" spans="1:36" x14ac:dyDescent="0.35">
      <c r="L15" s="19" t="s">
        <v>4766</v>
      </c>
      <c r="M15" s="20">
        <v>1.9762332765674533</v>
      </c>
      <c r="N15" s="21"/>
      <c r="O15" s="19" t="s">
        <v>4766</v>
      </c>
      <c r="P15" s="20">
        <v>1.9649812808268912</v>
      </c>
      <c r="Q15" s="20"/>
      <c r="R15" s="19" t="s">
        <v>4766</v>
      </c>
      <c r="S15" s="20">
        <v>1.9651119393123024</v>
      </c>
      <c r="T15" s="21"/>
      <c r="U15" s="19" t="s">
        <v>4766</v>
      </c>
      <c r="V15" s="20">
        <v>1.9650457703856246</v>
      </c>
      <c r="W15" s="21"/>
      <c r="Y15" s="19" t="s">
        <v>4766</v>
      </c>
      <c r="Z15" s="20">
        <v>1.9774311302448897</v>
      </c>
      <c r="AA15" s="21"/>
      <c r="AB15" s="19" t="s">
        <v>4766</v>
      </c>
      <c r="AC15" s="20">
        <v>1.9648071403558283</v>
      </c>
      <c r="AD15" s="21"/>
      <c r="AE15" s="19" t="s">
        <v>4766</v>
      </c>
      <c r="AF15" s="20">
        <v>1.9648773601074561</v>
      </c>
      <c r="AG15" s="21"/>
      <c r="AH15" s="19" t="s">
        <v>4766</v>
      </c>
      <c r="AI15" s="20">
        <v>1.9647874447114118</v>
      </c>
      <c r="AJ15" s="21"/>
    </row>
    <row r="16" spans="1:36" ht="29" x14ac:dyDescent="0.35">
      <c r="A16" s="7" t="s">
        <v>4791</v>
      </c>
      <c r="B16" s="31">
        <f>'gpt-3.5-turbo-instruct_rag'!H240</f>
        <v>2.3002271989613803</v>
      </c>
      <c r="C16" s="31">
        <f>Llama_2_70B_HF_rag!H278</f>
        <v>2.317732115677317</v>
      </c>
      <c r="D16" s="31">
        <f>Mixtral_8x7B_Instruct_rag!H252</f>
        <v>2.8073161189358373</v>
      </c>
      <c r="E16" s="31">
        <f>WizardLM_70B_rag!H262</f>
        <v>2.715151515151514</v>
      </c>
      <c r="F16" s="31">
        <f>'gpt-3.5-turbo-instruct_rag'!G240</f>
        <v>2.3362676056338039</v>
      </c>
      <c r="G16" s="31">
        <f>Llama_2_70B_HF_rag!G278</f>
        <v>2.707387387387385</v>
      </c>
      <c r="H16" s="31">
        <f>Mixtral_8x7B_Instruct_rag!G252</f>
        <v>2.7855575065847247</v>
      </c>
      <c r="I16" s="31">
        <f>WizardLM_70B_rag!G262</f>
        <v>2.6345848757271288</v>
      </c>
      <c r="L16" s="22" t="s">
        <v>4789</v>
      </c>
      <c r="M16" s="25" t="s">
        <v>4786</v>
      </c>
      <c r="N16" s="23"/>
      <c r="O16" s="22"/>
      <c r="P16" s="25" t="s">
        <v>4786</v>
      </c>
      <c r="Q16" s="24"/>
      <c r="R16" s="22"/>
      <c r="S16" s="25" t="s">
        <v>4786</v>
      </c>
      <c r="T16" s="24"/>
      <c r="U16" s="23"/>
      <c r="V16" s="25" t="s">
        <v>4786</v>
      </c>
      <c r="W16" s="24"/>
      <c r="Y16" s="22" t="s">
        <v>4789</v>
      </c>
      <c r="Z16" s="25" t="s">
        <v>4786</v>
      </c>
      <c r="AA16" s="23"/>
      <c r="AB16" s="22"/>
      <c r="AC16" s="25" t="s">
        <v>4786</v>
      </c>
      <c r="AD16" s="24"/>
      <c r="AE16" s="22"/>
      <c r="AF16" s="25" t="s">
        <v>4786</v>
      </c>
      <c r="AG16" s="24"/>
      <c r="AH16" s="23"/>
      <c r="AI16" s="25" t="s">
        <v>4786</v>
      </c>
      <c r="AJ16" s="24"/>
    </row>
    <row r="17" spans="1:36" x14ac:dyDescent="0.35">
      <c r="A17" s="3" t="s">
        <v>4777</v>
      </c>
      <c r="B17" s="8">
        <f>'gpt-3.5-turbo-instruct_rag'!L240</f>
        <v>0.66223293172691533</v>
      </c>
      <c r="C17" s="31">
        <f>Llama_2_70B_HF_rag!L278</f>
        <v>2.3307311028500584</v>
      </c>
      <c r="D17" s="8">
        <f>Mixtral_8x7B_Instruct_rag!L252</f>
        <v>0.84143893777983325</v>
      </c>
      <c r="E17" s="8">
        <f>WizardLM_70B_rag!L262</f>
        <v>0.92008146887159825</v>
      </c>
      <c r="F17" s="8">
        <f>'gpt-3.5-turbo-instruct_rag'!K240</f>
        <v>0.70456411404686903</v>
      </c>
      <c r="G17" s="8">
        <f>Llama_2_70B_HF_rag!K278</f>
        <v>2.0299339732563921</v>
      </c>
      <c r="H17" s="8">
        <f>Mixtral_8x7B_Instruct_rag!K252</f>
        <v>0.88832687493569762</v>
      </c>
      <c r="I17" s="8">
        <f>WizardLM_70B_rag!K262</f>
        <v>0.9033706444065025</v>
      </c>
    </row>
    <row r="18" spans="1:36" x14ac:dyDescent="0.35">
      <c r="A18" s="3" t="s">
        <v>4775</v>
      </c>
      <c r="B18" s="8">
        <f>'gpt-3.5-turbo-instruct_rag'!O240</f>
        <v>0.56785542168675318</v>
      </c>
      <c r="C18" s="31">
        <f>Llama_2_70B_HF_rag!P278</f>
        <v>2.8303593556381617</v>
      </c>
      <c r="D18" s="8">
        <f>Mixtral_8x7B_Instruct_rag!O252</f>
        <v>0.68077813802685982</v>
      </c>
      <c r="E18" s="8">
        <f>WizardLM_70B_rag!O262</f>
        <v>0.92713399805446994</v>
      </c>
      <c r="F18" s="8">
        <f>'gpt-3.5-turbo-instruct_rag'!N240</f>
        <v>0.72010747872816938</v>
      </c>
      <c r="G18" s="8">
        <f>Llama_2_70B_HF_rag!O278</f>
        <v>2.1275869722021867</v>
      </c>
      <c r="H18" s="8">
        <f>Mixtral_8x7B_Instruct_rag!N252</f>
        <v>0.82941257158534054</v>
      </c>
      <c r="I18" s="8">
        <f>WizardLM_70B_rag!N262</f>
        <v>0.95573262505533785</v>
      </c>
      <c r="L18" s="22" t="s">
        <v>4784</v>
      </c>
      <c r="M18" s="23"/>
      <c r="N18" s="23"/>
      <c r="O18" s="23"/>
      <c r="P18" s="23"/>
      <c r="Q18" s="23"/>
      <c r="R18" s="23"/>
      <c r="S18" s="23"/>
      <c r="T18" s="23"/>
      <c r="U18" s="23"/>
      <c r="V18" s="23"/>
      <c r="W18" s="24"/>
      <c r="Y18" s="22" t="s">
        <v>4788</v>
      </c>
      <c r="Z18" s="23"/>
      <c r="AA18" s="23"/>
      <c r="AB18" s="23"/>
      <c r="AC18" s="23"/>
      <c r="AD18" s="23"/>
      <c r="AE18" s="23"/>
      <c r="AF18" s="23"/>
      <c r="AG18" s="23"/>
      <c r="AH18" s="23"/>
      <c r="AI18" s="23"/>
      <c r="AJ18" s="24"/>
    </row>
    <row r="19" spans="1:36" x14ac:dyDescent="0.35">
      <c r="A19" s="3" t="s">
        <v>4776</v>
      </c>
      <c r="B19" s="8">
        <f>'gpt-3.5-turbo-instruct_rag'!R240</f>
        <v>0.60949397590360754</v>
      </c>
      <c r="C19" s="31">
        <f>Llama_2_70B_HF_rag!T278</f>
        <v>3.1877185735921794</v>
      </c>
      <c r="D19" s="8">
        <f>Mixtral_8x7B_Instruct_rag!R252</f>
        <v>0.50616025937934095</v>
      </c>
      <c r="E19" s="8">
        <f>WizardLM_70B_rag!R262</f>
        <v>0.71878039883269151</v>
      </c>
      <c r="F19" s="8">
        <f>'gpt-3.5-turbo-instruct_rag'!Q240</f>
        <v>0.71426705478430252</v>
      </c>
      <c r="G19" s="8">
        <f>Llama_2_70B_HF_rag!S278</f>
        <v>2.9976419020140965</v>
      </c>
      <c r="H19" s="8">
        <f>Mixtral_8x7B_Instruct_rag!Q252</f>
        <v>0.51659751037344648</v>
      </c>
      <c r="I19" s="8">
        <f>WizardLM_70B_rag!Q262</f>
        <v>0.66021627774615699</v>
      </c>
      <c r="L19" s="14" t="s">
        <v>4774</v>
      </c>
      <c r="M19" s="15"/>
      <c r="N19" s="16"/>
      <c r="O19" s="14" t="s">
        <v>4773</v>
      </c>
      <c r="P19" s="15"/>
      <c r="Q19" s="16"/>
      <c r="R19" s="14" t="s">
        <v>4737</v>
      </c>
      <c r="S19" s="15"/>
      <c r="T19" s="16"/>
      <c r="U19" s="14" t="s">
        <v>3</v>
      </c>
      <c r="V19" s="15"/>
      <c r="W19" s="16"/>
      <c r="Y19" s="14" t="s">
        <v>4774</v>
      </c>
      <c r="Z19" s="15"/>
      <c r="AA19" s="16"/>
      <c r="AB19" s="14" t="s">
        <v>4773</v>
      </c>
      <c r="AC19" s="15"/>
      <c r="AD19" s="16"/>
      <c r="AE19" s="14" t="s">
        <v>4737</v>
      </c>
      <c r="AF19" s="15"/>
      <c r="AG19" s="16"/>
      <c r="AH19" s="14" t="s">
        <v>3</v>
      </c>
      <c r="AI19" s="15"/>
      <c r="AJ19" s="16"/>
    </row>
    <row r="20" spans="1:36" x14ac:dyDescent="0.35">
      <c r="A20" s="3"/>
      <c r="B20" s="8"/>
      <c r="C20" s="8"/>
      <c r="D20" s="8"/>
      <c r="E20" s="8"/>
      <c r="F20" s="8"/>
      <c r="G20" s="8"/>
      <c r="H20" s="8"/>
      <c r="I20" s="8"/>
      <c r="L20" s="17" t="s">
        <v>4767</v>
      </c>
      <c r="N20" s="18"/>
      <c r="O20" s="17" t="s">
        <v>4767</v>
      </c>
      <c r="Q20" s="18"/>
      <c r="R20" s="17" t="s">
        <v>4767</v>
      </c>
      <c r="T20" s="18"/>
      <c r="U20" s="17" t="s">
        <v>4767</v>
      </c>
      <c r="W20" s="18"/>
      <c r="Y20" s="17" t="s">
        <v>4767</v>
      </c>
      <c r="AA20" s="18"/>
      <c r="AB20" s="17" t="s">
        <v>4767</v>
      </c>
      <c r="AD20" s="18"/>
      <c r="AE20" s="17" t="s">
        <v>4767</v>
      </c>
      <c r="AG20" s="18"/>
      <c r="AH20" s="17" t="s">
        <v>4767</v>
      </c>
      <c r="AJ20" s="18"/>
    </row>
    <row r="21" spans="1:36" ht="29" x14ac:dyDescent="0.35">
      <c r="A21" s="7" t="s">
        <v>4778</v>
      </c>
      <c r="B21" s="8">
        <f>SQRT(B16)</f>
        <v>1.5166499922399301</v>
      </c>
      <c r="C21" s="8">
        <f t="shared" ref="C21:I21" si="0">SQRT(C16)</f>
        <v>1.5224099696459286</v>
      </c>
      <c r="D21" s="8">
        <f t="shared" si="0"/>
        <v>1.6755047355754735</v>
      </c>
      <c r="E21" s="8">
        <f t="shared" si="0"/>
        <v>1.6477716817421988</v>
      </c>
      <c r="F21" s="8">
        <f t="shared" si="0"/>
        <v>1.5284853959504501</v>
      </c>
      <c r="G21" s="8">
        <f t="shared" si="0"/>
        <v>1.6454140474018644</v>
      </c>
      <c r="H21" s="8">
        <f t="shared" si="0"/>
        <v>1.6689989534402725</v>
      </c>
      <c r="I21" s="8">
        <f t="shared" si="0"/>
        <v>1.623140436230682</v>
      </c>
      <c r="L21" s="17"/>
      <c r="N21" s="18"/>
      <c r="O21" s="17"/>
      <c r="Q21" s="18"/>
      <c r="R21" s="17"/>
      <c r="T21" s="18"/>
      <c r="U21" s="17"/>
      <c r="W21" s="18"/>
      <c r="Y21" s="17"/>
      <c r="AA21" s="18"/>
      <c r="AB21" s="17"/>
      <c r="AD21" s="18"/>
      <c r="AE21" s="17"/>
      <c r="AG21" s="18"/>
      <c r="AH21" s="17"/>
      <c r="AJ21" s="18"/>
    </row>
    <row r="22" spans="1:36" x14ac:dyDescent="0.35">
      <c r="A22" s="3" t="s">
        <v>4779</v>
      </c>
      <c r="B22" s="8">
        <f t="shared" ref="B22:I22" si="1">SQRT(B17)</f>
        <v>0.8137769545317165</v>
      </c>
      <c r="C22" s="8">
        <f t="shared" si="1"/>
        <v>1.526673214165382</v>
      </c>
      <c r="D22" s="8">
        <f t="shared" si="1"/>
        <v>0.91729980801253486</v>
      </c>
      <c r="E22" s="8">
        <f t="shared" si="1"/>
        <v>0.95920877230746704</v>
      </c>
      <c r="F22" s="8">
        <f>SQRT(F17)</f>
        <v>0.83938317474611623</v>
      </c>
      <c r="G22" s="8">
        <f t="shared" si="1"/>
        <v>1.424757513844511</v>
      </c>
      <c r="H22" s="8">
        <f t="shared" si="1"/>
        <v>0.94251094154693904</v>
      </c>
      <c r="I22" s="8">
        <f t="shared" si="1"/>
        <v>0.95045812343653657</v>
      </c>
      <c r="L22" s="17"/>
      <c r="M22" t="s">
        <v>4755</v>
      </c>
      <c r="N22" s="18" t="s">
        <v>4756</v>
      </c>
      <c r="O22" s="17"/>
      <c r="P22" t="s">
        <v>4755</v>
      </c>
      <c r="Q22" s="18" t="s">
        <v>4756</v>
      </c>
      <c r="R22" s="17"/>
      <c r="S22" t="s">
        <v>4755</v>
      </c>
      <c r="T22" s="18" t="s">
        <v>4756</v>
      </c>
      <c r="U22" s="17"/>
      <c r="V22" t="s">
        <v>4755</v>
      </c>
      <c r="W22" s="18" t="s">
        <v>4756</v>
      </c>
      <c r="Y22" s="17"/>
      <c r="Z22" t="s">
        <v>4755</v>
      </c>
      <c r="AA22" s="18" t="s">
        <v>4756</v>
      </c>
      <c r="AB22" s="17"/>
      <c r="AC22" t="s">
        <v>4755</v>
      </c>
      <c r="AD22" s="18" t="s">
        <v>4756</v>
      </c>
      <c r="AE22" s="17"/>
      <c r="AF22" t="s">
        <v>4755</v>
      </c>
      <c r="AG22" s="18" t="s">
        <v>4756</v>
      </c>
      <c r="AH22" s="17"/>
      <c r="AI22" t="s">
        <v>4755</v>
      </c>
      <c r="AJ22" s="18" t="s">
        <v>4756</v>
      </c>
    </row>
    <row r="23" spans="1:36" x14ac:dyDescent="0.35">
      <c r="A23" s="3" t="s">
        <v>4780</v>
      </c>
      <c r="B23" s="8">
        <f t="shared" ref="B23:I23" si="2">SQRT(B18)</f>
        <v>0.75356182340054434</v>
      </c>
      <c r="C23" s="8">
        <f t="shared" si="2"/>
        <v>1.6823671881126787</v>
      </c>
      <c r="D23" s="8">
        <f t="shared" si="2"/>
        <v>0.82509280570543087</v>
      </c>
      <c r="E23" s="8">
        <f t="shared" si="2"/>
        <v>0.96287797672107445</v>
      </c>
      <c r="F23" s="8">
        <f t="shared" si="2"/>
        <v>0.84859146750846448</v>
      </c>
      <c r="G23" s="8">
        <f t="shared" si="2"/>
        <v>1.4586250279637281</v>
      </c>
      <c r="H23" s="8">
        <f t="shared" si="2"/>
        <v>0.91072090762502023</v>
      </c>
      <c r="I23" s="8">
        <f t="shared" si="2"/>
        <v>0.9776157860096869</v>
      </c>
      <c r="L23" s="17" t="s">
        <v>4757</v>
      </c>
      <c r="M23">
        <v>2.4266666666666667</v>
      </c>
      <c r="N23" s="18">
        <v>1.9589041095890412</v>
      </c>
      <c r="O23" s="17" t="s">
        <v>4757</v>
      </c>
      <c r="P23">
        <v>3.3605947955390336</v>
      </c>
      <c r="Q23" s="18">
        <v>2.9888888888888889</v>
      </c>
      <c r="R23" s="17" t="s">
        <v>4757</v>
      </c>
      <c r="S23">
        <v>4.1189591078066918</v>
      </c>
      <c r="T23" s="18">
        <v>3.8111111111111109</v>
      </c>
      <c r="U23" s="17" t="s">
        <v>4757</v>
      </c>
      <c r="V23">
        <v>3.4163568773234201</v>
      </c>
      <c r="W23" s="18">
        <v>3.0962962962962961</v>
      </c>
      <c r="Y23" s="17" t="s">
        <v>4757</v>
      </c>
      <c r="Z23">
        <v>3.3870967741935485</v>
      </c>
      <c r="AA23" s="18">
        <v>3.1515151515151514</v>
      </c>
      <c r="AB23" s="17" t="s">
        <v>4757</v>
      </c>
      <c r="AC23">
        <v>4.4682539682539684</v>
      </c>
      <c r="AD23" s="18">
        <v>4.4474708171206228</v>
      </c>
      <c r="AE23" s="17" t="s">
        <v>4757</v>
      </c>
      <c r="AF23">
        <v>4.6111111111111107</v>
      </c>
      <c r="AG23" s="18">
        <v>4.6381322957198448</v>
      </c>
      <c r="AH23" s="17" t="s">
        <v>4757</v>
      </c>
      <c r="AI23">
        <v>4.7619047619047619</v>
      </c>
      <c r="AJ23" s="18">
        <v>4.7354085603112841</v>
      </c>
    </row>
    <row r="24" spans="1:36" x14ac:dyDescent="0.35">
      <c r="A24" s="3" t="s">
        <v>4781</v>
      </c>
      <c r="B24" s="8">
        <f t="shared" ref="B24:I24" si="3">SQRT(B19)</f>
        <v>0.78070095164768916</v>
      </c>
      <c r="C24" s="8">
        <f t="shared" si="3"/>
        <v>1.7854183189359796</v>
      </c>
      <c r="D24" s="8">
        <f t="shared" si="3"/>
        <v>0.71144940746292074</v>
      </c>
      <c r="E24" s="8">
        <f t="shared" si="3"/>
        <v>0.84780917595452543</v>
      </c>
      <c r="F24" s="8">
        <f t="shared" si="3"/>
        <v>0.84514321554651461</v>
      </c>
      <c r="G24" s="8">
        <f t="shared" si="3"/>
        <v>1.7313699494949357</v>
      </c>
      <c r="H24" s="8">
        <f t="shared" si="3"/>
        <v>0.71874718112382641</v>
      </c>
      <c r="I24" s="8">
        <f t="shared" si="3"/>
        <v>0.81253693931178106</v>
      </c>
      <c r="L24" s="17" t="s">
        <v>4758</v>
      </c>
      <c r="M24">
        <v>2.707387387387385</v>
      </c>
      <c r="N24" s="18">
        <v>2.317732115677317</v>
      </c>
      <c r="O24" s="17" t="s">
        <v>4758</v>
      </c>
      <c r="P24">
        <v>2.0299339732563921</v>
      </c>
      <c r="Q24" s="18">
        <v>2.3307311028500584</v>
      </c>
      <c r="R24" s="17" t="s">
        <v>4758</v>
      </c>
      <c r="S24">
        <v>2.1275869722021867</v>
      </c>
      <c r="T24" s="18">
        <v>2.8303593556381617</v>
      </c>
      <c r="U24" s="17" t="s">
        <v>4758</v>
      </c>
      <c r="V24">
        <v>2.9976419020140965</v>
      </c>
      <c r="W24" s="18">
        <v>3.1877185735921794</v>
      </c>
      <c r="Y24" s="17" t="s">
        <v>4758</v>
      </c>
      <c r="Z24">
        <v>2.6345848757271288</v>
      </c>
      <c r="AA24" s="18">
        <v>2.715151515151514</v>
      </c>
      <c r="AB24" s="17" t="s">
        <v>4758</v>
      </c>
      <c r="AC24">
        <v>0.9033706444065025</v>
      </c>
      <c r="AD24" s="18">
        <v>0.92008146887159825</v>
      </c>
      <c r="AE24" s="17" t="s">
        <v>4758</v>
      </c>
      <c r="AF24">
        <v>0.95573262505533785</v>
      </c>
      <c r="AG24" s="18">
        <v>0.92713399805446994</v>
      </c>
      <c r="AH24" s="17" t="s">
        <v>4758</v>
      </c>
      <c r="AI24">
        <v>0.66021627774615699</v>
      </c>
      <c r="AJ24" s="18">
        <v>0.71878039883269151</v>
      </c>
    </row>
    <row r="25" spans="1:36" x14ac:dyDescent="0.35">
      <c r="A25" s="3"/>
      <c r="F25" s="8"/>
      <c r="L25" s="17" t="s">
        <v>4759</v>
      </c>
      <c r="M25">
        <v>75</v>
      </c>
      <c r="N25" s="18">
        <v>73</v>
      </c>
      <c r="O25" s="17" t="s">
        <v>4759</v>
      </c>
      <c r="P25">
        <v>269</v>
      </c>
      <c r="Q25" s="18">
        <v>270</v>
      </c>
      <c r="R25" s="17" t="s">
        <v>4759</v>
      </c>
      <c r="S25">
        <v>269</v>
      </c>
      <c r="T25" s="18">
        <v>270</v>
      </c>
      <c r="U25" s="17" t="s">
        <v>4759</v>
      </c>
      <c r="V25">
        <v>269</v>
      </c>
      <c r="W25" s="18">
        <v>270</v>
      </c>
      <c r="Y25" s="17" t="s">
        <v>4759</v>
      </c>
      <c r="Z25">
        <v>62</v>
      </c>
      <c r="AA25" s="18">
        <v>66</v>
      </c>
      <c r="AB25" s="17" t="s">
        <v>4759</v>
      </c>
      <c r="AC25">
        <v>252</v>
      </c>
      <c r="AD25" s="18">
        <v>257</v>
      </c>
      <c r="AE25" s="17" t="s">
        <v>4759</v>
      </c>
      <c r="AF25">
        <v>252</v>
      </c>
      <c r="AG25" s="18">
        <v>257</v>
      </c>
      <c r="AH25" s="17" t="s">
        <v>4759</v>
      </c>
      <c r="AI25">
        <v>252</v>
      </c>
      <c r="AJ25" s="18">
        <v>257</v>
      </c>
    </row>
    <row r="26" spans="1:36" x14ac:dyDescent="0.35">
      <c r="A26" s="3" t="s">
        <v>4782</v>
      </c>
      <c r="B26" s="13">
        <f>'gpt-3.5-turbo-instruct'!C2</f>
        <v>79</v>
      </c>
      <c r="C26" s="13">
        <f>Llama_2_70B_HF!C2</f>
        <v>73</v>
      </c>
      <c r="D26" s="13">
        <f>Mixtral_8x7B_Instruct!C2</f>
        <v>72</v>
      </c>
      <c r="E26" s="13">
        <f>WizardLM_70B!C2</f>
        <v>66</v>
      </c>
      <c r="F26" s="13">
        <f>'gpt-3.5-turbo-instruct_rag'!C2</f>
        <v>72</v>
      </c>
      <c r="G26" s="13">
        <f>Llama_2_70B_HF_rag!C2</f>
        <v>75</v>
      </c>
      <c r="H26" s="13">
        <f>Mixtral_8x7B_Instruct_rag!C2</f>
        <v>68</v>
      </c>
      <c r="I26" s="13">
        <f>WizardLM_70B_rag!C2</f>
        <v>62</v>
      </c>
      <c r="L26" s="17" t="s">
        <v>4760</v>
      </c>
      <c r="M26">
        <v>0</v>
      </c>
      <c r="N26" s="18"/>
      <c r="O26" s="17" t="s">
        <v>4760</v>
      </c>
      <c r="P26">
        <v>0</v>
      </c>
      <c r="Q26" s="18"/>
      <c r="R26" s="17" t="s">
        <v>4760</v>
      </c>
      <c r="S26">
        <v>0</v>
      </c>
      <c r="T26" s="18"/>
      <c r="U26" s="17" t="s">
        <v>4760</v>
      </c>
      <c r="V26">
        <v>0</v>
      </c>
      <c r="W26" s="18"/>
      <c r="Y26" s="17" t="s">
        <v>4760</v>
      </c>
      <c r="Z26">
        <v>0</v>
      </c>
      <c r="AA26" s="18"/>
      <c r="AB26" s="17" t="s">
        <v>4760</v>
      </c>
      <c r="AC26">
        <v>0</v>
      </c>
      <c r="AD26" s="18"/>
      <c r="AE26" s="17" t="s">
        <v>4760</v>
      </c>
      <c r="AF26">
        <v>0</v>
      </c>
      <c r="AG26" s="18"/>
      <c r="AH26" s="17" t="s">
        <v>4760</v>
      </c>
      <c r="AI26">
        <v>0</v>
      </c>
      <c r="AJ26" s="18"/>
    </row>
    <row r="27" spans="1:36" x14ac:dyDescent="0.35">
      <c r="A27" s="3" t="s">
        <v>4783</v>
      </c>
      <c r="B27" s="13">
        <f>'gpt-3.5-turbo-instruct'!B2</f>
        <v>250</v>
      </c>
      <c r="C27" s="13">
        <f>Llama_2_70B_HF!B2</f>
        <v>270</v>
      </c>
      <c r="D27" s="13">
        <f>Mixtral_8x7B_Instruct!B2</f>
        <v>255</v>
      </c>
      <c r="E27" s="13">
        <f>WizardLM_70B!B2</f>
        <v>257</v>
      </c>
      <c r="F27" s="13">
        <f>'gpt-3.5-turbo-instruct_rag'!B2</f>
        <v>232</v>
      </c>
      <c r="G27" s="13">
        <f>Llama_2_70B_HF_rag!B2</f>
        <v>269</v>
      </c>
      <c r="H27" s="13">
        <f>Mixtral_8x7B_Instruct_rag!B2</f>
        <v>242</v>
      </c>
      <c r="I27" s="13">
        <f>WizardLM_70B_rag!B2</f>
        <v>252</v>
      </c>
      <c r="L27" s="17" t="s">
        <v>4761</v>
      </c>
      <c r="M27">
        <v>145</v>
      </c>
      <c r="N27" s="18"/>
      <c r="O27" s="17" t="s">
        <v>4761</v>
      </c>
      <c r="P27">
        <v>534</v>
      </c>
      <c r="Q27" s="18"/>
      <c r="R27" s="17" t="s">
        <v>4761</v>
      </c>
      <c r="S27">
        <v>526</v>
      </c>
      <c r="T27" s="18"/>
      <c r="U27" s="17" t="s">
        <v>4761</v>
      </c>
      <c r="V27">
        <v>536</v>
      </c>
      <c r="W27" s="18"/>
      <c r="Y27" s="17" t="s">
        <v>4761</v>
      </c>
      <c r="Z27">
        <v>125</v>
      </c>
      <c r="AA27" s="18"/>
      <c r="AB27" s="17" t="s">
        <v>4761</v>
      </c>
      <c r="AC27">
        <v>506</v>
      </c>
      <c r="AD27" s="18"/>
      <c r="AE27" s="17" t="s">
        <v>4761</v>
      </c>
      <c r="AF27">
        <v>506</v>
      </c>
      <c r="AG27" s="18"/>
      <c r="AH27" s="17" t="s">
        <v>4761</v>
      </c>
      <c r="AI27">
        <v>506</v>
      </c>
      <c r="AJ27" s="18"/>
    </row>
    <row r="28" spans="1:36" x14ac:dyDescent="0.35">
      <c r="L28" s="17" t="s">
        <v>4762</v>
      </c>
      <c r="M28">
        <v>1.7957923556033926</v>
      </c>
      <c r="N28" s="18"/>
      <c r="O28" s="17" t="s">
        <v>4762</v>
      </c>
      <c r="P28">
        <v>2.9223318103990508</v>
      </c>
      <c r="Q28" s="18"/>
      <c r="R28" s="17" t="s">
        <v>4762</v>
      </c>
      <c r="S28">
        <v>2.2699755095507217</v>
      </c>
      <c r="T28" s="18"/>
      <c r="U28" s="17" t="s">
        <v>4762</v>
      </c>
      <c r="V28">
        <v>2.1127139493666305</v>
      </c>
      <c r="W28" s="18"/>
      <c r="Y28" s="17" t="s">
        <v>4762</v>
      </c>
      <c r="Z28">
        <v>0.81462036234652802</v>
      </c>
      <c r="AA28" s="18"/>
      <c r="AB28" s="17" t="s">
        <v>4762</v>
      </c>
      <c r="AC28">
        <v>0.24553120908298143</v>
      </c>
      <c r="AD28" s="18"/>
      <c r="AE28" s="17" t="s">
        <v>4762</v>
      </c>
      <c r="AF28">
        <v>-0.31411244854795795</v>
      </c>
      <c r="AG28" s="18"/>
      <c r="AH28" s="17" t="s">
        <v>4762</v>
      </c>
      <c r="AI28">
        <v>0.3600108221738475</v>
      </c>
      <c r="AJ28" s="18"/>
    </row>
    <row r="29" spans="1:36" x14ac:dyDescent="0.35">
      <c r="I29" t="s">
        <v>4751</v>
      </c>
      <c r="L29" s="17" t="s">
        <v>4763</v>
      </c>
      <c r="M29" s="26">
        <v>3.7304939467821388E-2</v>
      </c>
      <c r="N29" s="18"/>
      <c r="O29" s="17" t="s">
        <v>4763</v>
      </c>
      <c r="P29" s="26">
        <v>1.8106886607066261E-3</v>
      </c>
      <c r="Q29" s="18"/>
      <c r="R29" s="17" t="s">
        <v>4763</v>
      </c>
      <c r="S29" s="26">
        <v>1.1806431735485918E-2</v>
      </c>
      <c r="T29" s="18"/>
      <c r="U29" s="17" t="s">
        <v>4763</v>
      </c>
      <c r="V29" s="26">
        <v>1.7543505413572948E-2</v>
      </c>
      <c r="W29" s="18"/>
      <c r="Y29" s="17" t="s">
        <v>4763</v>
      </c>
      <c r="Z29">
        <v>0.20841947107946213</v>
      </c>
      <c r="AA29" s="18"/>
      <c r="AB29" s="17" t="s">
        <v>4763</v>
      </c>
      <c r="AC29">
        <v>0.40307238392439732</v>
      </c>
      <c r="AD29" s="18"/>
      <c r="AE29" s="17" t="s">
        <v>4763</v>
      </c>
      <c r="AF29">
        <v>0.37678256625546303</v>
      </c>
      <c r="AG29" s="18"/>
      <c r="AH29" s="17" t="s">
        <v>4763</v>
      </c>
      <c r="AI29">
        <v>0.35949463897743605</v>
      </c>
      <c r="AJ29" s="18"/>
    </row>
    <row r="30" spans="1:36" x14ac:dyDescent="0.35">
      <c r="A30" s="7"/>
      <c r="I30">
        <f>SUM('gpt-3.5-turbo-instruct'!B2,'gpt-3.5-turbo-instruct_rag'!B2,'gpt-3.5-turbo-instruct_rag'!B2,Llama_2_70B_HF!B2,Llama_2_70B_HF_rag!B2,Mixtral_8x7B_Instruct!B2,Mixtral_8x7B_Instruct_rag!B2,WizardLM_70B!B2,WizardLM_70B_rag!B2)</f>
        <v>2259</v>
      </c>
      <c r="L30" s="17" t="s">
        <v>4764</v>
      </c>
      <c r="M30">
        <v>1.6554301908772757</v>
      </c>
      <c r="N30" s="18"/>
      <c r="O30" s="17" t="s">
        <v>4764</v>
      </c>
      <c r="P30">
        <v>1.6477120537598673</v>
      </c>
      <c r="Q30" s="18"/>
      <c r="R30" s="17" t="s">
        <v>4764</v>
      </c>
      <c r="S30">
        <v>1.6477556059497553</v>
      </c>
      <c r="T30" s="18"/>
      <c r="U30" s="17" t="s">
        <v>4764</v>
      </c>
      <c r="V30">
        <v>1.6477013692019269</v>
      </c>
      <c r="W30" s="18"/>
      <c r="Y30" s="17" t="s">
        <v>4764</v>
      </c>
      <c r="Z30">
        <v>1.6571351177066465</v>
      </c>
      <c r="AA30" s="18"/>
      <c r="AB30" s="17" t="s">
        <v>4764</v>
      </c>
      <c r="AC30">
        <v>1.6478705225312817</v>
      </c>
      <c r="AD30" s="18"/>
      <c r="AE30" s="17" t="s">
        <v>4764</v>
      </c>
      <c r="AF30">
        <v>1.6478705225312817</v>
      </c>
      <c r="AG30" s="18"/>
      <c r="AH30" s="17" t="s">
        <v>4764</v>
      </c>
      <c r="AI30">
        <v>1.6478705225312817</v>
      </c>
      <c r="AJ30" s="18"/>
    </row>
    <row r="31" spans="1:36" x14ac:dyDescent="0.35">
      <c r="L31" s="17" t="s">
        <v>4765</v>
      </c>
      <c r="M31">
        <v>7.4609878935642776E-2</v>
      </c>
      <c r="N31" s="18"/>
      <c r="O31" s="17" t="s">
        <v>4765</v>
      </c>
      <c r="P31">
        <v>3.6213773214132522E-3</v>
      </c>
      <c r="Q31" s="18"/>
      <c r="R31" s="17" t="s">
        <v>4765</v>
      </c>
      <c r="S31">
        <v>2.3612863470971836E-2</v>
      </c>
      <c r="T31" s="18"/>
      <c r="U31" s="17" t="s">
        <v>4765</v>
      </c>
      <c r="V31">
        <v>3.5087010827145895E-2</v>
      </c>
      <c r="W31" s="18"/>
      <c r="Y31" s="17" t="s">
        <v>4765</v>
      </c>
      <c r="Z31">
        <v>0.41683894215892425</v>
      </c>
      <c r="AA31" s="18"/>
      <c r="AB31" s="17" t="s">
        <v>4765</v>
      </c>
      <c r="AC31">
        <v>0.80614476784879463</v>
      </c>
      <c r="AD31" s="18"/>
      <c r="AE31" s="17" t="s">
        <v>4765</v>
      </c>
      <c r="AF31">
        <v>0.75356513251092605</v>
      </c>
      <c r="AG31" s="18"/>
      <c r="AH31" s="17" t="s">
        <v>4765</v>
      </c>
      <c r="AI31">
        <v>0.71898927795487211</v>
      </c>
      <c r="AJ31" s="18"/>
    </row>
    <row r="32" spans="1:36" x14ac:dyDescent="0.35">
      <c r="L32" s="19" t="s">
        <v>4766</v>
      </c>
      <c r="M32" s="20">
        <v>1.9764595308890542</v>
      </c>
      <c r="N32" s="21"/>
      <c r="O32" s="19" t="s">
        <v>4766</v>
      </c>
      <c r="P32" s="20">
        <v>1.9644162690001452</v>
      </c>
      <c r="Q32" s="21"/>
      <c r="R32" s="19" t="s">
        <v>4766</v>
      </c>
      <c r="S32" s="20">
        <v>1.9644841395075163</v>
      </c>
      <c r="T32" s="21"/>
      <c r="U32" s="19" t="s">
        <v>4766</v>
      </c>
      <c r="V32" s="20">
        <v>1.9643996186360781</v>
      </c>
      <c r="W32" s="21"/>
      <c r="Y32" s="19" t="s">
        <v>4766</v>
      </c>
      <c r="Z32" s="20">
        <v>1.9791240365067675</v>
      </c>
      <c r="AA32" s="21"/>
      <c r="AB32" s="19" t="s">
        <v>4766</v>
      </c>
      <c r="AC32" s="20">
        <v>1.9646632270556517</v>
      </c>
      <c r="AD32" s="21"/>
      <c r="AE32" s="19" t="s">
        <v>4766</v>
      </c>
      <c r="AF32" s="20">
        <v>1.9646632270556517</v>
      </c>
      <c r="AG32" s="21"/>
      <c r="AH32" s="19" t="s">
        <v>4766</v>
      </c>
      <c r="AI32" s="20">
        <v>1.9646632270556517</v>
      </c>
      <c r="AJ32" s="21"/>
    </row>
    <row r="33" spans="1:36" x14ac:dyDescent="0.35">
      <c r="L33" s="22" t="s">
        <v>4789</v>
      </c>
      <c r="M33" s="27" t="s">
        <v>186</v>
      </c>
      <c r="N33" s="28"/>
      <c r="O33" s="29"/>
      <c r="P33" s="27" t="s">
        <v>186</v>
      </c>
      <c r="Q33" s="30"/>
      <c r="R33" s="29"/>
      <c r="S33" s="27" t="s">
        <v>186</v>
      </c>
      <c r="T33" s="30"/>
      <c r="U33" s="28"/>
      <c r="V33" s="27" t="s">
        <v>186</v>
      </c>
      <c r="W33" s="30"/>
      <c r="Y33" s="22" t="s">
        <v>4789</v>
      </c>
      <c r="Z33" s="25" t="s">
        <v>4786</v>
      </c>
      <c r="AA33" s="23"/>
      <c r="AB33" s="22"/>
      <c r="AC33" s="25" t="s">
        <v>4786</v>
      </c>
      <c r="AD33" s="24"/>
      <c r="AE33" s="22"/>
      <c r="AF33" s="25" t="s">
        <v>4786</v>
      </c>
      <c r="AG33" s="24"/>
      <c r="AH33" s="23"/>
      <c r="AI33" s="25" t="s">
        <v>4786</v>
      </c>
      <c r="AJ33" s="24"/>
    </row>
    <row r="34" spans="1:36" x14ac:dyDescent="0.35">
      <c r="A34" s="3"/>
    </row>
    <row r="35" spans="1:36" x14ac:dyDescent="0.35">
      <c r="A35" s="3"/>
    </row>
    <row r="36" spans="1:36" x14ac:dyDescent="0.35">
      <c r="A36" s="3"/>
    </row>
    <row r="39" spans="1:36" x14ac:dyDescent="0.35">
      <c r="F39" t="s">
        <v>4741</v>
      </c>
    </row>
    <row r="41" spans="1:36" x14ac:dyDescent="0.35">
      <c r="F41" t="s">
        <v>4752</v>
      </c>
    </row>
    <row r="43" spans="1:36" x14ac:dyDescent="0.35">
      <c r="F43" t="s">
        <v>4743</v>
      </c>
    </row>
    <row r="45" spans="1:36" x14ac:dyDescent="0.35">
      <c r="F45" t="s">
        <v>4744</v>
      </c>
    </row>
    <row r="47" spans="1:36" x14ac:dyDescent="0.35">
      <c r="F47" t="s">
        <v>4745</v>
      </c>
    </row>
    <row r="56" spans="16:16" x14ac:dyDescent="0.35">
      <c r="P56" t="s">
        <v>4742</v>
      </c>
    </row>
    <row r="58" spans="16:16" x14ac:dyDescent="0.35">
      <c r="P58" t="s">
        <v>4753</v>
      </c>
    </row>
    <row r="98" spans="8:8" x14ac:dyDescent="0.35">
      <c r="H98" t="s">
        <v>4740</v>
      </c>
    </row>
    <row r="101" spans="8:8" x14ac:dyDescent="0.35">
      <c r="H101" t="s">
        <v>4739</v>
      </c>
    </row>
    <row r="104" spans="8:8" x14ac:dyDescent="0.35">
      <c r="H104" t="s">
        <v>4754</v>
      </c>
    </row>
  </sheetData>
  <pageMargins left="0.7" right="0.7" top="0.75" bottom="0.75" header="0.3" footer="0.3"/>
  <ignoredErrors>
    <ignoredError sqref="C13" formula="1"/>
  </ignoredError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52"/>
  <sheetViews>
    <sheetView workbookViewId="0">
      <pane ySplit="1" topLeftCell="A126" activePane="bottomLeft" state="frozen"/>
      <selection pane="bottomLeft" activeCell="E165" sqref="E165"/>
    </sheetView>
  </sheetViews>
  <sheetFormatPr defaultColWidth="9.1796875" defaultRowHeight="14.5" x14ac:dyDescent="0.35"/>
  <cols>
    <col min="1" max="1" width="30.81640625" customWidth="1"/>
    <col min="2" max="2" width="31.08984375" customWidth="1"/>
    <col min="3" max="3" width="36.54296875" customWidth="1"/>
    <col min="4" max="17" width="12.54296875" customWidth="1"/>
    <col min="18" max="18" width="18.81640625" customWidth="1"/>
    <col min="19" max="19" width="15.453125" customWidth="1"/>
  </cols>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5" t="s">
        <v>3108</v>
      </c>
      <c r="S1" s="4" t="s">
        <v>3107</v>
      </c>
    </row>
    <row r="2" spans="1:19" ht="29.5" customHeight="1" x14ac:dyDescent="0.35">
      <c r="B2">
        <f>ROWS(B3:B252)</f>
        <v>250</v>
      </c>
      <c r="C2">
        <f>SUMIFS(H3:H252,H3:H252,1)</f>
        <v>79</v>
      </c>
      <c r="G2">
        <f>AVERAGE(G3:G252)</f>
        <v>0</v>
      </c>
      <c r="H2">
        <f>AVERAGE(H3:H252)</f>
        <v>0.316</v>
      </c>
      <c r="I2">
        <f>AVERAGEIFS(I3:I252,H3:H252,1)</f>
        <v>3.7341772151898733</v>
      </c>
      <c r="J2">
        <f t="shared" ref="J2:Q2" si="0">AVERAGE(J3:J252)</f>
        <v>4.6959999999999997</v>
      </c>
      <c r="K2">
        <f t="shared" si="0"/>
        <v>4.8040000000000003</v>
      </c>
      <c r="L2">
        <f t="shared" si="0"/>
        <v>4.7880000000000003</v>
      </c>
      <c r="M2">
        <f t="shared" si="0"/>
        <v>3.5999999999999997E-2</v>
      </c>
      <c r="N2">
        <f t="shared" si="0"/>
        <v>4.8000000000000001E-2</v>
      </c>
      <c r="O2">
        <f t="shared" si="0"/>
        <v>3.2000000000000001E-2</v>
      </c>
      <c r="P2">
        <f t="shared" si="0"/>
        <v>5.1999999999999998E-2</v>
      </c>
      <c r="Q2">
        <f t="shared" si="0"/>
        <v>8.0000000000000002E-3</v>
      </c>
      <c r="R2">
        <f>COUNTIFS(J3:J252, 5, K3:K252, 5, L3:L252, 5, M3:M252, 0, N3:N252, 0, O3:O252, 0, P3:P252, 0, Q3:Q252, 0)</f>
        <v>197</v>
      </c>
      <c r="S2">
        <f>R2/(252-3+1)</f>
        <v>0.78800000000000003</v>
      </c>
    </row>
    <row r="3" spans="1:19" x14ac:dyDescent="0.35">
      <c r="A3" t="s">
        <v>17</v>
      </c>
      <c r="B3" t="s">
        <v>18</v>
      </c>
      <c r="C3" t="s">
        <v>19</v>
      </c>
      <c r="D3" t="s">
        <v>20</v>
      </c>
      <c r="E3" t="s">
        <v>3355</v>
      </c>
      <c r="F3" t="s">
        <v>21</v>
      </c>
      <c r="G3" s="6">
        <v>0</v>
      </c>
      <c r="H3" s="6">
        <v>0</v>
      </c>
      <c r="I3" s="6">
        <v>0</v>
      </c>
      <c r="J3" s="6">
        <v>5</v>
      </c>
      <c r="K3" s="6">
        <v>5</v>
      </c>
      <c r="L3" s="6">
        <v>5</v>
      </c>
      <c r="M3" s="2">
        <v>0</v>
      </c>
      <c r="N3" s="2">
        <v>0</v>
      </c>
      <c r="O3" s="2">
        <v>0</v>
      </c>
      <c r="P3" s="2">
        <v>0</v>
      </c>
      <c r="Q3" s="2">
        <v>0</v>
      </c>
    </row>
    <row r="4" spans="1:19" x14ac:dyDescent="0.35">
      <c r="A4" t="s">
        <v>17</v>
      </c>
      <c r="B4" t="s">
        <v>24</v>
      </c>
      <c r="C4" t="s">
        <v>25</v>
      </c>
      <c r="D4" t="s">
        <v>26</v>
      </c>
      <c r="E4" t="s">
        <v>3356</v>
      </c>
      <c r="F4" t="s">
        <v>21</v>
      </c>
      <c r="G4" s="6">
        <v>0</v>
      </c>
      <c r="H4" s="6">
        <v>1</v>
      </c>
      <c r="I4" s="6">
        <v>5</v>
      </c>
      <c r="J4" s="6">
        <v>5</v>
      </c>
      <c r="K4" s="6">
        <v>5</v>
      </c>
      <c r="L4" s="6">
        <v>5</v>
      </c>
      <c r="M4" s="2">
        <v>0</v>
      </c>
      <c r="N4" s="2">
        <v>0</v>
      </c>
      <c r="O4" s="2">
        <v>0</v>
      </c>
      <c r="P4" s="2">
        <v>0</v>
      </c>
      <c r="Q4" s="2">
        <v>0</v>
      </c>
    </row>
    <row r="5" spans="1:19" x14ac:dyDescent="0.35">
      <c r="A5" t="s">
        <v>17</v>
      </c>
      <c r="B5" t="s">
        <v>27</v>
      </c>
      <c r="C5" t="s">
        <v>28</v>
      </c>
      <c r="D5" t="s">
        <v>29</v>
      </c>
      <c r="E5" t="s">
        <v>3357</v>
      </c>
      <c r="F5" t="s">
        <v>21</v>
      </c>
      <c r="G5" s="6">
        <v>0</v>
      </c>
      <c r="H5" s="6">
        <v>1</v>
      </c>
      <c r="I5" s="6">
        <v>4</v>
      </c>
      <c r="J5" s="6">
        <v>5</v>
      </c>
      <c r="K5" s="6">
        <v>5</v>
      </c>
      <c r="L5" s="6">
        <v>5</v>
      </c>
      <c r="M5" s="2">
        <v>0</v>
      </c>
      <c r="N5" s="2">
        <v>0</v>
      </c>
      <c r="O5" s="2">
        <v>0</v>
      </c>
      <c r="P5" s="2">
        <v>0</v>
      </c>
      <c r="Q5" s="2">
        <v>0</v>
      </c>
    </row>
    <row r="6" spans="1:19" x14ac:dyDescent="0.35">
      <c r="A6" t="s">
        <v>17</v>
      </c>
      <c r="B6" t="s">
        <v>30</v>
      </c>
      <c r="C6" t="s">
        <v>31</v>
      </c>
      <c r="D6" t="s">
        <v>32</v>
      </c>
      <c r="E6" t="s">
        <v>3358</v>
      </c>
      <c r="F6" t="s">
        <v>21</v>
      </c>
      <c r="G6" s="6">
        <v>0</v>
      </c>
      <c r="H6" s="6">
        <v>0</v>
      </c>
      <c r="I6" s="6">
        <v>0</v>
      </c>
      <c r="J6" s="6">
        <v>5</v>
      </c>
      <c r="K6" s="6">
        <v>5</v>
      </c>
      <c r="L6" s="6">
        <v>5</v>
      </c>
      <c r="M6" s="2">
        <v>0</v>
      </c>
      <c r="N6" s="2">
        <v>0</v>
      </c>
      <c r="O6" s="2">
        <v>0</v>
      </c>
      <c r="P6" s="2">
        <v>0</v>
      </c>
      <c r="Q6" s="2">
        <v>0</v>
      </c>
    </row>
    <row r="7" spans="1:19" x14ac:dyDescent="0.35">
      <c r="A7" t="s">
        <v>17</v>
      </c>
      <c r="B7" t="s">
        <v>33</v>
      </c>
      <c r="C7" t="s">
        <v>34</v>
      </c>
      <c r="D7" t="s">
        <v>35</v>
      </c>
      <c r="E7" t="s">
        <v>3359</v>
      </c>
      <c r="F7" t="s">
        <v>21</v>
      </c>
      <c r="G7" s="6">
        <v>0</v>
      </c>
      <c r="H7" s="6">
        <v>0</v>
      </c>
      <c r="I7" s="6">
        <v>0</v>
      </c>
      <c r="J7" s="6">
        <v>5</v>
      </c>
      <c r="K7" s="6">
        <v>5</v>
      </c>
      <c r="L7" s="6">
        <v>5</v>
      </c>
      <c r="M7" s="2">
        <v>0</v>
      </c>
      <c r="N7" s="2">
        <v>0</v>
      </c>
      <c r="O7" s="2">
        <v>0</v>
      </c>
      <c r="P7" s="2">
        <v>0</v>
      </c>
      <c r="Q7" s="2">
        <v>0</v>
      </c>
    </row>
    <row r="8" spans="1:19" x14ac:dyDescent="0.35">
      <c r="A8" t="s">
        <v>17</v>
      </c>
      <c r="B8" t="s">
        <v>36</v>
      </c>
      <c r="C8" t="s">
        <v>37</v>
      </c>
      <c r="D8" t="s">
        <v>38</v>
      </c>
      <c r="E8" t="s">
        <v>3360</v>
      </c>
      <c r="F8" t="s">
        <v>21</v>
      </c>
      <c r="G8" s="6">
        <v>0</v>
      </c>
      <c r="H8" s="6">
        <v>0</v>
      </c>
      <c r="I8" s="6">
        <v>0</v>
      </c>
      <c r="J8" s="6">
        <v>5</v>
      </c>
      <c r="K8" s="6">
        <v>5</v>
      </c>
      <c r="L8" s="6">
        <v>5</v>
      </c>
      <c r="M8" s="2">
        <v>0</v>
      </c>
      <c r="N8" s="2">
        <v>0</v>
      </c>
      <c r="O8" s="2">
        <v>0</v>
      </c>
      <c r="P8" s="2">
        <v>0</v>
      </c>
      <c r="Q8" s="2">
        <v>0</v>
      </c>
    </row>
    <row r="9" spans="1:19" x14ac:dyDescent="0.35">
      <c r="A9" t="s">
        <v>17</v>
      </c>
      <c r="B9" t="s">
        <v>39</v>
      </c>
      <c r="C9" t="s">
        <v>40</v>
      </c>
      <c r="D9" t="s">
        <v>41</v>
      </c>
      <c r="E9" t="s">
        <v>3361</v>
      </c>
      <c r="F9" t="s">
        <v>21</v>
      </c>
      <c r="G9" s="6">
        <v>0</v>
      </c>
      <c r="H9" s="6">
        <v>0</v>
      </c>
      <c r="I9" s="6">
        <v>0</v>
      </c>
      <c r="J9" s="6">
        <v>5</v>
      </c>
      <c r="K9" s="6">
        <v>5</v>
      </c>
      <c r="L9" s="6">
        <v>5</v>
      </c>
      <c r="M9" s="2">
        <v>0</v>
      </c>
      <c r="N9" s="2">
        <v>0</v>
      </c>
      <c r="O9" s="2">
        <v>0</v>
      </c>
      <c r="P9" s="2">
        <v>0</v>
      </c>
      <c r="Q9" s="2">
        <v>0</v>
      </c>
    </row>
    <row r="10" spans="1:19" x14ac:dyDescent="0.35">
      <c r="A10" t="s">
        <v>17</v>
      </c>
      <c r="B10" t="s">
        <v>42</v>
      </c>
      <c r="C10" t="s">
        <v>43</v>
      </c>
      <c r="D10" t="s">
        <v>44</v>
      </c>
      <c r="E10" t="s">
        <v>3362</v>
      </c>
      <c r="F10" t="s">
        <v>21</v>
      </c>
      <c r="G10" s="6">
        <v>0</v>
      </c>
      <c r="H10" s="6">
        <v>1</v>
      </c>
      <c r="I10" s="6">
        <v>5</v>
      </c>
      <c r="J10" s="6">
        <v>5</v>
      </c>
      <c r="K10" s="6">
        <v>5</v>
      </c>
      <c r="L10" s="6">
        <v>5</v>
      </c>
      <c r="M10" s="2">
        <v>0</v>
      </c>
      <c r="N10" s="2">
        <v>0</v>
      </c>
      <c r="O10" s="2">
        <v>0</v>
      </c>
      <c r="P10" s="2">
        <v>0</v>
      </c>
      <c r="Q10" s="2">
        <v>0</v>
      </c>
    </row>
    <row r="11" spans="1:19" x14ac:dyDescent="0.35">
      <c r="A11" t="s">
        <v>17</v>
      </c>
      <c r="B11" t="s">
        <v>45</v>
      </c>
      <c r="C11" t="s">
        <v>46</v>
      </c>
      <c r="D11" t="s">
        <v>47</v>
      </c>
      <c r="E11" t="s">
        <v>3363</v>
      </c>
      <c r="F11" t="s">
        <v>21</v>
      </c>
      <c r="G11" s="6">
        <v>0</v>
      </c>
      <c r="H11" s="6">
        <v>0</v>
      </c>
      <c r="I11" s="6">
        <v>0</v>
      </c>
      <c r="J11" s="6">
        <v>5</v>
      </c>
      <c r="K11" s="6">
        <v>5</v>
      </c>
      <c r="L11" s="6">
        <v>5</v>
      </c>
      <c r="M11" s="2">
        <v>0</v>
      </c>
      <c r="N11" s="2">
        <v>0</v>
      </c>
      <c r="O11" s="2">
        <v>0</v>
      </c>
      <c r="P11" s="2">
        <v>0</v>
      </c>
      <c r="Q11" s="2">
        <v>0</v>
      </c>
    </row>
    <row r="12" spans="1:19" x14ac:dyDescent="0.35">
      <c r="A12" t="s">
        <v>17</v>
      </c>
      <c r="B12" t="s">
        <v>48</v>
      </c>
      <c r="C12" t="s">
        <v>49</v>
      </c>
      <c r="D12" t="s">
        <v>50</v>
      </c>
      <c r="E12" t="s">
        <v>3364</v>
      </c>
      <c r="F12" t="s">
        <v>21</v>
      </c>
      <c r="G12" s="6">
        <v>0</v>
      </c>
      <c r="H12" s="6">
        <v>0</v>
      </c>
      <c r="I12" s="6">
        <v>0</v>
      </c>
      <c r="J12" s="6">
        <v>4</v>
      </c>
      <c r="K12" s="6">
        <v>5</v>
      </c>
      <c r="L12" s="6">
        <v>5</v>
      </c>
      <c r="M12" s="2">
        <v>0</v>
      </c>
      <c r="N12" s="2">
        <v>0</v>
      </c>
      <c r="O12" s="2">
        <v>0</v>
      </c>
      <c r="P12" s="2">
        <v>0</v>
      </c>
      <c r="Q12" s="2">
        <v>0</v>
      </c>
    </row>
    <row r="13" spans="1:19" x14ac:dyDescent="0.35">
      <c r="A13" t="s">
        <v>17</v>
      </c>
      <c r="B13" t="s">
        <v>51</v>
      </c>
      <c r="C13" t="s">
        <v>52</v>
      </c>
      <c r="D13" t="s">
        <v>53</v>
      </c>
      <c r="E13" t="s">
        <v>3365</v>
      </c>
      <c r="F13" t="s">
        <v>21</v>
      </c>
      <c r="G13" s="6">
        <v>0</v>
      </c>
      <c r="H13" s="6">
        <v>0</v>
      </c>
      <c r="I13" s="6">
        <v>0</v>
      </c>
      <c r="J13" s="6">
        <v>5</v>
      </c>
      <c r="K13" s="6">
        <v>5</v>
      </c>
      <c r="L13" s="6">
        <v>5</v>
      </c>
      <c r="M13" s="2">
        <v>0</v>
      </c>
      <c r="N13" s="2">
        <v>0</v>
      </c>
      <c r="O13" s="2">
        <v>0</v>
      </c>
      <c r="P13" s="2">
        <v>0</v>
      </c>
      <c r="Q13" s="2">
        <v>0</v>
      </c>
    </row>
    <row r="14" spans="1:19" x14ac:dyDescent="0.35">
      <c r="A14" t="s">
        <v>54</v>
      </c>
      <c r="B14" t="s">
        <v>24</v>
      </c>
      <c r="C14" t="s">
        <v>55</v>
      </c>
      <c r="D14" t="s">
        <v>56</v>
      </c>
      <c r="E14" t="s">
        <v>3366</v>
      </c>
      <c r="F14" t="s">
        <v>21</v>
      </c>
      <c r="G14" s="6">
        <v>0</v>
      </c>
      <c r="H14" s="6">
        <v>1</v>
      </c>
      <c r="I14" s="6">
        <v>5</v>
      </c>
      <c r="J14" s="6">
        <v>5</v>
      </c>
      <c r="K14" s="6">
        <v>5</v>
      </c>
      <c r="L14" s="6">
        <v>5</v>
      </c>
      <c r="M14" s="2">
        <v>0</v>
      </c>
      <c r="N14" s="2">
        <v>0</v>
      </c>
      <c r="O14" s="2">
        <v>0</v>
      </c>
      <c r="P14" s="2">
        <v>0</v>
      </c>
      <c r="Q14" s="2">
        <v>0</v>
      </c>
    </row>
    <row r="15" spans="1:19" x14ac:dyDescent="0.35">
      <c r="A15" t="s">
        <v>54</v>
      </c>
      <c r="B15" t="s">
        <v>57</v>
      </c>
      <c r="C15" t="s">
        <v>58</v>
      </c>
      <c r="D15" t="s">
        <v>59</v>
      </c>
      <c r="E15" t="s">
        <v>3367</v>
      </c>
      <c r="F15" t="s">
        <v>21</v>
      </c>
      <c r="G15" s="6">
        <v>0</v>
      </c>
      <c r="H15" s="6">
        <v>1</v>
      </c>
      <c r="I15" s="6">
        <v>5</v>
      </c>
      <c r="J15" s="6">
        <v>5</v>
      </c>
      <c r="K15" s="6">
        <v>5</v>
      </c>
      <c r="L15" s="6">
        <v>5</v>
      </c>
      <c r="M15" s="2">
        <v>0</v>
      </c>
      <c r="N15" s="2">
        <v>0</v>
      </c>
      <c r="O15" s="2">
        <v>0</v>
      </c>
      <c r="P15" s="2">
        <v>0</v>
      </c>
      <c r="Q15" s="2">
        <v>0</v>
      </c>
    </row>
    <row r="16" spans="1:19" x14ac:dyDescent="0.35">
      <c r="A16" t="s">
        <v>54</v>
      </c>
      <c r="B16" t="s">
        <v>60</v>
      </c>
      <c r="C16" t="s">
        <v>61</v>
      </c>
      <c r="D16" t="s">
        <v>62</v>
      </c>
      <c r="E16" t="s">
        <v>3368</v>
      </c>
      <c r="F16" t="s">
        <v>21</v>
      </c>
      <c r="G16" s="6">
        <v>0</v>
      </c>
      <c r="H16" s="6">
        <v>1</v>
      </c>
      <c r="I16" s="6">
        <v>3</v>
      </c>
      <c r="J16" s="6">
        <v>3</v>
      </c>
      <c r="K16" s="6">
        <v>5</v>
      </c>
      <c r="L16" s="6">
        <v>5</v>
      </c>
      <c r="M16" s="2">
        <v>0</v>
      </c>
      <c r="N16" s="2">
        <v>0</v>
      </c>
      <c r="O16" s="2">
        <v>0</v>
      </c>
      <c r="P16" s="2">
        <v>0</v>
      </c>
      <c r="Q16" s="2">
        <v>0</v>
      </c>
    </row>
    <row r="17" spans="1:17" x14ac:dyDescent="0.35">
      <c r="A17" t="s">
        <v>54</v>
      </c>
      <c r="B17" t="s">
        <v>63</v>
      </c>
      <c r="C17" t="s">
        <v>64</v>
      </c>
      <c r="D17" t="s">
        <v>65</v>
      </c>
      <c r="E17" t="s">
        <v>3369</v>
      </c>
      <c r="F17" t="s">
        <v>21</v>
      </c>
      <c r="G17" s="6">
        <v>0</v>
      </c>
      <c r="H17" s="6">
        <v>1</v>
      </c>
      <c r="I17" s="6">
        <v>5</v>
      </c>
      <c r="J17" s="6">
        <v>5</v>
      </c>
      <c r="K17" s="6">
        <v>5</v>
      </c>
      <c r="L17" s="6">
        <v>5</v>
      </c>
      <c r="M17" s="2">
        <v>0</v>
      </c>
      <c r="N17" s="2">
        <v>0</v>
      </c>
      <c r="O17" s="2">
        <v>0</v>
      </c>
      <c r="P17" s="2">
        <v>0</v>
      </c>
      <c r="Q17" s="2">
        <v>0</v>
      </c>
    </row>
    <row r="18" spans="1:17" x14ac:dyDescent="0.35">
      <c r="A18" t="s">
        <v>54</v>
      </c>
      <c r="B18" t="s">
        <v>66</v>
      </c>
      <c r="C18" t="s">
        <v>67</v>
      </c>
      <c r="D18" t="s">
        <v>68</v>
      </c>
      <c r="E18" t="s">
        <v>3370</v>
      </c>
      <c r="F18" t="s">
        <v>21</v>
      </c>
      <c r="G18" s="6">
        <v>0</v>
      </c>
      <c r="H18" s="6">
        <v>0</v>
      </c>
      <c r="I18" s="6">
        <v>0</v>
      </c>
      <c r="J18" s="6">
        <v>5</v>
      </c>
      <c r="K18" s="6">
        <v>5</v>
      </c>
      <c r="L18" s="6">
        <v>5</v>
      </c>
      <c r="M18" s="2">
        <v>0</v>
      </c>
      <c r="N18" s="2">
        <v>0</v>
      </c>
      <c r="O18" s="2">
        <v>0</v>
      </c>
      <c r="P18" s="2">
        <v>0</v>
      </c>
      <c r="Q18" s="2">
        <v>0</v>
      </c>
    </row>
    <row r="19" spans="1:17" x14ac:dyDescent="0.35">
      <c r="A19" t="s">
        <v>54</v>
      </c>
      <c r="B19" t="s">
        <v>69</v>
      </c>
      <c r="C19" t="s">
        <v>70</v>
      </c>
      <c r="D19" t="s">
        <v>71</v>
      </c>
      <c r="E19" t="s">
        <v>3371</v>
      </c>
      <c r="F19" t="s">
        <v>21</v>
      </c>
      <c r="G19" s="6">
        <v>0</v>
      </c>
      <c r="H19" s="6">
        <v>0</v>
      </c>
      <c r="I19" s="6">
        <v>0</v>
      </c>
      <c r="J19" s="6">
        <v>5</v>
      </c>
      <c r="K19" s="6">
        <v>5</v>
      </c>
      <c r="L19" s="6">
        <v>5</v>
      </c>
      <c r="M19" s="2">
        <v>0</v>
      </c>
      <c r="N19" s="2">
        <v>0</v>
      </c>
      <c r="O19" s="2">
        <v>0</v>
      </c>
      <c r="P19" s="2">
        <v>0</v>
      </c>
      <c r="Q19" s="2">
        <v>0</v>
      </c>
    </row>
    <row r="20" spans="1:17" x14ac:dyDescent="0.35">
      <c r="A20" t="s">
        <v>54</v>
      </c>
      <c r="B20" t="s">
        <v>72</v>
      </c>
      <c r="C20" t="s">
        <v>73</v>
      </c>
      <c r="D20" t="s">
        <v>74</v>
      </c>
      <c r="E20" t="s">
        <v>3372</v>
      </c>
      <c r="F20" t="s">
        <v>21</v>
      </c>
      <c r="G20" s="6">
        <v>0</v>
      </c>
      <c r="H20" s="6">
        <v>0</v>
      </c>
      <c r="I20" s="6">
        <v>0</v>
      </c>
      <c r="J20" s="6">
        <v>5</v>
      </c>
      <c r="K20" s="6">
        <v>5</v>
      </c>
      <c r="L20" s="6">
        <v>5</v>
      </c>
      <c r="M20" s="2">
        <v>0</v>
      </c>
      <c r="N20" s="2">
        <v>0</v>
      </c>
      <c r="O20" s="2">
        <v>0</v>
      </c>
      <c r="P20" s="2">
        <v>0</v>
      </c>
      <c r="Q20" s="2">
        <v>0</v>
      </c>
    </row>
    <row r="21" spans="1:17" x14ac:dyDescent="0.35">
      <c r="A21" t="s">
        <v>54</v>
      </c>
      <c r="B21" t="s">
        <v>75</v>
      </c>
      <c r="C21" t="s">
        <v>23</v>
      </c>
      <c r="D21" t="s">
        <v>76</v>
      </c>
      <c r="E21" t="s">
        <v>3373</v>
      </c>
      <c r="F21" t="s">
        <v>21</v>
      </c>
      <c r="G21" s="6">
        <v>0</v>
      </c>
      <c r="H21" s="6">
        <v>0</v>
      </c>
      <c r="I21" s="6">
        <v>0</v>
      </c>
      <c r="J21" s="6">
        <v>5</v>
      </c>
      <c r="K21" s="6">
        <v>5</v>
      </c>
      <c r="L21" s="6">
        <v>5</v>
      </c>
      <c r="M21" s="2">
        <v>0</v>
      </c>
      <c r="N21" s="2">
        <v>0</v>
      </c>
      <c r="O21" s="2">
        <v>0</v>
      </c>
      <c r="P21" s="2">
        <v>0</v>
      </c>
      <c r="Q21" s="2">
        <v>0</v>
      </c>
    </row>
    <row r="22" spans="1:17" x14ac:dyDescent="0.35">
      <c r="A22" t="s">
        <v>54</v>
      </c>
      <c r="B22" t="s">
        <v>77</v>
      </c>
      <c r="C22" t="s">
        <v>78</v>
      </c>
      <c r="D22" t="s">
        <v>79</v>
      </c>
      <c r="E22" t="s">
        <v>3374</v>
      </c>
      <c r="F22" t="s">
        <v>21</v>
      </c>
      <c r="G22" s="6">
        <v>0</v>
      </c>
      <c r="H22" s="6">
        <v>0</v>
      </c>
      <c r="I22" s="6">
        <v>0</v>
      </c>
      <c r="J22" s="6">
        <v>5</v>
      </c>
      <c r="K22" s="6">
        <v>5</v>
      </c>
      <c r="L22" s="6">
        <v>5</v>
      </c>
      <c r="M22" s="2">
        <v>0</v>
      </c>
      <c r="N22" s="2">
        <v>0</v>
      </c>
      <c r="O22" s="2">
        <v>0</v>
      </c>
      <c r="P22" s="2">
        <v>0</v>
      </c>
      <c r="Q22" s="2">
        <v>0</v>
      </c>
    </row>
    <row r="23" spans="1:17" x14ac:dyDescent="0.35">
      <c r="A23" t="s">
        <v>54</v>
      </c>
      <c r="B23" t="s">
        <v>80</v>
      </c>
      <c r="C23" t="s">
        <v>81</v>
      </c>
      <c r="D23" t="s">
        <v>82</v>
      </c>
      <c r="E23" t="s">
        <v>3375</v>
      </c>
      <c r="F23" t="s">
        <v>21</v>
      </c>
      <c r="G23" s="6">
        <v>0</v>
      </c>
      <c r="H23" s="6">
        <v>0</v>
      </c>
      <c r="I23" s="6">
        <v>0</v>
      </c>
      <c r="J23" s="6">
        <v>5</v>
      </c>
      <c r="K23" s="6">
        <v>5</v>
      </c>
      <c r="L23" s="6">
        <v>5</v>
      </c>
      <c r="M23" s="2">
        <v>0</v>
      </c>
      <c r="N23" s="2">
        <v>0</v>
      </c>
      <c r="O23" s="2">
        <v>0</v>
      </c>
      <c r="P23" s="2">
        <v>0</v>
      </c>
      <c r="Q23" s="2">
        <v>0</v>
      </c>
    </row>
    <row r="24" spans="1:17" x14ac:dyDescent="0.35">
      <c r="A24" t="s">
        <v>54</v>
      </c>
      <c r="B24" t="s">
        <v>83</v>
      </c>
      <c r="C24" t="s">
        <v>84</v>
      </c>
      <c r="D24" t="s">
        <v>85</v>
      </c>
      <c r="E24" t="s">
        <v>3376</v>
      </c>
      <c r="F24" t="s">
        <v>21</v>
      </c>
      <c r="G24" s="6">
        <v>0</v>
      </c>
      <c r="H24" s="6">
        <v>1</v>
      </c>
      <c r="I24" s="6">
        <v>5</v>
      </c>
      <c r="J24" s="6">
        <v>5</v>
      </c>
      <c r="K24" s="6">
        <v>5</v>
      </c>
      <c r="L24" s="6">
        <v>5</v>
      </c>
      <c r="M24" s="2">
        <v>0</v>
      </c>
      <c r="N24" s="2">
        <v>0</v>
      </c>
      <c r="O24" s="2">
        <v>0</v>
      </c>
      <c r="P24" s="2">
        <v>0</v>
      </c>
      <c r="Q24" s="2">
        <v>0</v>
      </c>
    </row>
    <row r="25" spans="1:17" x14ac:dyDescent="0.35">
      <c r="A25" t="s">
        <v>86</v>
      </c>
      <c r="B25" t="s">
        <v>24</v>
      </c>
      <c r="C25" t="s">
        <v>87</v>
      </c>
      <c r="D25" t="s">
        <v>88</v>
      </c>
      <c r="E25" t="s">
        <v>3366</v>
      </c>
      <c r="F25" t="s">
        <v>21</v>
      </c>
      <c r="G25" s="6">
        <v>0</v>
      </c>
      <c r="H25" s="6">
        <v>1</v>
      </c>
      <c r="I25" s="6">
        <v>4</v>
      </c>
      <c r="J25" s="6">
        <v>5</v>
      </c>
      <c r="K25" s="6">
        <v>5</v>
      </c>
      <c r="L25" s="6">
        <v>5</v>
      </c>
      <c r="M25" s="2">
        <v>0</v>
      </c>
      <c r="N25" s="2">
        <v>0</v>
      </c>
      <c r="O25" s="2">
        <v>0</v>
      </c>
      <c r="P25" s="2">
        <v>0</v>
      </c>
      <c r="Q25" s="2">
        <v>0</v>
      </c>
    </row>
    <row r="26" spans="1:17" x14ac:dyDescent="0.35">
      <c r="A26" t="s">
        <v>86</v>
      </c>
      <c r="B26" t="s">
        <v>83</v>
      </c>
      <c r="C26" t="s">
        <v>89</v>
      </c>
      <c r="D26" t="s">
        <v>90</v>
      </c>
      <c r="E26" t="s">
        <v>3377</v>
      </c>
      <c r="F26" t="s">
        <v>21</v>
      </c>
      <c r="G26" s="6">
        <v>0</v>
      </c>
      <c r="H26" s="6">
        <v>0</v>
      </c>
      <c r="I26" s="6">
        <v>0</v>
      </c>
      <c r="J26" s="6">
        <v>5</v>
      </c>
      <c r="K26" s="6">
        <v>5</v>
      </c>
      <c r="L26" s="6">
        <v>5</v>
      </c>
      <c r="M26" s="2">
        <v>0</v>
      </c>
      <c r="N26" s="2">
        <v>0</v>
      </c>
      <c r="O26" s="2">
        <v>0</v>
      </c>
      <c r="P26" s="2">
        <v>0</v>
      </c>
      <c r="Q26" s="2">
        <v>0</v>
      </c>
    </row>
    <row r="27" spans="1:17" x14ac:dyDescent="0.35">
      <c r="A27" t="s">
        <v>86</v>
      </c>
      <c r="B27" t="s">
        <v>91</v>
      </c>
      <c r="C27" t="s">
        <v>92</v>
      </c>
      <c r="D27" t="s">
        <v>93</v>
      </c>
      <c r="E27" t="s">
        <v>3378</v>
      </c>
      <c r="F27" t="s">
        <v>21</v>
      </c>
      <c r="G27" s="6">
        <v>0</v>
      </c>
      <c r="H27" s="6">
        <v>0</v>
      </c>
      <c r="I27" s="6">
        <v>0</v>
      </c>
      <c r="J27" s="6">
        <v>5</v>
      </c>
      <c r="K27" s="6">
        <v>5</v>
      </c>
      <c r="L27" s="6">
        <v>5</v>
      </c>
      <c r="M27" s="2">
        <v>0</v>
      </c>
      <c r="N27" s="2">
        <v>0</v>
      </c>
      <c r="O27" s="2">
        <v>0</v>
      </c>
      <c r="P27" s="2">
        <v>0</v>
      </c>
      <c r="Q27" s="2">
        <v>0</v>
      </c>
    </row>
    <row r="28" spans="1:17" x14ac:dyDescent="0.35">
      <c r="A28" t="s">
        <v>86</v>
      </c>
      <c r="B28" t="s">
        <v>94</v>
      </c>
      <c r="C28" t="s">
        <v>95</v>
      </c>
      <c r="D28" t="s">
        <v>96</v>
      </c>
      <c r="E28" t="s">
        <v>3379</v>
      </c>
      <c r="F28" t="s">
        <v>21</v>
      </c>
      <c r="G28" s="6">
        <v>0</v>
      </c>
      <c r="H28" s="6">
        <v>0</v>
      </c>
      <c r="I28" s="6">
        <v>0</v>
      </c>
      <c r="J28" s="6">
        <v>5</v>
      </c>
      <c r="K28" s="6">
        <v>5</v>
      </c>
      <c r="L28" s="6">
        <v>5</v>
      </c>
      <c r="M28" s="2">
        <v>0</v>
      </c>
      <c r="N28" s="2">
        <v>0</v>
      </c>
      <c r="O28" s="2">
        <v>0</v>
      </c>
      <c r="P28" s="2">
        <v>0</v>
      </c>
      <c r="Q28" s="2">
        <v>0</v>
      </c>
    </row>
    <row r="29" spans="1:17" x14ac:dyDescent="0.35">
      <c r="A29" t="s">
        <v>86</v>
      </c>
      <c r="B29" t="s">
        <v>97</v>
      </c>
      <c r="C29" t="s">
        <v>98</v>
      </c>
      <c r="D29" t="s">
        <v>99</v>
      </c>
      <c r="E29" t="s">
        <v>3380</v>
      </c>
      <c r="F29" t="s">
        <v>21</v>
      </c>
      <c r="G29" s="6">
        <v>0</v>
      </c>
      <c r="H29" s="6">
        <v>1</v>
      </c>
      <c r="I29" s="6">
        <v>5</v>
      </c>
      <c r="J29" s="6">
        <v>5</v>
      </c>
      <c r="K29" s="6">
        <v>5</v>
      </c>
      <c r="L29" s="6">
        <v>5</v>
      </c>
      <c r="M29" s="2">
        <v>0</v>
      </c>
      <c r="N29" s="2">
        <v>0</v>
      </c>
      <c r="O29" s="2">
        <v>0</v>
      </c>
      <c r="P29" s="2">
        <v>0</v>
      </c>
      <c r="Q29" s="2">
        <v>0</v>
      </c>
    </row>
    <row r="30" spans="1:17" x14ac:dyDescent="0.35">
      <c r="A30" t="s">
        <v>86</v>
      </c>
      <c r="B30" t="s">
        <v>100</v>
      </c>
      <c r="C30" t="s">
        <v>101</v>
      </c>
      <c r="D30" t="s">
        <v>102</v>
      </c>
      <c r="E30" t="s">
        <v>3381</v>
      </c>
      <c r="F30" t="s">
        <v>21</v>
      </c>
      <c r="G30" s="6">
        <v>0</v>
      </c>
      <c r="H30" s="6">
        <v>1</v>
      </c>
      <c r="I30" s="6">
        <v>5</v>
      </c>
      <c r="J30" s="6">
        <v>5</v>
      </c>
      <c r="K30" s="6">
        <v>5</v>
      </c>
      <c r="L30" s="6">
        <v>5</v>
      </c>
      <c r="M30" s="2">
        <v>0</v>
      </c>
      <c r="N30" s="2">
        <v>0</v>
      </c>
      <c r="O30" s="2">
        <v>0</v>
      </c>
      <c r="P30" s="2">
        <v>0</v>
      </c>
      <c r="Q30" s="2">
        <v>0</v>
      </c>
    </row>
    <row r="31" spans="1:17" x14ac:dyDescent="0.35">
      <c r="A31" t="s">
        <v>103</v>
      </c>
      <c r="B31" t="s">
        <v>104</v>
      </c>
      <c r="C31" t="s">
        <v>105</v>
      </c>
      <c r="D31" t="s">
        <v>106</v>
      </c>
      <c r="E31" t="s">
        <v>3382</v>
      </c>
      <c r="F31" t="s">
        <v>21</v>
      </c>
      <c r="G31" s="6">
        <v>0</v>
      </c>
      <c r="H31" s="6">
        <v>0</v>
      </c>
      <c r="I31" s="6">
        <v>0</v>
      </c>
      <c r="J31" s="6">
        <v>5</v>
      </c>
      <c r="K31" s="6">
        <v>5</v>
      </c>
      <c r="L31" s="6">
        <v>5</v>
      </c>
      <c r="M31" s="2">
        <v>0</v>
      </c>
      <c r="N31" s="2">
        <v>0</v>
      </c>
      <c r="O31" s="2">
        <v>0</v>
      </c>
      <c r="P31" s="2">
        <v>0</v>
      </c>
      <c r="Q31" s="2">
        <v>0</v>
      </c>
    </row>
    <row r="32" spans="1:17" x14ac:dyDescent="0.35">
      <c r="A32" t="s">
        <v>103</v>
      </c>
      <c r="B32" t="s">
        <v>83</v>
      </c>
      <c r="C32" t="s">
        <v>107</v>
      </c>
      <c r="D32" t="s">
        <v>108</v>
      </c>
      <c r="E32" t="s">
        <v>3383</v>
      </c>
      <c r="F32" t="s">
        <v>21</v>
      </c>
      <c r="G32" s="6">
        <v>0</v>
      </c>
      <c r="H32" s="6">
        <v>0</v>
      </c>
      <c r="I32" s="6">
        <v>0</v>
      </c>
      <c r="J32" s="6">
        <v>5</v>
      </c>
      <c r="K32" s="6">
        <v>5</v>
      </c>
      <c r="L32" s="6">
        <v>5</v>
      </c>
      <c r="M32" s="2">
        <v>0</v>
      </c>
      <c r="N32" s="2">
        <v>0</v>
      </c>
      <c r="O32" s="2">
        <v>0</v>
      </c>
      <c r="P32" s="2">
        <v>0</v>
      </c>
      <c r="Q32" s="2">
        <v>0</v>
      </c>
    </row>
    <row r="33" spans="1:17" x14ac:dyDescent="0.35">
      <c r="A33" t="s">
        <v>103</v>
      </c>
      <c r="B33" t="s">
        <v>91</v>
      </c>
      <c r="C33" t="s">
        <v>109</v>
      </c>
      <c r="D33" t="s">
        <v>110</v>
      </c>
      <c r="E33" t="s">
        <v>3384</v>
      </c>
      <c r="F33" t="s">
        <v>21</v>
      </c>
      <c r="G33" s="6">
        <v>0</v>
      </c>
      <c r="H33" s="6">
        <v>0</v>
      </c>
      <c r="I33" s="6">
        <v>0</v>
      </c>
      <c r="J33" s="6">
        <v>5</v>
      </c>
      <c r="K33" s="6">
        <v>5</v>
      </c>
      <c r="L33" s="6">
        <v>5</v>
      </c>
      <c r="M33" s="2">
        <v>0</v>
      </c>
      <c r="N33" s="2">
        <v>0</v>
      </c>
      <c r="O33" s="2">
        <v>0</v>
      </c>
      <c r="P33" s="2">
        <v>0</v>
      </c>
      <c r="Q33" s="2">
        <v>0</v>
      </c>
    </row>
    <row r="34" spans="1:17" x14ac:dyDescent="0.35">
      <c r="A34" t="s">
        <v>103</v>
      </c>
      <c r="B34" t="s">
        <v>111</v>
      </c>
      <c r="C34" t="s">
        <v>112</v>
      </c>
      <c r="D34" t="s">
        <v>113</v>
      </c>
      <c r="E34" t="s">
        <v>3385</v>
      </c>
      <c r="F34" t="s">
        <v>21</v>
      </c>
      <c r="G34" s="6">
        <v>0</v>
      </c>
      <c r="H34" s="6">
        <v>0</v>
      </c>
      <c r="I34" s="6">
        <v>0</v>
      </c>
      <c r="J34" s="6">
        <v>5</v>
      </c>
      <c r="K34" s="6">
        <v>5</v>
      </c>
      <c r="L34" s="6">
        <v>5</v>
      </c>
      <c r="M34" s="2">
        <v>0</v>
      </c>
      <c r="N34" s="2">
        <v>0</v>
      </c>
      <c r="O34" s="2">
        <v>0</v>
      </c>
      <c r="P34" s="2">
        <v>0</v>
      </c>
      <c r="Q34" s="2">
        <v>0</v>
      </c>
    </row>
    <row r="35" spans="1:17" x14ac:dyDescent="0.35">
      <c r="A35" t="s">
        <v>103</v>
      </c>
      <c r="B35" t="s">
        <v>97</v>
      </c>
      <c r="C35" t="s">
        <v>114</v>
      </c>
      <c r="D35" t="s">
        <v>115</v>
      </c>
      <c r="E35" t="s">
        <v>3386</v>
      </c>
      <c r="F35" t="s">
        <v>21</v>
      </c>
      <c r="G35" s="6">
        <v>0</v>
      </c>
      <c r="H35" s="6">
        <v>0</v>
      </c>
      <c r="I35" s="6">
        <v>0</v>
      </c>
      <c r="J35" s="6">
        <v>5</v>
      </c>
      <c r="K35" s="6">
        <v>5</v>
      </c>
      <c r="L35" s="6">
        <v>5</v>
      </c>
      <c r="M35" s="2">
        <v>0</v>
      </c>
      <c r="N35" s="2">
        <v>0</v>
      </c>
      <c r="O35" s="2">
        <v>0</v>
      </c>
      <c r="P35" s="2">
        <v>0</v>
      </c>
      <c r="Q35" s="2">
        <v>0</v>
      </c>
    </row>
    <row r="36" spans="1:17" x14ac:dyDescent="0.35">
      <c r="A36" t="s">
        <v>116</v>
      </c>
      <c r="B36" t="s">
        <v>24</v>
      </c>
      <c r="C36" t="s">
        <v>117</v>
      </c>
      <c r="D36" t="s">
        <v>118</v>
      </c>
      <c r="E36" t="s">
        <v>3387</v>
      </c>
      <c r="F36" t="s">
        <v>21</v>
      </c>
      <c r="G36" s="6">
        <v>0</v>
      </c>
      <c r="H36" s="6">
        <v>1</v>
      </c>
      <c r="I36" s="6">
        <v>5</v>
      </c>
      <c r="J36" s="6">
        <v>5</v>
      </c>
      <c r="K36" s="6">
        <v>5</v>
      </c>
      <c r="L36" s="6">
        <v>5</v>
      </c>
      <c r="M36" s="2">
        <v>0</v>
      </c>
      <c r="N36" s="2">
        <v>0</v>
      </c>
      <c r="O36" s="2">
        <v>0</v>
      </c>
      <c r="P36" s="2">
        <v>0</v>
      </c>
      <c r="Q36" s="2">
        <v>0</v>
      </c>
    </row>
    <row r="37" spans="1:17" x14ac:dyDescent="0.35">
      <c r="A37" t="s">
        <v>116</v>
      </c>
      <c r="B37" t="s">
        <v>119</v>
      </c>
      <c r="C37" t="s">
        <v>120</v>
      </c>
      <c r="D37" t="s">
        <v>121</v>
      </c>
      <c r="E37" t="s">
        <v>3388</v>
      </c>
      <c r="F37" t="s">
        <v>21</v>
      </c>
      <c r="G37" s="6">
        <v>0</v>
      </c>
      <c r="H37" s="6">
        <v>0</v>
      </c>
      <c r="I37" s="6">
        <v>0</v>
      </c>
      <c r="J37" s="6">
        <v>5</v>
      </c>
      <c r="K37" s="6">
        <v>5</v>
      </c>
      <c r="L37" s="6">
        <v>5</v>
      </c>
      <c r="M37" s="2">
        <v>0</v>
      </c>
      <c r="N37" s="2">
        <v>0</v>
      </c>
      <c r="O37" s="2">
        <v>0</v>
      </c>
      <c r="P37" s="2">
        <v>0</v>
      </c>
      <c r="Q37" s="2">
        <v>0</v>
      </c>
    </row>
    <row r="38" spans="1:17" x14ac:dyDescent="0.35">
      <c r="A38" t="s">
        <v>116</v>
      </c>
      <c r="B38" t="s">
        <v>122</v>
      </c>
      <c r="C38" t="s">
        <v>123</v>
      </c>
      <c r="D38" t="s">
        <v>124</v>
      </c>
      <c r="E38" t="s">
        <v>3389</v>
      </c>
      <c r="F38" t="s">
        <v>21</v>
      </c>
      <c r="G38" s="6">
        <v>0</v>
      </c>
      <c r="H38" s="6">
        <v>1</v>
      </c>
      <c r="I38" s="6">
        <v>4</v>
      </c>
      <c r="J38" s="6">
        <v>4</v>
      </c>
      <c r="K38" s="6">
        <v>5</v>
      </c>
      <c r="L38" s="6">
        <v>5</v>
      </c>
      <c r="M38" s="2">
        <v>0</v>
      </c>
      <c r="N38" s="2">
        <v>0</v>
      </c>
      <c r="O38" s="2">
        <v>0</v>
      </c>
      <c r="P38" s="2">
        <v>0</v>
      </c>
      <c r="Q38" s="2">
        <v>0</v>
      </c>
    </row>
    <row r="39" spans="1:17" x14ac:dyDescent="0.35">
      <c r="A39" t="s">
        <v>116</v>
      </c>
      <c r="B39" t="s">
        <v>125</v>
      </c>
      <c r="C39" t="s">
        <v>126</v>
      </c>
      <c r="D39" t="s">
        <v>127</v>
      </c>
      <c r="E39" t="s">
        <v>3390</v>
      </c>
      <c r="F39" t="s">
        <v>21</v>
      </c>
      <c r="G39" s="6">
        <v>0</v>
      </c>
      <c r="H39" s="6">
        <v>0</v>
      </c>
      <c r="I39" s="6">
        <v>0</v>
      </c>
      <c r="J39" s="6">
        <v>5</v>
      </c>
      <c r="K39" s="6">
        <v>5</v>
      </c>
      <c r="L39" s="6">
        <v>5</v>
      </c>
      <c r="M39" s="2">
        <v>0</v>
      </c>
      <c r="N39" s="2">
        <v>0</v>
      </c>
      <c r="O39" s="2">
        <v>0</v>
      </c>
      <c r="P39" s="2">
        <v>0</v>
      </c>
      <c r="Q39" s="2">
        <v>0</v>
      </c>
    </row>
    <row r="40" spans="1:17" x14ac:dyDescent="0.35">
      <c r="A40" t="s">
        <v>116</v>
      </c>
      <c r="B40" t="s">
        <v>128</v>
      </c>
      <c r="C40" t="s">
        <v>129</v>
      </c>
      <c r="D40" t="s">
        <v>130</v>
      </c>
      <c r="E40" t="s">
        <v>3391</v>
      </c>
      <c r="F40" t="s">
        <v>21</v>
      </c>
      <c r="G40" s="6">
        <v>0</v>
      </c>
      <c r="H40" s="6">
        <v>0</v>
      </c>
      <c r="I40" s="6">
        <v>0</v>
      </c>
      <c r="J40" s="6">
        <v>5</v>
      </c>
      <c r="K40" s="6">
        <v>5</v>
      </c>
      <c r="L40" s="6">
        <v>5</v>
      </c>
      <c r="M40" s="2">
        <v>0</v>
      </c>
      <c r="N40" s="2">
        <v>0</v>
      </c>
      <c r="O40" s="2">
        <v>0</v>
      </c>
      <c r="P40" s="2">
        <v>0</v>
      </c>
      <c r="Q40" s="2">
        <v>0</v>
      </c>
    </row>
    <row r="41" spans="1:17" x14ac:dyDescent="0.35">
      <c r="A41" t="s">
        <v>116</v>
      </c>
      <c r="B41" t="s">
        <v>131</v>
      </c>
      <c r="C41" t="s">
        <v>132</v>
      </c>
      <c r="D41" t="s">
        <v>133</v>
      </c>
      <c r="E41" t="s">
        <v>3392</v>
      </c>
      <c r="F41" t="s">
        <v>21</v>
      </c>
      <c r="G41" s="6">
        <v>0</v>
      </c>
      <c r="H41" s="6">
        <v>0</v>
      </c>
      <c r="I41" s="6">
        <v>0</v>
      </c>
      <c r="J41" s="6">
        <v>5</v>
      </c>
      <c r="K41" s="6">
        <v>5</v>
      </c>
      <c r="L41" s="6">
        <v>5</v>
      </c>
      <c r="M41" s="2">
        <v>0</v>
      </c>
      <c r="N41" s="2">
        <v>0</v>
      </c>
      <c r="O41" s="2">
        <v>0</v>
      </c>
      <c r="P41" s="2">
        <v>0</v>
      </c>
      <c r="Q41" s="2">
        <v>0</v>
      </c>
    </row>
    <row r="42" spans="1:17" x14ac:dyDescent="0.35">
      <c r="A42" t="s">
        <v>116</v>
      </c>
      <c r="B42" t="s">
        <v>134</v>
      </c>
      <c r="C42" t="s">
        <v>135</v>
      </c>
      <c r="D42" t="s">
        <v>136</v>
      </c>
      <c r="E42" t="s">
        <v>3393</v>
      </c>
      <c r="F42" t="s">
        <v>21</v>
      </c>
      <c r="G42" s="6">
        <v>0</v>
      </c>
      <c r="H42" s="6">
        <v>0</v>
      </c>
      <c r="I42" s="6">
        <v>0</v>
      </c>
      <c r="J42" s="6">
        <v>5</v>
      </c>
      <c r="K42" s="6">
        <v>5</v>
      </c>
      <c r="L42" s="6">
        <v>5</v>
      </c>
      <c r="M42" s="2">
        <v>0</v>
      </c>
      <c r="N42" s="2">
        <v>0</v>
      </c>
      <c r="O42" s="2">
        <v>0</v>
      </c>
      <c r="P42" s="2">
        <v>0</v>
      </c>
      <c r="Q42" s="2">
        <v>0</v>
      </c>
    </row>
    <row r="43" spans="1:17" x14ac:dyDescent="0.35">
      <c r="A43" t="s">
        <v>116</v>
      </c>
      <c r="B43" t="s">
        <v>137</v>
      </c>
      <c r="C43" t="s">
        <v>138</v>
      </c>
      <c r="D43" t="s">
        <v>139</v>
      </c>
      <c r="E43" t="s">
        <v>3394</v>
      </c>
      <c r="F43" t="s">
        <v>21</v>
      </c>
      <c r="G43" s="6">
        <v>0</v>
      </c>
      <c r="H43" s="6">
        <v>0</v>
      </c>
      <c r="I43" s="6">
        <v>0</v>
      </c>
      <c r="J43" s="6">
        <v>5</v>
      </c>
      <c r="K43" s="6">
        <v>5</v>
      </c>
      <c r="L43" s="6">
        <v>5</v>
      </c>
      <c r="M43" s="2">
        <v>0</v>
      </c>
      <c r="N43" s="2">
        <v>0</v>
      </c>
      <c r="O43" s="2">
        <v>0</v>
      </c>
      <c r="P43" s="2">
        <v>0</v>
      </c>
      <c r="Q43" s="2">
        <v>0</v>
      </c>
    </row>
    <row r="44" spans="1:17" x14ac:dyDescent="0.35">
      <c r="A44" t="s">
        <v>116</v>
      </c>
      <c r="B44" t="s">
        <v>140</v>
      </c>
      <c r="C44" t="s">
        <v>141</v>
      </c>
      <c r="D44" t="s">
        <v>142</v>
      </c>
      <c r="E44" t="s">
        <v>3395</v>
      </c>
      <c r="F44" t="s">
        <v>21</v>
      </c>
      <c r="G44" s="6">
        <v>0</v>
      </c>
      <c r="H44" s="6">
        <v>0</v>
      </c>
      <c r="I44" s="6">
        <v>0</v>
      </c>
      <c r="J44" s="6">
        <v>5</v>
      </c>
      <c r="K44" s="6">
        <v>5</v>
      </c>
      <c r="L44" s="6">
        <v>5</v>
      </c>
      <c r="M44" s="2">
        <v>0</v>
      </c>
      <c r="N44" s="2">
        <v>0</v>
      </c>
      <c r="O44" s="2">
        <v>0</v>
      </c>
      <c r="P44" s="2">
        <v>0</v>
      </c>
      <c r="Q44" s="2">
        <v>0</v>
      </c>
    </row>
    <row r="45" spans="1:17" x14ac:dyDescent="0.35">
      <c r="A45" t="s">
        <v>116</v>
      </c>
      <c r="B45" t="s">
        <v>143</v>
      </c>
      <c r="C45" t="s">
        <v>144</v>
      </c>
      <c r="D45" t="s">
        <v>145</v>
      </c>
      <c r="E45" t="s">
        <v>3396</v>
      </c>
      <c r="F45" t="s">
        <v>21</v>
      </c>
      <c r="G45" s="6">
        <v>0</v>
      </c>
      <c r="H45" s="6">
        <v>0</v>
      </c>
      <c r="I45" s="6">
        <v>0</v>
      </c>
      <c r="J45" s="6">
        <v>5</v>
      </c>
      <c r="K45" s="6">
        <v>5</v>
      </c>
      <c r="L45" s="6">
        <v>5</v>
      </c>
      <c r="M45" s="2">
        <v>0</v>
      </c>
      <c r="N45" s="2">
        <v>0</v>
      </c>
      <c r="O45" s="2">
        <v>0</v>
      </c>
      <c r="P45" s="2">
        <v>0</v>
      </c>
      <c r="Q45" s="2">
        <v>0</v>
      </c>
    </row>
    <row r="46" spans="1:17" x14ac:dyDescent="0.35">
      <c r="A46" t="s">
        <v>116</v>
      </c>
      <c r="B46" t="s">
        <v>146</v>
      </c>
      <c r="C46" t="s">
        <v>147</v>
      </c>
      <c r="D46" t="s">
        <v>148</v>
      </c>
      <c r="E46" t="s">
        <v>3397</v>
      </c>
      <c r="F46" t="s">
        <v>21</v>
      </c>
      <c r="G46" s="6">
        <v>0</v>
      </c>
      <c r="H46" s="6">
        <v>1</v>
      </c>
      <c r="I46" s="6">
        <v>3</v>
      </c>
      <c r="J46" s="6">
        <v>4</v>
      </c>
      <c r="K46" s="6">
        <v>4</v>
      </c>
      <c r="L46" s="6">
        <v>4</v>
      </c>
      <c r="M46" s="2">
        <v>0</v>
      </c>
      <c r="N46" s="2">
        <v>0</v>
      </c>
      <c r="O46" s="2">
        <v>0</v>
      </c>
      <c r="P46" s="2">
        <v>0</v>
      </c>
      <c r="Q46" s="2">
        <v>0</v>
      </c>
    </row>
    <row r="47" spans="1:17" x14ac:dyDescent="0.35">
      <c r="A47" t="s">
        <v>116</v>
      </c>
      <c r="B47" t="s">
        <v>149</v>
      </c>
      <c r="C47" t="s">
        <v>150</v>
      </c>
      <c r="D47" t="s">
        <v>151</v>
      </c>
      <c r="E47" t="s">
        <v>3398</v>
      </c>
      <c r="F47" t="s">
        <v>21</v>
      </c>
      <c r="G47" s="6">
        <v>0</v>
      </c>
      <c r="H47" s="6">
        <v>0</v>
      </c>
      <c r="I47" s="6">
        <v>0</v>
      </c>
      <c r="J47" s="6">
        <v>5</v>
      </c>
      <c r="K47" s="6">
        <v>5</v>
      </c>
      <c r="L47" s="6">
        <v>5</v>
      </c>
      <c r="M47" s="2">
        <v>0</v>
      </c>
      <c r="N47" s="2">
        <v>0</v>
      </c>
      <c r="O47" s="2">
        <v>0</v>
      </c>
      <c r="P47" s="2">
        <v>0</v>
      </c>
      <c r="Q47" s="2">
        <v>0</v>
      </c>
    </row>
    <row r="48" spans="1:17" x14ac:dyDescent="0.35">
      <c r="A48" t="s">
        <v>116</v>
      </c>
      <c r="B48" t="s">
        <v>152</v>
      </c>
      <c r="C48" t="s">
        <v>153</v>
      </c>
      <c r="D48" t="s">
        <v>154</v>
      </c>
      <c r="E48" t="s">
        <v>3399</v>
      </c>
      <c r="F48" t="s">
        <v>21</v>
      </c>
      <c r="G48" s="6">
        <v>0</v>
      </c>
      <c r="H48" s="6">
        <v>0</v>
      </c>
      <c r="I48" s="6">
        <v>0</v>
      </c>
      <c r="J48" s="6">
        <v>5</v>
      </c>
      <c r="K48" s="6">
        <v>5</v>
      </c>
      <c r="L48" s="6">
        <v>5</v>
      </c>
      <c r="M48" s="2">
        <v>0</v>
      </c>
      <c r="N48" s="2">
        <v>0</v>
      </c>
      <c r="O48" s="2">
        <v>0</v>
      </c>
      <c r="P48" s="2">
        <v>0</v>
      </c>
      <c r="Q48" s="2">
        <v>0</v>
      </c>
    </row>
    <row r="49" spans="1:17" x14ac:dyDescent="0.35">
      <c r="A49" t="s">
        <v>116</v>
      </c>
      <c r="B49" t="s">
        <v>155</v>
      </c>
      <c r="C49" t="s">
        <v>156</v>
      </c>
      <c r="D49" t="s">
        <v>157</v>
      </c>
      <c r="E49" t="s">
        <v>3400</v>
      </c>
      <c r="F49" t="s">
        <v>21</v>
      </c>
      <c r="G49" s="6">
        <v>0</v>
      </c>
      <c r="H49" s="6">
        <v>0</v>
      </c>
      <c r="I49" s="6">
        <v>0</v>
      </c>
      <c r="J49" s="6">
        <v>5</v>
      </c>
      <c r="K49" s="6">
        <v>5</v>
      </c>
      <c r="L49" s="6">
        <v>5</v>
      </c>
      <c r="M49" s="2">
        <v>0</v>
      </c>
      <c r="N49" s="2">
        <v>0</v>
      </c>
      <c r="O49" s="2">
        <v>0</v>
      </c>
      <c r="P49" s="2">
        <v>0</v>
      </c>
      <c r="Q49" s="2">
        <v>0</v>
      </c>
    </row>
    <row r="50" spans="1:17" x14ac:dyDescent="0.35">
      <c r="A50" t="s">
        <v>116</v>
      </c>
      <c r="B50" t="s">
        <v>158</v>
      </c>
      <c r="C50" t="s">
        <v>156</v>
      </c>
      <c r="D50" t="s">
        <v>159</v>
      </c>
      <c r="E50" t="s">
        <v>3401</v>
      </c>
      <c r="F50" t="s">
        <v>21</v>
      </c>
      <c r="G50" s="6">
        <v>0</v>
      </c>
      <c r="H50" s="6">
        <v>1</v>
      </c>
      <c r="I50" s="6">
        <v>4</v>
      </c>
      <c r="J50" s="6">
        <v>4</v>
      </c>
      <c r="K50" s="6">
        <v>5</v>
      </c>
      <c r="L50" s="6">
        <v>5</v>
      </c>
      <c r="M50" s="2">
        <v>0</v>
      </c>
      <c r="N50" s="2">
        <v>0</v>
      </c>
      <c r="O50" s="2">
        <v>0</v>
      </c>
      <c r="P50" s="2">
        <v>0</v>
      </c>
      <c r="Q50" s="2">
        <v>0</v>
      </c>
    </row>
    <row r="51" spans="1:17" x14ac:dyDescent="0.35">
      <c r="A51" t="s">
        <v>116</v>
      </c>
      <c r="B51" t="s">
        <v>160</v>
      </c>
      <c r="C51" t="s">
        <v>150</v>
      </c>
      <c r="D51" t="s">
        <v>161</v>
      </c>
      <c r="E51" t="s">
        <v>3402</v>
      </c>
      <c r="F51" t="s">
        <v>21</v>
      </c>
      <c r="G51" s="6">
        <v>0</v>
      </c>
      <c r="H51" s="6">
        <v>0</v>
      </c>
      <c r="I51" s="6">
        <v>0</v>
      </c>
      <c r="J51" s="6">
        <v>5</v>
      </c>
      <c r="K51" s="6">
        <v>5</v>
      </c>
      <c r="L51" s="6">
        <v>5</v>
      </c>
      <c r="M51" s="2">
        <v>0</v>
      </c>
      <c r="N51" s="2">
        <v>0</v>
      </c>
      <c r="O51" s="2">
        <v>0</v>
      </c>
      <c r="P51" s="2">
        <v>0</v>
      </c>
      <c r="Q51" s="2">
        <v>0</v>
      </c>
    </row>
    <row r="52" spans="1:17" x14ac:dyDescent="0.35">
      <c r="A52" t="s">
        <v>116</v>
      </c>
      <c r="B52" t="s">
        <v>162</v>
      </c>
      <c r="C52" t="s">
        <v>163</v>
      </c>
      <c r="D52" t="s">
        <v>164</v>
      </c>
      <c r="E52" t="s">
        <v>3403</v>
      </c>
      <c r="F52" t="s">
        <v>21</v>
      </c>
      <c r="G52" s="6">
        <v>0</v>
      </c>
      <c r="H52" s="6">
        <v>1</v>
      </c>
      <c r="I52" s="6">
        <v>5</v>
      </c>
      <c r="J52" s="6">
        <v>4</v>
      </c>
      <c r="K52" s="6">
        <v>5</v>
      </c>
      <c r="L52" s="6">
        <v>4</v>
      </c>
      <c r="M52" s="2">
        <v>0</v>
      </c>
      <c r="N52" s="2">
        <v>0</v>
      </c>
      <c r="O52" s="2">
        <v>0</v>
      </c>
      <c r="P52" s="2">
        <v>0</v>
      </c>
      <c r="Q52" s="2">
        <v>0</v>
      </c>
    </row>
    <row r="53" spans="1:17" x14ac:dyDescent="0.35">
      <c r="A53" t="s">
        <v>165</v>
      </c>
      <c r="B53" t="s">
        <v>24</v>
      </c>
      <c r="C53" t="s">
        <v>166</v>
      </c>
      <c r="D53" t="s">
        <v>167</v>
      </c>
      <c r="E53" t="s">
        <v>3366</v>
      </c>
      <c r="F53" t="s">
        <v>21</v>
      </c>
      <c r="G53" s="6">
        <v>0</v>
      </c>
      <c r="H53" s="6">
        <v>0</v>
      </c>
      <c r="I53" s="6">
        <v>0</v>
      </c>
      <c r="J53" s="6">
        <v>5</v>
      </c>
      <c r="K53" s="6">
        <v>5</v>
      </c>
      <c r="L53" s="6">
        <v>5</v>
      </c>
      <c r="M53" s="2">
        <v>0</v>
      </c>
      <c r="N53" s="2">
        <v>0</v>
      </c>
      <c r="O53" s="2">
        <v>0</v>
      </c>
      <c r="P53" s="2">
        <v>0</v>
      </c>
      <c r="Q53" s="2">
        <v>0</v>
      </c>
    </row>
    <row r="54" spans="1:17" x14ac:dyDescent="0.35">
      <c r="A54" t="s">
        <v>165</v>
      </c>
      <c r="B54" t="s">
        <v>119</v>
      </c>
      <c r="C54" t="s">
        <v>168</v>
      </c>
      <c r="D54" t="s">
        <v>169</v>
      </c>
      <c r="E54" t="s">
        <v>3404</v>
      </c>
      <c r="F54" t="s">
        <v>21</v>
      </c>
      <c r="G54" s="6">
        <v>0</v>
      </c>
      <c r="H54" s="6">
        <v>0</v>
      </c>
      <c r="I54" s="6">
        <v>0</v>
      </c>
      <c r="J54" s="6">
        <v>5</v>
      </c>
      <c r="K54" s="6">
        <v>5</v>
      </c>
      <c r="L54" s="6">
        <v>5</v>
      </c>
      <c r="M54" s="2">
        <v>0</v>
      </c>
      <c r="N54" s="2">
        <v>0</v>
      </c>
      <c r="O54" s="2">
        <v>0</v>
      </c>
      <c r="P54" s="2">
        <v>0</v>
      </c>
      <c r="Q54" s="2">
        <v>0</v>
      </c>
    </row>
    <row r="55" spans="1:17" x14ac:dyDescent="0.35">
      <c r="A55" t="s">
        <v>165</v>
      </c>
      <c r="B55" t="s">
        <v>122</v>
      </c>
      <c r="C55" t="s">
        <v>170</v>
      </c>
      <c r="D55" t="s">
        <v>171</v>
      </c>
      <c r="E55" t="s">
        <v>3405</v>
      </c>
      <c r="F55" t="s">
        <v>21</v>
      </c>
      <c r="G55" s="6">
        <v>0</v>
      </c>
      <c r="H55" s="6">
        <v>1</v>
      </c>
      <c r="I55" s="6">
        <v>5</v>
      </c>
      <c r="J55" s="6">
        <v>5</v>
      </c>
      <c r="K55" s="6">
        <v>4</v>
      </c>
      <c r="L55" s="6">
        <v>5</v>
      </c>
      <c r="M55" s="2">
        <v>0</v>
      </c>
      <c r="N55" s="2">
        <v>0</v>
      </c>
      <c r="O55" s="2">
        <v>0</v>
      </c>
      <c r="P55" s="2">
        <v>0</v>
      </c>
      <c r="Q55" s="2">
        <v>0</v>
      </c>
    </row>
    <row r="56" spans="1:17" x14ac:dyDescent="0.35">
      <c r="A56" t="s">
        <v>165</v>
      </c>
      <c r="B56" t="s">
        <v>125</v>
      </c>
      <c r="C56" t="s">
        <v>172</v>
      </c>
      <c r="D56" t="s">
        <v>173</v>
      </c>
      <c r="E56" t="s">
        <v>3406</v>
      </c>
      <c r="F56" t="s">
        <v>21</v>
      </c>
      <c r="G56" s="6">
        <v>0</v>
      </c>
      <c r="H56" s="6">
        <v>1</v>
      </c>
      <c r="I56" s="6">
        <v>4</v>
      </c>
      <c r="J56" s="6">
        <v>5</v>
      </c>
      <c r="K56" s="6">
        <v>5</v>
      </c>
      <c r="L56" s="6">
        <v>5</v>
      </c>
      <c r="M56" s="2">
        <v>0</v>
      </c>
      <c r="N56" s="2">
        <v>0</v>
      </c>
      <c r="O56" s="2">
        <v>0</v>
      </c>
      <c r="P56" s="2">
        <v>0</v>
      </c>
      <c r="Q56" s="2">
        <v>0</v>
      </c>
    </row>
    <row r="57" spans="1:17" x14ac:dyDescent="0.35">
      <c r="A57" t="s">
        <v>165</v>
      </c>
      <c r="B57" t="s">
        <v>128</v>
      </c>
      <c r="C57" t="s">
        <v>174</v>
      </c>
      <c r="D57" t="s">
        <v>175</v>
      </c>
      <c r="E57" t="s">
        <v>3407</v>
      </c>
      <c r="F57" t="s">
        <v>21</v>
      </c>
      <c r="G57" s="6">
        <v>0</v>
      </c>
      <c r="H57" s="6">
        <v>0</v>
      </c>
      <c r="I57" s="6">
        <v>0</v>
      </c>
      <c r="J57" s="6">
        <v>5</v>
      </c>
      <c r="K57" s="6">
        <v>5</v>
      </c>
      <c r="L57" s="6">
        <v>5</v>
      </c>
      <c r="M57" s="2">
        <v>0</v>
      </c>
      <c r="N57" s="2">
        <v>0</v>
      </c>
      <c r="O57" s="2">
        <v>0</v>
      </c>
      <c r="P57" s="2">
        <v>0</v>
      </c>
      <c r="Q57" s="2">
        <v>0</v>
      </c>
    </row>
    <row r="58" spans="1:17" x14ac:dyDescent="0.35">
      <c r="A58" t="s">
        <v>165</v>
      </c>
      <c r="B58" t="s">
        <v>131</v>
      </c>
      <c r="C58" t="s">
        <v>176</v>
      </c>
      <c r="D58" t="s">
        <v>177</v>
      </c>
      <c r="E58" t="s">
        <v>3408</v>
      </c>
      <c r="F58" t="s">
        <v>21</v>
      </c>
      <c r="G58" s="6">
        <v>0</v>
      </c>
      <c r="H58" s="6">
        <v>1</v>
      </c>
      <c r="I58" s="6">
        <v>4</v>
      </c>
      <c r="J58" s="6">
        <v>5</v>
      </c>
      <c r="K58" s="6">
        <v>5</v>
      </c>
      <c r="L58" s="6">
        <v>5</v>
      </c>
      <c r="M58" s="2">
        <v>0</v>
      </c>
      <c r="N58" s="2">
        <v>0</v>
      </c>
      <c r="O58" s="2">
        <v>0</v>
      </c>
      <c r="P58" s="2">
        <v>0</v>
      </c>
      <c r="Q58" s="2">
        <v>0</v>
      </c>
    </row>
    <row r="59" spans="1:17" x14ac:dyDescent="0.35">
      <c r="A59" t="s">
        <v>165</v>
      </c>
      <c r="B59" t="s">
        <v>134</v>
      </c>
      <c r="C59" t="s">
        <v>178</v>
      </c>
      <c r="D59" t="s">
        <v>179</v>
      </c>
      <c r="E59" t="s">
        <v>3409</v>
      </c>
      <c r="F59" t="s">
        <v>21</v>
      </c>
      <c r="G59" s="6">
        <v>0</v>
      </c>
      <c r="H59" s="6">
        <v>1</v>
      </c>
      <c r="I59" s="6">
        <v>1</v>
      </c>
      <c r="J59" s="6">
        <v>5</v>
      </c>
      <c r="K59" s="6">
        <v>5</v>
      </c>
      <c r="L59" s="6">
        <v>5</v>
      </c>
      <c r="M59" s="2">
        <v>0</v>
      </c>
      <c r="N59" s="2">
        <v>0</v>
      </c>
      <c r="O59" s="2">
        <v>0</v>
      </c>
      <c r="P59" s="2">
        <v>0</v>
      </c>
      <c r="Q59" s="2">
        <v>0</v>
      </c>
    </row>
    <row r="60" spans="1:17" x14ac:dyDescent="0.35">
      <c r="A60" t="s">
        <v>165</v>
      </c>
      <c r="B60" t="s">
        <v>137</v>
      </c>
      <c r="C60" t="s">
        <v>180</v>
      </c>
      <c r="D60" t="s">
        <v>181</v>
      </c>
      <c r="E60" t="s">
        <v>3410</v>
      </c>
      <c r="F60" t="s">
        <v>21</v>
      </c>
      <c r="G60" s="6">
        <v>0</v>
      </c>
      <c r="H60" s="6">
        <v>0</v>
      </c>
      <c r="I60" s="6">
        <v>0</v>
      </c>
      <c r="J60" s="6">
        <v>4</v>
      </c>
      <c r="K60" s="6">
        <v>5</v>
      </c>
      <c r="L60" s="6">
        <v>3</v>
      </c>
      <c r="M60" s="2">
        <v>0</v>
      </c>
      <c r="N60" s="2">
        <v>0</v>
      </c>
      <c r="O60" s="2">
        <v>0</v>
      </c>
      <c r="P60" s="2">
        <v>0</v>
      </c>
      <c r="Q60" s="2">
        <v>0</v>
      </c>
    </row>
    <row r="61" spans="1:17" x14ac:dyDescent="0.35">
      <c r="A61" t="s">
        <v>165</v>
      </c>
      <c r="B61" t="s">
        <v>140</v>
      </c>
      <c r="C61" t="s">
        <v>182</v>
      </c>
      <c r="D61" t="s">
        <v>142</v>
      </c>
      <c r="E61" t="s">
        <v>3411</v>
      </c>
      <c r="F61" t="s">
        <v>21</v>
      </c>
      <c r="G61" s="6">
        <v>0</v>
      </c>
      <c r="H61" s="6">
        <v>1</v>
      </c>
      <c r="I61" s="6">
        <v>2</v>
      </c>
      <c r="J61" s="6">
        <v>5</v>
      </c>
      <c r="K61" s="6">
        <v>5</v>
      </c>
      <c r="L61" s="6">
        <v>5</v>
      </c>
      <c r="M61" s="2">
        <v>0</v>
      </c>
      <c r="N61" s="2">
        <v>0</v>
      </c>
      <c r="O61" s="2">
        <v>0</v>
      </c>
      <c r="P61" s="2">
        <v>0</v>
      </c>
      <c r="Q61" s="2">
        <v>0</v>
      </c>
    </row>
    <row r="62" spans="1:17" x14ac:dyDescent="0.35">
      <c r="A62" t="s">
        <v>165</v>
      </c>
      <c r="B62" t="s">
        <v>143</v>
      </c>
      <c r="C62" t="s">
        <v>183</v>
      </c>
      <c r="D62" t="s">
        <v>145</v>
      </c>
      <c r="E62" t="s">
        <v>3412</v>
      </c>
      <c r="F62" t="s">
        <v>21</v>
      </c>
      <c r="G62" s="6">
        <v>0</v>
      </c>
      <c r="H62" s="6">
        <v>0</v>
      </c>
      <c r="I62" s="6">
        <v>0</v>
      </c>
      <c r="J62" s="6">
        <v>5</v>
      </c>
      <c r="K62" s="6">
        <v>5</v>
      </c>
      <c r="L62" s="6">
        <v>5</v>
      </c>
      <c r="M62" s="2">
        <v>0</v>
      </c>
      <c r="N62" s="2">
        <v>0</v>
      </c>
      <c r="O62" s="2">
        <v>0</v>
      </c>
      <c r="P62" s="2">
        <v>0</v>
      </c>
      <c r="Q62" s="2">
        <v>0</v>
      </c>
    </row>
    <row r="63" spans="1:17" x14ac:dyDescent="0.35">
      <c r="A63" t="s">
        <v>165</v>
      </c>
      <c r="B63" t="s">
        <v>146</v>
      </c>
      <c r="C63" t="s">
        <v>184</v>
      </c>
      <c r="D63" t="s">
        <v>185</v>
      </c>
      <c r="E63" t="s">
        <v>3413</v>
      </c>
      <c r="F63" t="s">
        <v>21</v>
      </c>
      <c r="G63" s="6">
        <v>0</v>
      </c>
      <c r="H63" s="6">
        <v>1</v>
      </c>
      <c r="I63" s="6">
        <v>2</v>
      </c>
      <c r="J63" s="6">
        <v>5</v>
      </c>
      <c r="K63" s="6">
        <v>5</v>
      </c>
      <c r="L63" s="6">
        <v>5</v>
      </c>
      <c r="M63" s="2">
        <v>0</v>
      </c>
      <c r="N63" s="2">
        <v>0</v>
      </c>
      <c r="O63" s="2">
        <v>0</v>
      </c>
      <c r="P63" s="2">
        <v>0</v>
      </c>
      <c r="Q63" s="2">
        <v>0</v>
      </c>
    </row>
    <row r="64" spans="1:17" x14ac:dyDescent="0.35">
      <c r="A64" t="s">
        <v>165</v>
      </c>
      <c r="B64" t="s">
        <v>149</v>
      </c>
      <c r="C64" t="s">
        <v>186</v>
      </c>
      <c r="D64" t="s">
        <v>187</v>
      </c>
      <c r="E64" t="s">
        <v>3414</v>
      </c>
      <c r="F64" t="s">
        <v>21</v>
      </c>
      <c r="G64" s="6">
        <v>0</v>
      </c>
      <c r="H64" s="6">
        <v>1</v>
      </c>
      <c r="I64" s="6">
        <v>3</v>
      </c>
      <c r="J64" s="6">
        <v>5</v>
      </c>
      <c r="K64" s="6">
        <v>5</v>
      </c>
      <c r="L64" s="6">
        <v>5</v>
      </c>
      <c r="M64" s="2">
        <v>0</v>
      </c>
      <c r="N64" s="2">
        <v>0</v>
      </c>
      <c r="O64" s="2">
        <v>0</v>
      </c>
      <c r="P64" s="2">
        <v>0</v>
      </c>
      <c r="Q64" s="2">
        <v>0</v>
      </c>
    </row>
    <row r="65" spans="1:17" x14ac:dyDescent="0.35">
      <c r="A65" t="s">
        <v>165</v>
      </c>
      <c r="B65" t="s">
        <v>152</v>
      </c>
      <c r="C65" t="s">
        <v>188</v>
      </c>
      <c r="D65" t="s">
        <v>189</v>
      </c>
      <c r="E65" t="s">
        <v>3415</v>
      </c>
      <c r="F65" t="s">
        <v>21</v>
      </c>
      <c r="G65" s="6">
        <v>0</v>
      </c>
      <c r="H65" s="6">
        <v>0</v>
      </c>
      <c r="I65" s="6">
        <v>0</v>
      </c>
      <c r="J65" s="6">
        <v>4</v>
      </c>
      <c r="K65" s="6">
        <v>4</v>
      </c>
      <c r="L65" s="6">
        <v>5</v>
      </c>
      <c r="M65" s="2">
        <v>0</v>
      </c>
      <c r="N65" s="2">
        <v>0</v>
      </c>
      <c r="O65" s="2">
        <v>0</v>
      </c>
      <c r="P65" s="2">
        <v>0</v>
      </c>
      <c r="Q65" s="2">
        <v>0</v>
      </c>
    </row>
    <row r="66" spans="1:17" x14ac:dyDescent="0.35">
      <c r="A66" t="s">
        <v>165</v>
      </c>
      <c r="B66" t="s">
        <v>158</v>
      </c>
      <c r="C66" t="s">
        <v>156</v>
      </c>
      <c r="D66" t="s">
        <v>190</v>
      </c>
      <c r="E66" t="s">
        <v>3416</v>
      </c>
      <c r="F66" t="s">
        <v>21</v>
      </c>
      <c r="G66" s="6">
        <v>0</v>
      </c>
      <c r="H66" s="6">
        <v>1</v>
      </c>
      <c r="I66" s="6">
        <v>3</v>
      </c>
      <c r="J66" s="6">
        <v>5</v>
      </c>
      <c r="K66" s="6">
        <v>5</v>
      </c>
      <c r="L66" s="6">
        <v>5</v>
      </c>
      <c r="M66" s="2">
        <v>0</v>
      </c>
      <c r="N66" s="2">
        <v>0</v>
      </c>
      <c r="O66" s="2">
        <v>0</v>
      </c>
      <c r="P66" s="2">
        <v>0</v>
      </c>
      <c r="Q66" s="2">
        <v>0</v>
      </c>
    </row>
    <row r="67" spans="1:17" x14ac:dyDescent="0.35">
      <c r="A67" t="s">
        <v>165</v>
      </c>
      <c r="B67" t="s">
        <v>160</v>
      </c>
      <c r="C67" t="s">
        <v>156</v>
      </c>
      <c r="D67" t="s">
        <v>192</v>
      </c>
      <c r="E67" t="s">
        <v>3417</v>
      </c>
      <c r="F67" t="s">
        <v>21</v>
      </c>
      <c r="G67" s="6">
        <v>0</v>
      </c>
      <c r="H67" s="6">
        <v>1</v>
      </c>
      <c r="I67" s="6">
        <v>5</v>
      </c>
      <c r="J67" s="6">
        <v>5</v>
      </c>
      <c r="K67" s="6">
        <v>5</v>
      </c>
      <c r="L67" s="6">
        <v>5</v>
      </c>
      <c r="M67" s="2">
        <v>0</v>
      </c>
      <c r="N67" s="2">
        <v>0</v>
      </c>
      <c r="O67" s="2">
        <v>0</v>
      </c>
      <c r="P67" s="2">
        <v>0</v>
      </c>
      <c r="Q67" s="2">
        <v>0</v>
      </c>
    </row>
    <row r="68" spans="1:17" x14ac:dyDescent="0.35">
      <c r="A68" t="s">
        <v>193</v>
      </c>
      <c r="B68" t="s">
        <v>18</v>
      </c>
      <c r="C68" t="s">
        <v>194</v>
      </c>
      <c r="D68" t="s">
        <v>195</v>
      </c>
      <c r="E68" t="s">
        <v>3418</v>
      </c>
      <c r="F68" t="s">
        <v>21</v>
      </c>
      <c r="G68" s="6">
        <v>0</v>
      </c>
      <c r="H68" s="6">
        <v>0</v>
      </c>
      <c r="I68" s="6">
        <v>0</v>
      </c>
      <c r="J68" s="6">
        <v>5</v>
      </c>
      <c r="K68" s="6">
        <v>5</v>
      </c>
      <c r="L68" s="6">
        <v>5</v>
      </c>
      <c r="M68" s="2">
        <v>0</v>
      </c>
      <c r="N68" s="2">
        <v>0</v>
      </c>
      <c r="O68" s="2">
        <v>0</v>
      </c>
      <c r="P68" s="2">
        <v>0</v>
      </c>
      <c r="Q68" s="2">
        <v>0</v>
      </c>
    </row>
    <row r="69" spans="1:17" x14ac:dyDescent="0.35">
      <c r="A69" t="s">
        <v>193</v>
      </c>
      <c r="B69" t="s">
        <v>196</v>
      </c>
      <c r="C69" t="s">
        <v>197</v>
      </c>
      <c r="D69" t="s">
        <v>198</v>
      </c>
      <c r="E69" t="s">
        <v>3419</v>
      </c>
      <c r="F69" t="s">
        <v>21</v>
      </c>
      <c r="G69" s="6">
        <v>0</v>
      </c>
      <c r="H69" s="6">
        <v>0</v>
      </c>
      <c r="I69" s="6">
        <v>0</v>
      </c>
      <c r="J69" s="6">
        <v>5</v>
      </c>
      <c r="K69" s="6">
        <v>5</v>
      </c>
      <c r="L69" s="6">
        <v>5</v>
      </c>
      <c r="M69" s="2">
        <v>0</v>
      </c>
      <c r="N69" s="2">
        <v>0</v>
      </c>
      <c r="O69" s="2">
        <v>0</v>
      </c>
      <c r="P69" s="2">
        <v>0</v>
      </c>
      <c r="Q69" s="2">
        <v>0</v>
      </c>
    </row>
    <row r="70" spans="1:17" x14ac:dyDescent="0.35">
      <c r="A70" t="s">
        <v>193</v>
      </c>
      <c r="B70" t="s">
        <v>199</v>
      </c>
      <c r="C70" t="s">
        <v>200</v>
      </c>
      <c r="D70" t="s">
        <v>201</v>
      </c>
      <c r="E70" t="s">
        <v>3420</v>
      </c>
      <c r="F70" t="s">
        <v>21</v>
      </c>
      <c r="G70" s="6">
        <v>0</v>
      </c>
      <c r="H70" s="6">
        <v>0</v>
      </c>
      <c r="I70" s="6">
        <v>0</v>
      </c>
      <c r="J70" s="6">
        <v>5</v>
      </c>
      <c r="K70" s="6">
        <v>5</v>
      </c>
      <c r="L70" s="6">
        <v>5</v>
      </c>
      <c r="M70" s="2">
        <v>0</v>
      </c>
      <c r="N70" s="2">
        <v>0</v>
      </c>
      <c r="O70" s="2">
        <v>0</v>
      </c>
      <c r="P70" s="2">
        <v>0</v>
      </c>
      <c r="Q70" s="2">
        <v>0</v>
      </c>
    </row>
    <row r="71" spans="1:17" x14ac:dyDescent="0.35">
      <c r="A71" t="s">
        <v>193</v>
      </c>
      <c r="B71" t="s">
        <v>202</v>
      </c>
      <c r="C71" t="s">
        <v>203</v>
      </c>
      <c r="D71" t="s">
        <v>204</v>
      </c>
      <c r="E71" t="s">
        <v>3421</v>
      </c>
      <c r="F71" t="s">
        <v>21</v>
      </c>
      <c r="G71" s="6">
        <v>0</v>
      </c>
      <c r="H71" s="6">
        <v>0</v>
      </c>
      <c r="I71" s="6">
        <v>0</v>
      </c>
      <c r="J71" s="6">
        <v>5</v>
      </c>
      <c r="K71" s="6">
        <v>5</v>
      </c>
      <c r="L71" s="6">
        <v>5</v>
      </c>
      <c r="M71" s="2">
        <v>0</v>
      </c>
      <c r="N71" s="2">
        <v>0</v>
      </c>
      <c r="O71" s="2">
        <v>0</v>
      </c>
      <c r="P71" s="2">
        <v>0</v>
      </c>
      <c r="Q71" s="2">
        <v>0</v>
      </c>
    </row>
    <row r="72" spans="1:17" x14ac:dyDescent="0.35">
      <c r="A72" t="s">
        <v>193</v>
      </c>
      <c r="B72" t="s">
        <v>205</v>
      </c>
      <c r="C72" t="s">
        <v>206</v>
      </c>
      <c r="D72" t="s">
        <v>207</v>
      </c>
      <c r="E72" t="s">
        <v>3422</v>
      </c>
      <c r="F72" t="s">
        <v>21</v>
      </c>
      <c r="G72" s="6">
        <v>0</v>
      </c>
      <c r="H72" s="6">
        <v>0</v>
      </c>
      <c r="I72" s="6">
        <v>0</v>
      </c>
      <c r="J72" s="6">
        <v>5</v>
      </c>
      <c r="K72" s="6">
        <v>5</v>
      </c>
      <c r="L72" s="6">
        <v>5</v>
      </c>
      <c r="M72" s="2">
        <v>0</v>
      </c>
      <c r="N72" s="2">
        <v>0</v>
      </c>
      <c r="O72" s="2">
        <v>0</v>
      </c>
      <c r="P72" s="2">
        <v>0</v>
      </c>
      <c r="Q72" s="2">
        <v>0</v>
      </c>
    </row>
    <row r="73" spans="1:17" x14ac:dyDescent="0.35">
      <c r="A73" t="s">
        <v>193</v>
      </c>
      <c r="B73" t="s">
        <v>208</v>
      </c>
      <c r="C73" t="s">
        <v>209</v>
      </c>
      <c r="D73" t="s">
        <v>210</v>
      </c>
      <c r="E73" t="s">
        <v>3423</v>
      </c>
      <c r="F73" t="s">
        <v>21</v>
      </c>
      <c r="G73" s="6">
        <v>0</v>
      </c>
      <c r="H73" s="6">
        <v>1</v>
      </c>
      <c r="I73" s="6">
        <v>5</v>
      </c>
      <c r="J73" s="6">
        <v>5</v>
      </c>
      <c r="K73" s="6">
        <v>5</v>
      </c>
      <c r="L73" s="6">
        <v>5</v>
      </c>
      <c r="M73" s="2">
        <v>0</v>
      </c>
      <c r="N73" s="2">
        <v>0</v>
      </c>
      <c r="O73" s="2">
        <v>0</v>
      </c>
      <c r="P73" s="2">
        <v>0</v>
      </c>
      <c r="Q73" s="2">
        <v>0</v>
      </c>
    </row>
    <row r="74" spans="1:17" x14ac:dyDescent="0.35">
      <c r="A74" t="s">
        <v>193</v>
      </c>
      <c r="B74" t="s">
        <v>91</v>
      </c>
      <c r="C74" t="s">
        <v>211</v>
      </c>
      <c r="D74" t="s">
        <v>212</v>
      </c>
      <c r="E74" t="s">
        <v>3424</v>
      </c>
      <c r="F74" t="s">
        <v>21</v>
      </c>
      <c r="G74" s="6">
        <v>0</v>
      </c>
      <c r="H74" s="6">
        <v>0</v>
      </c>
      <c r="I74" s="6">
        <v>0</v>
      </c>
      <c r="J74" s="6">
        <v>5</v>
      </c>
      <c r="K74" s="6">
        <v>5</v>
      </c>
      <c r="L74" s="6">
        <v>5</v>
      </c>
      <c r="M74" s="2">
        <v>0</v>
      </c>
      <c r="N74" s="2">
        <v>0</v>
      </c>
      <c r="O74" s="2">
        <v>0</v>
      </c>
      <c r="P74" s="2">
        <v>0</v>
      </c>
      <c r="Q74" s="2">
        <v>0</v>
      </c>
    </row>
    <row r="75" spans="1:17" x14ac:dyDescent="0.35">
      <c r="A75" t="s">
        <v>193</v>
      </c>
      <c r="B75" t="s">
        <v>213</v>
      </c>
      <c r="C75" t="s">
        <v>214</v>
      </c>
      <c r="D75" t="s">
        <v>215</v>
      </c>
      <c r="E75" t="s">
        <v>3425</v>
      </c>
      <c r="F75" t="s">
        <v>21</v>
      </c>
      <c r="G75" s="6">
        <v>0</v>
      </c>
      <c r="H75" s="6">
        <v>1</v>
      </c>
      <c r="I75" s="6">
        <v>5</v>
      </c>
      <c r="J75" s="6">
        <v>5</v>
      </c>
      <c r="K75" s="6">
        <v>5</v>
      </c>
      <c r="L75" s="6">
        <v>5</v>
      </c>
      <c r="M75" s="2">
        <v>0</v>
      </c>
      <c r="N75" s="2">
        <v>0</v>
      </c>
      <c r="O75" s="2">
        <v>0</v>
      </c>
      <c r="P75" s="2">
        <v>0</v>
      </c>
      <c r="Q75" s="2">
        <v>0</v>
      </c>
    </row>
    <row r="76" spans="1:17" x14ac:dyDescent="0.35">
      <c r="A76" t="s">
        <v>216</v>
      </c>
      <c r="B76" t="s">
        <v>18</v>
      </c>
      <c r="C76" t="s">
        <v>217</v>
      </c>
      <c r="D76" t="s">
        <v>218</v>
      </c>
      <c r="E76" t="s">
        <v>3418</v>
      </c>
      <c r="F76" t="s">
        <v>21</v>
      </c>
      <c r="G76" s="6">
        <v>0</v>
      </c>
      <c r="H76" s="6">
        <v>0</v>
      </c>
      <c r="I76" s="6">
        <v>0</v>
      </c>
      <c r="J76" s="6">
        <v>5</v>
      </c>
      <c r="K76" s="6">
        <v>5</v>
      </c>
      <c r="L76" s="6">
        <v>5</v>
      </c>
      <c r="M76" s="2">
        <v>0</v>
      </c>
      <c r="N76" s="2">
        <v>0</v>
      </c>
      <c r="O76" s="2">
        <v>0</v>
      </c>
      <c r="P76" s="2">
        <v>0</v>
      </c>
      <c r="Q76" s="2">
        <v>0</v>
      </c>
    </row>
    <row r="77" spans="1:17" x14ac:dyDescent="0.35">
      <c r="A77" t="s">
        <v>216</v>
      </c>
      <c r="B77" t="s">
        <v>219</v>
      </c>
      <c r="C77" t="s">
        <v>220</v>
      </c>
      <c r="D77" t="s">
        <v>221</v>
      </c>
      <c r="E77" t="s">
        <v>3426</v>
      </c>
      <c r="F77" t="s">
        <v>21</v>
      </c>
      <c r="G77" s="6">
        <v>0</v>
      </c>
      <c r="H77" s="6">
        <v>0</v>
      </c>
      <c r="I77" s="6">
        <v>0</v>
      </c>
      <c r="J77" s="6">
        <v>5</v>
      </c>
      <c r="K77" s="6">
        <v>5</v>
      </c>
      <c r="L77" s="6">
        <v>5</v>
      </c>
      <c r="M77" s="2">
        <v>0</v>
      </c>
      <c r="N77" s="2">
        <v>0</v>
      </c>
      <c r="O77" s="2">
        <v>0</v>
      </c>
      <c r="P77" s="2">
        <v>0</v>
      </c>
      <c r="Q77" s="2">
        <v>0</v>
      </c>
    </row>
    <row r="78" spans="1:17" x14ac:dyDescent="0.35">
      <c r="A78" t="s">
        <v>216</v>
      </c>
      <c r="B78" t="s">
        <v>196</v>
      </c>
      <c r="C78" t="s">
        <v>222</v>
      </c>
      <c r="D78" t="s">
        <v>223</v>
      </c>
      <c r="E78" t="s">
        <v>3419</v>
      </c>
      <c r="F78" t="s">
        <v>21</v>
      </c>
      <c r="G78" s="6">
        <v>0</v>
      </c>
      <c r="H78" s="6">
        <v>0</v>
      </c>
      <c r="I78" s="6">
        <v>0</v>
      </c>
      <c r="J78" s="6">
        <v>5</v>
      </c>
      <c r="K78" s="6">
        <v>5</v>
      </c>
      <c r="L78" s="6">
        <v>5</v>
      </c>
      <c r="M78" s="2">
        <v>0</v>
      </c>
      <c r="N78" s="2">
        <v>0</v>
      </c>
      <c r="O78" s="2">
        <v>0</v>
      </c>
      <c r="P78" s="2">
        <v>0</v>
      </c>
      <c r="Q78" s="2">
        <v>0</v>
      </c>
    </row>
    <row r="79" spans="1:17" x14ac:dyDescent="0.35">
      <c r="A79" t="s">
        <v>216</v>
      </c>
      <c r="B79" t="s">
        <v>199</v>
      </c>
      <c r="C79" t="s">
        <v>224</v>
      </c>
      <c r="D79" t="s">
        <v>225</v>
      </c>
      <c r="E79" t="s">
        <v>3427</v>
      </c>
      <c r="F79" t="s">
        <v>21</v>
      </c>
      <c r="G79" s="6">
        <v>0</v>
      </c>
      <c r="H79" s="6">
        <v>0</v>
      </c>
      <c r="I79" s="6">
        <v>0</v>
      </c>
      <c r="J79" s="6">
        <v>5</v>
      </c>
      <c r="K79" s="6">
        <v>5</v>
      </c>
      <c r="L79" s="6">
        <v>5</v>
      </c>
      <c r="M79" s="2">
        <v>0</v>
      </c>
      <c r="N79" s="2">
        <v>0</v>
      </c>
      <c r="O79" s="2">
        <v>0</v>
      </c>
      <c r="P79" s="2">
        <v>0</v>
      </c>
      <c r="Q79" s="2">
        <v>0</v>
      </c>
    </row>
    <row r="80" spans="1:17" x14ac:dyDescent="0.35">
      <c r="A80" t="s">
        <v>216</v>
      </c>
      <c r="B80" t="s">
        <v>202</v>
      </c>
      <c r="C80" t="s">
        <v>226</v>
      </c>
      <c r="D80" t="s">
        <v>227</v>
      </c>
      <c r="E80" t="s">
        <v>3428</v>
      </c>
      <c r="F80" t="s">
        <v>21</v>
      </c>
      <c r="G80" s="6">
        <v>0</v>
      </c>
      <c r="H80" s="6">
        <v>0</v>
      </c>
      <c r="I80" s="6">
        <v>0</v>
      </c>
      <c r="J80" s="6">
        <v>5</v>
      </c>
      <c r="K80" s="6">
        <v>5</v>
      </c>
      <c r="L80" s="6">
        <v>5</v>
      </c>
      <c r="M80" s="2">
        <v>0</v>
      </c>
      <c r="N80" s="2">
        <v>0</v>
      </c>
      <c r="O80" s="2">
        <v>0</v>
      </c>
      <c r="P80" s="2">
        <v>0</v>
      </c>
      <c r="Q80" s="2">
        <v>0</v>
      </c>
    </row>
    <row r="81" spans="1:17" x14ac:dyDescent="0.35">
      <c r="A81" t="s">
        <v>216</v>
      </c>
      <c r="B81" t="s">
        <v>228</v>
      </c>
      <c r="C81" t="s">
        <v>229</v>
      </c>
      <c r="D81" t="s">
        <v>230</v>
      </c>
      <c r="E81" t="s">
        <v>3429</v>
      </c>
      <c r="F81" t="s">
        <v>21</v>
      </c>
      <c r="G81" s="6">
        <v>0</v>
      </c>
      <c r="H81" s="6">
        <v>0</v>
      </c>
      <c r="I81" s="6">
        <v>0</v>
      </c>
      <c r="J81" s="6">
        <v>5</v>
      </c>
      <c r="K81" s="6">
        <v>5</v>
      </c>
      <c r="L81" s="6">
        <v>5</v>
      </c>
      <c r="M81" s="2">
        <v>0</v>
      </c>
      <c r="N81" s="2">
        <v>0</v>
      </c>
      <c r="O81" s="2">
        <v>0</v>
      </c>
      <c r="P81" s="2">
        <v>0</v>
      </c>
      <c r="Q81" s="2">
        <v>0</v>
      </c>
    </row>
    <row r="82" spans="1:17" x14ac:dyDescent="0.35">
      <c r="A82" t="s">
        <v>216</v>
      </c>
      <c r="B82" t="s">
        <v>231</v>
      </c>
      <c r="C82" t="s">
        <v>232</v>
      </c>
      <c r="D82" t="s">
        <v>233</v>
      </c>
      <c r="E82" t="s">
        <v>3430</v>
      </c>
      <c r="F82" t="s">
        <v>21</v>
      </c>
      <c r="G82" s="6">
        <v>0</v>
      </c>
      <c r="H82" s="6">
        <v>0</v>
      </c>
      <c r="I82" s="6">
        <v>0</v>
      </c>
      <c r="J82" s="6">
        <v>5</v>
      </c>
      <c r="K82" s="6">
        <v>5</v>
      </c>
      <c r="L82" s="6">
        <v>5</v>
      </c>
      <c r="M82" s="2">
        <v>0</v>
      </c>
      <c r="N82" s="2">
        <v>0</v>
      </c>
      <c r="O82" s="2">
        <v>0</v>
      </c>
      <c r="P82" s="2">
        <v>0</v>
      </c>
      <c r="Q82" s="2">
        <v>0</v>
      </c>
    </row>
    <row r="83" spans="1:17" x14ac:dyDescent="0.35">
      <c r="A83" t="s">
        <v>216</v>
      </c>
      <c r="B83" t="s">
        <v>234</v>
      </c>
      <c r="C83" t="s">
        <v>235</v>
      </c>
      <c r="D83" t="s">
        <v>236</v>
      </c>
      <c r="E83" t="s">
        <v>3431</v>
      </c>
      <c r="F83" t="s">
        <v>21</v>
      </c>
      <c r="G83" s="6">
        <v>0</v>
      </c>
      <c r="H83" s="6">
        <v>0</v>
      </c>
      <c r="I83" s="6">
        <v>0</v>
      </c>
      <c r="J83" s="6">
        <v>5</v>
      </c>
      <c r="K83" s="6">
        <v>5</v>
      </c>
      <c r="L83" s="6">
        <v>5</v>
      </c>
      <c r="M83" s="2">
        <v>0</v>
      </c>
      <c r="N83" s="2">
        <v>0</v>
      </c>
      <c r="O83" s="2">
        <v>0</v>
      </c>
      <c r="P83" s="2">
        <v>0</v>
      </c>
      <c r="Q83" s="2">
        <v>0</v>
      </c>
    </row>
    <row r="84" spans="1:17" x14ac:dyDescent="0.35">
      <c r="A84" t="s">
        <v>216</v>
      </c>
      <c r="B84" t="s">
        <v>237</v>
      </c>
      <c r="C84" t="s">
        <v>186</v>
      </c>
      <c r="D84" t="s">
        <v>238</v>
      </c>
      <c r="E84" t="s">
        <v>3432</v>
      </c>
      <c r="F84" t="s">
        <v>21</v>
      </c>
      <c r="G84" s="6">
        <v>0</v>
      </c>
      <c r="H84" s="6">
        <v>1</v>
      </c>
      <c r="I84" s="6">
        <v>5</v>
      </c>
      <c r="J84" s="6">
        <v>5</v>
      </c>
      <c r="K84" s="6">
        <v>5</v>
      </c>
      <c r="L84" s="6">
        <v>5</v>
      </c>
      <c r="M84" s="2">
        <v>0</v>
      </c>
      <c r="N84" s="2">
        <v>0</v>
      </c>
      <c r="O84" s="2">
        <v>0</v>
      </c>
      <c r="P84" s="2">
        <v>0</v>
      </c>
      <c r="Q84" s="2">
        <v>0</v>
      </c>
    </row>
    <row r="85" spans="1:17" x14ac:dyDescent="0.35">
      <c r="A85" t="s">
        <v>216</v>
      </c>
      <c r="B85" t="s">
        <v>239</v>
      </c>
      <c r="C85" t="s">
        <v>186</v>
      </c>
      <c r="D85" t="s">
        <v>240</v>
      </c>
      <c r="E85" t="s">
        <v>3433</v>
      </c>
      <c r="F85" t="s">
        <v>21</v>
      </c>
      <c r="G85" s="6">
        <v>0</v>
      </c>
      <c r="H85" s="6">
        <v>0</v>
      </c>
      <c r="I85" s="6">
        <v>0</v>
      </c>
      <c r="J85" s="6">
        <v>5</v>
      </c>
      <c r="K85" s="6">
        <v>5</v>
      </c>
      <c r="L85" s="6">
        <v>5</v>
      </c>
      <c r="M85" s="2">
        <v>0</v>
      </c>
      <c r="N85" s="2">
        <v>0</v>
      </c>
      <c r="O85" s="2">
        <v>0</v>
      </c>
      <c r="P85" s="2">
        <v>0</v>
      </c>
      <c r="Q85" s="2">
        <v>0</v>
      </c>
    </row>
    <row r="86" spans="1:17" x14ac:dyDescent="0.35">
      <c r="A86" t="s">
        <v>216</v>
      </c>
      <c r="B86" t="s">
        <v>91</v>
      </c>
      <c r="C86" t="s">
        <v>241</v>
      </c>
      <c r="D86" t="s">
        <v>242</v>
      </c>
      <c r="E86" t="s">
        <v>3434</v>
      </c>
      <c r="F86" t="s">
        <v>21</v>
      </c>
      <c r="G86" s="6">
        <v>0</v>
      </c>
      <c r="H86" s="6">
        <v>0</v>
      </c>
      <c r="I86" s="6">
        <v>0</v>
      </c>
      <c r="J86" s="6">
        <v>5</v>
      </c>
      <c r="K86" s="6">
        <v>5</v>
      </c>
      <c r="L86" s="6">
        <v>5</v>
      </c>
      <c r="M86" s="2">
        <v>0</v>
      </c>
      <c r="N86" s="2">
        <v>0</v>
      </c>
      <c r="O86" s="2">
        <v>0</v>
      </c>
      <c r="P86" s="2">
        <v>0</v>
      </c>
      <c r="Q86" s="2">
        <v>0</v>
      </c>
    </row>
    <row r="87" spans="1:17" x14ac:dyDescent="0.35">
      <c r="A87" t="s">
        <v>216</v>
      </c>
      <c r="B87" t="s">
        <v>213</v>
      </c>
      <c r="C87" t="s">
        <v>214</v>
      </c>
      <c r="D87" t="s">
        <v>243</v>
      </c>
      <c r="E87" t="s">
        <v>3435</v>
      </c>
      <c r="F87" t="s">
        <v>21</v>
      </c>
      <c r="G87" s="6">
        <v>0</v>
      </c>
      <c r="H87" s="6">
        <v>0</v>
      </c>
      <c r="I87" s="6">
        <v>0</v>
      </c>
      <c r="J87" s="6">
        <v>5</v>
      </c>
      <c r="K87" s="6">
        <v>5</v>
      </c>
      <c r="L87" s="6">
        <v>5</v>
      </c>
      <c r="M87" s="2">
        <v>0</v>
      </c>
      <c r="N87" s="2">
        <v>0</v>
      </c>
      <c r="O87" s="2">
        <v>0</v>
      </c>
      <c r="P87" s="2">
        <v>0</v>
      </c>
      <c r="Q87" s="2">
        <v>0</v>
      </c>
    </row>
    <row r="88" spans="1:17" x14ac:dyDescent="0.35">
      <c r="A88" t="s">
        <v>244</v>
      </c>
      <c r="B88" t="s">
        <v>24</v>
      </c>
      <c r="C88" t="s">
        <v>245</v>
      </c>
      <c r="D88" t="s">
        <v>246</v>
      </c>
      <c r="E88" t="s">
        <v>3366</v>
      </c>
      <c r="F88" t="s">
        <v>21</v>
      </c>
      <c r="G88" s="6">
        <v>0</v>
      </c>
      <c r="H88" s="6">
        <v>0</v>
      </c>
      <c r="I88" s="6">
        <v>0</v>
      </c>
      <c r="J88" s="6">
        <v>5</v>
      </c>
      <c r="K88" s="6">
        <v>5</v>
      </c>
      <c r="L88" s="6">
        <v>5</v>
      </c>
      <c r="M88" s="2">
        <v>0</v>
      </c>
      <c r="N88" s="2">
        <v>0</v>
      </c>
      <c r="O88" s="2">
        <v>0</v>
      </c>
      <c r="P88" s="2">
        <v>0</v>
      </c>
      <c r="Q88" s="2">
        <v>0</v>
      </c>
    </row>
    <row r="89" spans="1:17" x14ac:dyDescent="0.35">
      <c r="A89" t="s">
        <v>244</v>
      </c>
      <c r="B89" t="s">
        <v>247</v>
      </c>
      <c r="C89" t="s">
        <v>248</v>
      </c>
      <c r="D89" t="s">
        <v>249</v>
      </c>
      <c r="E89" t="s">
        <v>3436</v>
      </c>
      <c r="F89" t="s">
        <v>21</v>
      </c>
      <c r="G89" s="6">
        <v>0</v>
      </c>
      <c r="H89" s="6">
        <v>0</v>
      </c>
      <c r="I89" s="6">
        <v>0</v>
      </c>
      <c r="J89" s="6">
        <v>5</v>
      </c>
      <c r="K89" s="6">
        <v>5</v>
      </c>
      <c r="L89" s="6">
        <v>5</v>
      </c>
      <c r="M89" s="2">
        <v>0</v>
      </c>
      <c r="N89" s="2">
        <v>0</v>
      </c>
      <c r="O89" s="2">
        <v>0</v>
      </c>
      <c r="P89" s="2">
        <v>0</v>
      </c>
      <c r="Q89" s="2">
        <v>0</v>
      </c>
    </row>
    <row r="90" spans="1:17" x14ac:dyDescent="0.35">
      <c r="A90" t="s">
        <v>244</v>
      </c>
      <c r="B90" t="s">
        <v>250</v>
      </c>
      <c r="C90" t="s">
        <v>251</v>
      </c>
      <c r="D90" t="s">
        <v>252</v>
      </c>
      <c r="E90" t="s">
        <v>3437</v>
      </c>
      <c r="F90" t="s">
        <v>21</v>
      </c>
      <c r="G90" s="6">
        <v>0</v>
      </c>
      <c r="H90" s="6">
        <v>0</v>
      </c>
      <c r="I90" s="6">
        <v>0</v>
      </c>
      <c r="J90" s="6">
        <v>5</v>
      </c>
      <c r="K90" s="6">
        <v>5</v>
      </c>
      <c r="L90" s="6">
        <v>5</v>
      </c>
      <c r="M90" s="2">
        <v>0</v>
      </c>
      <c r="N90" s="2">
        <v>0</v>
      </c>
      <c r="O90" s="2">
        <v>0</v>
      </c>
      <c r="P90" s="2">
        <v>0</v>
      </c>
      <c r="Q90" s="2">
        <v>0</v>
      </c>
    </row>
    <row r="91" spans="1:17" x14ac:dyDescent="0.35">
      <c r="A91" t="s">
        <v>244</v>
      </c>
      <c r="B91" t="s">
        <v>253</v>
      </c>
      <c r="C91" t="s">
        <v>254</v>
      </c>
      <c r="D91" t="s">
        <v>255</v>
      </c>
      <c r="E91" t="s">
        <v>3438</v>
      </c>
      <c r="F91" t="s">
        <v>21</v>
      </c>
      <c r="G91" s="6">
        <v>0</v>
      </c>
      <c r="H91" s="6">
        <v>0</v>
      </c>
      <c r="I91" s="6">
        <v>0</v>
      </c>
      <c r="J91" s="6">
        <v>5</v>
      </c>
      <c r="K91" s="6">
        <v>5</v>
      </c>
      <c r="L91" s="6">
        <v>5</v>
      </c>
      <c r="M91" s="2">
        <v>0</v>
      </c>
      <c r="N91" s="2">
        <v>0</v>
      </c>
      <c r="O91" s="2">
        <v>0</v>
      </c>
      <c r="P91" s="2">
        <v>0</v>
      </c>
      <c r="Q91" s="2">
        <v>0</v>
      </c>
    </row>
    <row r="92" spans="1:17" x14ac:dyDescent="0.35">
      <c r="A92" t="s">
        <v>244</v>
      </c>
      <c r="B92" t="s">
        <v>256</v>
      </c>
      <c r="C92" t="s">
        <v>257</v>
      </c>
      <c r="D92" t="s">
        <v>258</v>
      </c>
      <c r="E92" t="s">
        <v>3439</v>
      </c>
      <c r="F92" t="s">
        <v>21</v>
      </c>
      <c r="G92" s="6">
        <v>0</v>
      </c>
      <c r="H92" s="6">
        <v>0</v>
      </c>
      <c r="I92" s="6">
        <v>0</v>
      </c>
      <c r="J92" s="6">
        <v>5</v>
      </c>
      <c r="K92" s="6">
        <v>5</v>
      </c>
      <c r="L92" s="6">
        <v>5</v>
      </c>
      <c r="M92" s="2">
        <v>0</v>
      </c>
      <c r="N92" s="2">
        <v>0</v>
      </c>
      <c r="O92" s="2">
        <v>0</v>
      </c>
      <c r="P92" s="2">
        <v>0</v>
      </c>
      <c r="Q92" s="2">
        <v>0</v>
      </c>
    </row>
    <row r="93" spans="1:17" x14ac:dyDescent="0.35">
      <c r="A93" t="s">
        <v>244</v>
      </c>
      <c r="B93" t="s">
        <v>259</v>
      </c>
      <c r="C93" t="s">
        <v>260</v>
      </c>
      <c r="D93" t="s">
        <v>261</v>
      </c>
      <c r="E93" t="s">
        <v>3440</v>
      </c>
      <c r="F93" t="s">
        <v>21</v>
      </c>
      <c r="G93" s="6">
        <v>0</v>
      </c>
      <c r="H93" s="6">
        <v>0</v>
      </c>
      <c r="I93" s="6">
        <v>0</v>
      </c>
      <c r="J93" s="6">
        <v>5</v>
      </c>
      <c r="K93" s="6">
        <v>5</v>
      </c>
      <c r="L93" s="6">
        <v>5</v>
      </c>
      <c r="M93" s="2">
        <v>0</v>
      </c>
      <c r="N93" s="2">
        <v>0</v>
      </c>
      <c r="O93" s="2">
        <v>0</v>
      </c>
      <c r="P93" s="2">
        <v>0</v>
      </c>
      <c r="Q93" s="2">
        <v>0</v>
      </c>
    </row>
    <row r="94" spans="1:17" x14ac:dyDescent="0.35">
      <c r="A94" t="s">
        <v>244</v>
      </c>
      <c r="B94" t="s">
        <v>262</v>
      </c>
      <c r="C94" t="s">
        <v>263</v>
      </c>
      <c r="D94" t="s">
        <v>264</v>
      </c>
      <c r="E94" t="s">
        <v>3441</v>
      </c>
      <c r="F94" t="s">
        <v>21</v>
      </c>
      <c r="G94" s="6">
        <v>0</v>
      </c>
      <c r="H94" s="6">
        <v>0</v>
      </c>
      <c r="I94" s="6">
        <v>0</v>
      </c>
      <c r="J94" s="6">
        <v>4</v>
      </c>
      <c r="K94" s="6">
        <v>5</v>
      </c>
      <c r="L94" s="6">
        <v>5</v>
      </c>
      <c r="M94" s="2">
        <v>0</v>
      </c>
      <c r="N94" s="2">
        <v>0</v>
      </c>
      <c r="O94" s="2">
        <v>0</v>
      </c>
      <c r="P94" s="2">
        <v>0</v>
      </c>
      <c r="Q94" s="2">
        <v>0</v>
      </c>
    </row>
    <row r="95" spans="1:17" x14ac:dyDescent="0.35">
      <c r="A95" t="s">
        <v>265</v>
      </c>
      <c r="B95" t="s">
        <v>24</v>
      </c>
      <c r="C95" t="s">
        <v>266</v>
      </c>
      <c r="D95" t="s">
        <v>267</v>
      </c>
      <c r="E95" t="s">
        <v>3442</v>
      </c>
      <c r="F95" t="s">
        <v>21</v>
      </c>
      <c r="G95" s="6">
        <v>0</v>
      </c>
      <c r="H95" s="6">
        <v>0</v>
      </c>
      <c r="I95" s="6">
        <v>0</v>
      </c>
      <c r="J95" s="6">
        <v>5</v>
      </c>
      <c r="K95" s="6">
        <v>5</v>
      </c>
      <c r="L95" s="6">
        <v>5</v>
      </c>
      <c r="M95" s="2">
        <v>0</v>
      </c>
      <c r="N95" s="2">
        <v>0</v>
      </c>
      <c r="O95" s="2">
        <v>0</v>
      </c>
      <c r="P95" s="2">
        <v>0</v>
      </c>
      <c r="Q95" s="2">
        <v>0</v>
      </c>
    </row>
    <row r="96" spans="1:17" x14ac:dyDescent="0.35">
      <c r="A96" t="s">
        <v>265</v>
      </c>
      <c r="B96" t="s">
        <v>247</v>
      </c>
      <c r="C96" t="s">
        <v>268</v>
      </c>
      <c r="D96" t="s">
        <v>269</v>
      </c>
      <c r="E96" t="s">
        <v>3443</v>
      </c>
      <c r="F96" t="s">
        <v>21</v>
      </c>
      <c r="G96" s="6">
        <v>0</v>
      </c>
      <c r="H96" s="6">
        <v>0</v>
      </c>
      <c r="I96" s="6">
        <v>0</v>
      </c>
      <c r="J96" s="6">
        <v>5</v>
      </c>
      <c r="K96" s="6">
        <v>5</v>
      </c>
      <c r="L96" s="6">
        <v>5</v>
      </c>
      <c r="M96" s="2">
        <v>0</v>
      </c>
      <c r="N96" s="2">
        <v>0</v>
      </c>
      <c r="O96" s="2">
        <v>0</v>
      </c>
      <c r="P96" s="2">
        <v>0</v>
      </c>
      <c r="Q96" s="2">
        <v>0</v>
      </c>
    </row>
    <row r="97" spans="1:17" x14ac:dyDescent="0.35">
      <c r="A97" t="s">
        <v>265</v>
      </c>
      <c r="B97" t="s">
        <v>270</v>
      </c>
      <c r="C97" t="s">
        <v>271</v>
      </c>
      <c r="D97" t="s">
        <v>272</v>
      </c>
      <c r="E97" t="s">
        <v>3444</v>
      </c>
      <c r="F97" t="s">
        <v>21</v>
      </c>
      <c r="G97" s="6">
        <v>0</v>
      </c>
      <c r="H97" s="6">
        <v>1</v>
      </c>
      <c r="I97" s="6">
        <v>5</v>
      </c>
      <c r="J97" s="6">
        <v>5</v>
      </c>
      <c r="K97" s="6">
        <v>5</v>
      </c>
      <c r="L97" s="6">
        <v>5</v>
      </c>
      <c r="M97" s="2">
        <v>0</v>
      </c>
      <c r="N97" s="2">
        <v>0</v>
      </c>
      <c r="O97" s="2">
        <v>0</v>
      </c>
      <c r="P97" s="2">
        <v>0</v>
      </c>
      <c r="Q97" s="2">
        <v>0</v>
      </c>
    </row>
    <row r="98" spans="1:17" x14ac:dyDescent="0.35">
      <c r="A98" t="s">
        <v>265</v>
      </c>
      <c r="B98" t="s">
        <v>202</v>
      </c>
      <c r="C98" t="s">
        <v>273</v>
      </c>
      <c r="D98" t="s">
        <v>274</v>
      </c>
      <c r="E98" t="s">
        <v>3445</v>
      </c>
      <c r="F98" t="s">
        <v>21</v>
      </c>
      <c r="G98" s="6">
        <v>0</v>
      </c>
      <c r="H98" s="6">
        <v>0</v>
      </c>
      <c r="I98" s="6">
        <v>0</v>
      </c>
      <c r="J98" s="6">
        <v>5</v>
      </c>
      <c r="K98" s="6">
        <v>5</v>
      </c>
      <c r="L98" s="6">
        <v>5</v>
      </c>
      <c r="M98" s="2">
        <v>0</v>
      </c>
      <c r="N98" s="2">
        <v>0</v>
      </c>
      <c r="O98" s="2">
        <v>0</v>
      </c>
      <c r="P98" s="2">
        <v>0</v>
      </c>
      <c r="Q98" s="2">
        <v>0</v>
      </c>
    </row>
    <row r="99" spans="1:17" x14ac:dyDescent="0.35">
      <c r="A99" t="s">
        <v>265</v>
      </c>
      <c r="B99" t="s">
        <v>275</v>
      </c>
      <c r="C99" t="s">
        <v>276</v>
      </c>
      <c r="D99" t="s">
        <v>277</v>
      </c>
      <c r="E99" t="s">
        <v>3446</v>
      </c>
      <c r="F99" t="s">
        <v>21</v>
      </c>
      <c r="G99" s="6">
        <v>0</v>
      </c>
      <c r="H99" s="6">
        <v>1</v>
      </c>
      <c r="I99" s="6">
        <v>4</v>
      </c>
      <c r="J99" s="6">
        <v>4</v>
      </c>
      <c r="K99" s="6">
        <v>4</v>
      </c>
      <c r="L99" s="6">
        <v>5</v>
      </c>
      <c r="M99" s="2">
        <v>0</v>
      </c>
      <c r="N99" s="2">
        <v>0</v>
      </c>
      <c r="O99" s="2">
        <v>0</v>
      </c>
      <c r="P99" s="2">
        <v>0</v>
      </c>
      <c r="Q99" s="2">
        <v>0</v>
      </c>
    </row>
    <row r="100" spans="1:17" x14ac:dyDescent="0.35">
      <c r="A100" t="s">
        <v>265</v>
      </c>
      <c r="B100" t="s">
        <v>278</v>
      </c>
      <c r="C100" t="s">
        <v>279</v>
      </c>
      <c r="D100" t="s">
        <v>280</v>
      </c>
      <c r="E100" t="s">
        <v>3447</v>
      </c>
      <c r="F100" t="s">
        <v>21</v>
      </c>
      <c r="G100" s="6">
        <v>0</v>
      </c>
      <c r="H100" s="6">
        <v>0</v>
      </c>
      <c r="I100" s="6">
        <v>0</v>
      </c>
      <c r="J100" s="6">
        <v>5</v>
      </c>
      <c r="K100" s="6">
        <v>5</v>
      </c>
      <c r="L100" s="6">
        <v>5</v>
      </c>
      <c r="M100" s="2">
        <v>0</v>
      </c>
      <c r="N100" s="2">
        <v>0</v>
      </c>
      <c r="O100" s="2">
        <v>0</v>
      </c>
      <c r="P100" s="2">
        <v>0</v>
      </c>
      <c r="Q100" s="2">
        <v>0</v>
      </c>
    </row>
    <row r="101" spans="1:17" x14ac:dyDescent="0.35">
      <c r="A101" t="s">
        <v>265</v>
      </c>
      <c r="B101" t="s">
        <v>281</v>
      </c>
      <c r="C101" t="s">
        <v>23</v>
      </c>
      <c r="D101" t="s">
        <v>282</v>
      </c>
      <c r="E101" t="s">
        <v>3448</v>
      </c>
      <c r="F101" t="s">
        <v>21</v>
      </c>
      <c r="G101" s="6">
        <v>0</v>
      </c>
      <c r="H101" s="6">
        <v>0</v>
      </c>
      <c r="I101" s="6">
        <v>0</v>
      </c>
      <c r="J101" s="6">
        <v>5</v>
      </c>
      <c r="K101" s="6">
        <v>5</v>
      </c>
      <c r="L101" s="6">
        <v>5</v>
      </c>
      <c r="M101" s="2">
        <v>0</v>
      </c>
      <c r="N101" s="2">
        <v>0</v>
      </c>
      <c r="O101" s="2">
        <v>0</v>
      </c>
      <c r="P101" s="2">
        <v>0</v>
      </c>
      <c r="Q101" s="2">
        <v>0</v>
      </c>
    </row>
    <row r="102" spans="1:17" x14ac:dyDescent="0.35">
      <c r="A102" t="s">
        <v>265</v>
      </c>
      <c r="B102" t="s">
        <v>283</v>
      </c>
      <c r="C102" t="s">
        <v>284</v>
      </c>
      <c r="D102" t="s">
        <v>285</v>
      </c>
      <c r="E102" t="s">
        <v>3449</v>
      </c>
      <c r="F102" t="s">
        <v>21</v>
      </c>
      <c r="G102" s="6">
        <v>0</v>
      </c>
      <c r="H102" s="6">
        <v>1</v>
      </c>
      <c r="I102" s="6">
        <v>3</v>
      </c>
      <c r="J102" s="6">
        <v>4</v>
      </c>
      <c r="K102" s="6">
        <v>4</v>
      </c>
      <c r="L102" s="6">
        <v>5</v>
      </c>
      <c r="M102" s="2">
        <v>0</v>
      </c>
      <c r="N102" s="2">
        <v>0</v>
      </c>
      <c r="O102" s="2">
        <v>0</v>
      </c>
      <c r="P102" s="2">
        <v>0</v>
      </c>
      <c r="Q102" s="2">
        <v>0</v>
      </c>
    </row>
    <row r="103" spans="1:17" x14ac:dyDescent="0.35">
      <c r="A103" t="s">
        <v>265</v>
      </c>
      <c r="B103" t="s">
        <v>286</v>
      </c>
      <c r="C103" t="s">
        <v>287</v>
      </c>
      <c r="D103" t="s">
        <v>288</v>
      </c>
      <c r="E103" t="s">
        <v>3450</v>
      </c>
      <c r="F103" t="s">
        <v>21</v>
      </c>
      <c r="G103" s="6">
        <v>0</v>
      </c>
      <c r="H103" s="6">
        <v>1</v>
      </c>
      <c r="I103" s="6">
        <v>4</v>
      </c>
      <c r="J103" s="6">
        <v>4</v>
      </c>
      <c r="K103" s="6">
        <v>4</v>
      </c>
      <c r="L103" s="6">
        <v>5</v>
      </c>
      <c r="M103" s="2">
        <v>0</v>
      </c>
      <c r="N103" s="2">
        <v>0</v>
      </c>
      <c r="O103" s="2">
        <v>0</v>
      </c>
      <c r="P103" s="2">
        <v>0</v>
      </c>
      <c r="Q103" s="2">
        <v>0</v>
      </c>
    </row>
    <row r="104" spans="1:17" x14ac:dyDescent="0.35">
      <c r="A104" t="s">
        <v>265</v>
      </c>
      <c r="B104" t="s">
        <v>289</v>
      </c>
      <c r="C104" t="s">
        <v>290</v>
      </c>
      <c r="D104" t="s">
        <v>291</v>
      </c>
      <c r="E104" t="s">
        <v>3451</v>
      </c>
      <c r="F104" t="s">
        <v>21</v>
      </c>
      <c r="G104" s="6">
        <v>0</v>
      </c>
      <c r="H104" s="6">
        <v>1</v>
      </c>
      <c r="I104" s="6">
        <v>5</v>
      </c>
      <c r="J104" s="6">
        <v>5</v>
      </c>
      <c r="K104" s="6">
        <v>5</v>
      </c>
      <c r="L104" s="6">
        <v>5</v>
      </c>
      <c r="M104" s="2">
        <v>0</v>
      </c>
      <c r="N104" s="2">
        <v>0</v>
      </c>
      <c r="O104" s="2">
        <v>0</v>
      </c>
      <c r="P104" s="2">
        <v>0</v>
      </c>
      <c r="Q104" s="2">
        <v>0</v>
      </c>
    </row>
    <row r="105" spans="1:17" x14ac:dyDescent="0.35">
      <c r="A105" t="s">
        <v>265</v>
      </c>
      <c r="B105" t="s">
        <v>292</v>
      </c>
      <c r="C105" t="s">
        <v>293</v>
      </c>
      <c r="D105" t="s">
        <v>294</v>
      </c>
      <c r="E105" t="s">
        <v>3452</v>
      </c>
      <c r="F105" t="s">
        <v>21</v>
      </c>
      <c r="G105" s="6">
        <v>0</v>
      </c>
      <c r="H105" s="6">
        <v>0</v>
      </c>
      <c r="I105" s="6">
        <v>0</v>
      </c>
      <c r="J105" s="6">
        <v>5</v>
      </c>
      <c r="K105" s="6">
        <v>5</v>
      </c>
      <c r="L105" s="6">
        <v>5</v>
      </c>
      <c r="M105" s="2">
        <v>0</v>
      </c>
      <c r="N105" s="2">
        <v>0</v>
      </c>
      <c r="O105" s="2">
        <v>0</v>
      </c>
      <c r="P105" s="2">
        <v>0</v>
      </c>
      <c r="Q105" s="2">
        <v>0</v>
      </c>
    </row>
    <row r="106" spans="1:17" x14ac:dyDescent="0.35">
      <c r="A106" t="s">
        <v>265</v>
      </c>
      <c r="B106" t="s">
        <v>295</v>
      </c>
      <c r="C106" t="s">
        <v>296</v>
      </c>
      <c r="D106" t="s">
        <v>297</v>
      </c>
      <c r="E106" t="s">
        <v>3453</v>
      </c>
      <c r="F106" t="s">
        <v>21</v>
      </c>
      <c r="G106" s="6">
        <v>0</v>
      </c>
      <c r="H106" s="6">
        <v>0</v>
      </c>
      <c r="I106" s="6">
        <v>0</v>
      </c>
      <c r="J106" s="6">
        <v>5</v>
      </c>
      <c r="K106" s="6">
        <v>5</v>
      </c>
      <c r="L106" s="6">
        <v>5</v>
      </c>
      <c r="M106" s="2">
        <v>0</v>
      </c>
      <c r="N106" s="2">
        <v>0</v>
      </c>
      <c r="O106" s="2">
        <v>0</v>
      </c>
      <c r="P106" s="2">
        <v>0</v>
      </c>
      <c r="Q106" s="2">
        <v>0</v>
      </c>
    </row>
    <row r="107" spans="1:17" x14ac:dyDescent="0.35">
      <c r="A107" t="s">
        <v>298</v>
      </c>
      <c r="B107" t="s">
        <v>299</v>
      </c>
      <c r="C107" t="s">
        <v>300</v>
      </c>
      <c r="D107" t="s">
        <v>301</v>
      </c>
      <c r="E107" t="s">
        <v>3454</v>
      </c>
      <c r="F107" t="s">
        <v>21</v>
      </c>
      <c r="G107" s="6">
        <v>0</v>
      </c>
      <c r="H107" s="6">
        <v>0</v>
      </c>
      <c r="I107" s="6">
        <v>0</v>
      </c>
      <c r="J107" s="6">
        <v>4</v>
      </c>
      <c r="K107" s="6">
        <v>5</v>
      </c>
      <c r="L107" s="6">
        <v>5</v>
      </c>
      <c r="M107" s="2">
        <v>0</v>
      </c>
      <c r="N107" s="2">
        <v>1</v>
      </c>
      <c r="O107" s="2">
        <v>0</v>
      </c>
      <c r="P107" s="2">
        <v>0</v>
      </c>
      <c r="Q107" s="2">
        <v>0</v>
      </c>
    </row>
    <row r="108" spans="1:17" x14ac:dyDescent="0.35">
      <c r="A108" t="s">
        <v>298</v>
      </c>
      <c r="B108" t="s">
        <v>302</v>
      </c>
      <c r="C108" t="s">
        <v>303</v>
      </c>
      <c r="D108" t="s">
        <v>304</v>
      </c>
      <c r="E108" t="s">
        <v>3455</v>
      </c>
      <c r="F108" t="s">
        <v>21</v>
      </c>
      <c r="G108" s="6">
        <v>0</v>
      </c>
      <c r="H108" s="6">
        <v>1</v>
      </c>
      <c r="I108" s="6">
        <v>5</v>
      </c>
      <c r="J108" s="6">
        <v>5</v>
      </c>
      <c r="K108" s="6">
        <v>5</v>
      </c>
      <c r="L108" s="6">
        <v>5</v>
      </c>
      <c r="M108" s="2">
        <v>0</v>
      </c>
      <c r="N108" s="2">
        <v>0</v>
      </c>
      <c r="O108" s="2">
        <v>0</v>
      </c>
      <c r="P108" s="2">
        <v>0</v>
      </c>
      <c r="Q108" s="2">
        <v>0</v>
      </c>
    </row>
    <row r="109" spans="1:17" x14ac:dyDescent="0.35">
      <c r="A109" t="s">
        <v>298</v>
      </c>
      <c r="B109" t="s">
        <v>305</v>
      </c>
      <c r="C109" t="s">
        <v>306</v>
      </c>
      <c r="D109" t="s">
        <v>307</v>
      </c>
      <c r="E109" t="s">
        <v>3456</v>
      </c>
      <c r="F109" t="s">
        <v>21</v>
      </c>
      <c r="G109" s="6">
        <v>0</v>
      </c>
      <c r="H109" s="6">
        <v>0</v>
      </c>
      <c r="I109" s="6">
        <v>0</v>
      </c>
      <c r="J109" s="6">
        <v>5</v>
      </c>
      <c r="K109" s="6">
        <v>5</v>
      </c>
      <c r="L109" s="6">
        <v>5</v>
      </c>
      <c r="M109" s="2">
        <v>0</v>
      </c>
      <c r="N109" s="2">
        <v>0</v>
      </c>
      <c r="O109" s="2">
        <v>0</v>
      </c>
      <c r="P109" s="2">
        <v>0</v>
      </c>
      <c r="Q109" s="2">
        <v>0</v>
      </c>
    </row>
    <row r="110" spans="1:17" x14ac:dyDescent="0.35">
      <c r="A110" t="s">
        <v>298</v>
      </c>
      <c r="B110" t="s">
        <v>308</v>
      </c>
      <c r="C110" t="s">
        <v>309</v>
      </c>
      <c r="D110" t="s">
        <v>310</v>
      </c>
      <c r="E110" t="s">
        <v>3457</v>
      </c>
      <c r="F110" t="s">
        <v>21</v>
      </c>
      <c r="G110" s="6">
        <v>0</v>
      </c>
      <c r="H110" s="6">
        <v>1</v>
      </c>
      <c r="I110" s="6">
        <v>3</v>
      </c>
      <c r="J110" s="6">
        <v>4</v>
      </c>
      <c r="K110" s="6">
        <v>4</v>
      </c>
      <c r="L110" s="6">
        <v>5</v>
      </c>
      <c r="M110" s="2">
        <v>0</v>
      </c>
      <c r="N110" s="2">
        <v>0</v>
      </c>
      <c r="O110" s="2">
        <v>0</v>
      </c>
      <c r="P110" s="2">
        <v>0</v>
      </c>
      <c r="Q110" s="2">
        <v>0</v>
      </c>
    </row>
    <row r="111" spans="1:17" x14ac:dyDescent="0.35">
      <c r="A111" t="s">
        <v>298</v>
      </c>
      <c r="B111" t="s">
        <v>311</v>
      </c>
      <c r="C111" t="s">
        <v>312</v>
      </c>
      <c r="D111" t="s">
        <v>313</v>
      </c>
      <c r="E111" t="s">
        <v>3458</v>
      </c>
      <c r="F111" t="s">
        <v>21</v>
      </c>
      <c r="G111" s="6">
        <v>0</v>
      </c>
      <c r="H111" s="6">
        <v>0</v>
      </c>
      <c r="I111" s="6">
        <v>0</v>
      </c>
      <c r="J111" s="6">
        <v>4</v>
      </c>
      <c r="K111" s="6">
        <v>5</v>
      </c>
      <c r="L111" s="6">
        <v>4</v>
      </c>
      <c r="M111" s="2">
        <v>0</v>
      </c>
      <c r="N111" s="2">
        <v>0</v>
      </c>
      <c r="O111" s="2">
        <v>0</v>
      </c>
      <c r="P111" s="2">
        <v>0</v>
      </c>
      <c r="Q111" s="2">
        <v>0</v>
      </c>
    </row>
    <row r="112" spans="1:17" x14ac:dyDescent="0.35">
      <c r="A112" t="s">
        <v>298</v>
      </c>
      <c r="B112" t="s">
        <v>314</v>
      </c>
      <c r="C112" t="s">
        <v>315</v>
      </c>
      <c r="D112" t="s">
        <v>316</v>
      </c>
      <c r="E112" t="s">
        <v>3459</v>
      </c>
      <c r="F112" t="s">
        <v>21</v>
      </c>
      <c r="G112" s="6">
        <v>0</v>
      </c>
      <c r="H112" s="6">
        <v>1</v>
      </c>
      <c r="I112" s="6">
        <v>2</v>
      </c>
      <c r="J112" s="6">
        <v>4</v>
      </c>
      <c r="K112" s="6">
        <v>5</v>
      </c>
      <c r="L112" s="6">
        <v>5</v>
      </c>
      <c r="M112" s="2">
        <v>0</v>
      </c>
      <c r="N112" s="2">
        <v>0</v>
      </c>
      <c r="O112" s="2">
        <v>0</v>
      </c>
      <c r="P112" s="2">
        <v>0</v>
      </c>
      <c r="Q112" s="2">
        <v>0</v>
      </c>
    </row>
    <row r="113" spans="1:17" x14ac:dyDescent="0.35">
      <c r="A113" t="s">
        <v>298</v>
      </c>
      <c r="B113" t="s">
        <v>317</v>
      </c>
      <c r="C113" t="s">
        <v>318</v>
      </c>
      <c r="D113" t="s">
        <v>319</v>
      </c>
      <c r="E113" t="s">
        <v>3460</v>
      </c>
      <c r="F113" t="s">
        <v>21</v>
      </c>
      <c r="G113" s="6">
        <v>0</v>
      </c>
      <c r="H113" s="6">
        <v>1</v>
      </c>
      <c r="I113" s="6">
        <v>2</v>
      </c>
      <c r="J113" s="6">
        <v>4</v>
      </c>
      <c r="K113" s="6">
        <v>5</v>
      </c>
      <c r="L113" s="6">
        <v>5</v>
      </c>
      <c r="M113" s="2">
        <v>0</v>
      </c>
      <c r="N113" s="2">
        <v>0</v>
      </c>
      <c r="O113" s="2">
        <v>0</v>
      </c>
      <c r="P113" s="2">
        <v>0</v>
      </c>
      <c r="Q113" s="2">
        <v>0</v>
      </c>
    </row>
    <row r="114" spans="1:17" x14ac:dyDescent="0.35">
      <c r="A114" t="s">
        <v>298</v>
      </c>
      <c r="B114" t="s">
        <v>320</v>
      </c>
      <c r="C114" t="s">
        <v>321</v>
      </c>
      <c r="D114" t="s">
        <v>322</v>
      </c>
      <c r="E114" t="s">
        <v>3461</v>
      </c>
      <c r="F114" t="s">
        <v>21</v>
      </c>
      <c r="G114" s="6">
        <v>0</v>
      </c>
      <c r="H114" s="6">
        <v>0</v>
      </c>
      <c r="I114" s="6">
        <v>0</v>
      </c>
      <c r="J114" s="6">
        <v>5</v>
      </c>
      <c r="K114" s="6">
        <v>5</v>
      </c>
      <c r="L114" s="6">
        <v>5</v>
      </c>
      <c r="M114" s="2">
        <v>0</v>
      </c>
      <c r="N114" s="2">
        <v>0</v>
      </c>
      <c r="O114" s="2">
        <v>0</v>
      </c>
      <c r="P114" s="2">
        <v>0</v>
      </c>
      <c r="Q114" s="2">
        <v>0</v>
      </c>
    </row>
    <row r="115" spans="1:17" x14ac:dyDescent="0.35">
      <c r="A115" t="s">
        <v>298</v>
      </c>
      <c r="B115" t="s">
        <v>323</v>
      </c>
      <c r="C115" t="s">
        <v>324</v>
      </c>
      <c r="D115" t="s">
        <v>325</v>
      </c>
      <c r="E115" t="s">
        <v>3462</v>
      </c>
      <c r="F115" t="s">
        <v>21</v>
      </c>
      <c r="G115" s="6">
        <v>0</v>
      </c>
      <c r="H115" s="6">
        <v>1</v>
      </c>
      <c r="I115" s="6">
        <v>1</v>
      </c>
      <c r="J115" s="6">
        <v>3</v>
      </c>
      <c r="K115" s="6">
        <v>4</v>
      </c>
      <c r="L115" s="6">
        <v>3</v>
      </c>
      <c r="M115" s="2">
        <v>0</v>
      </c>
      <c r="N115" s="2">
        <v>0</v>
      </c>
      <c r="O115" s="2">
        <v>0</v>
      </c>
      <c r="P115" s="2">
        <v>0</v>
      </c>
      <c r="Q115" s="2">
        <v>0</v>
      </c>
    </row>
    <row r="116" spans="1:17" x14ac:dyDescent="0.35">
      <c r="A116" t="s">
        <v>298</v>
      </c>
      <c r="B116" t="s">
        <v>326</v>
      </c>
      <c r="C116" t="s">
        <v>327</v>
      </c>
      <c r="D116" t="s">
        <v>328</v>
      </c>
      <c r="E116" t="s">
        <v>3463</v>
      </c>
      <c r="F116" t="s">
        <v>21</v>
      </c>
      <c r="G116" s="6">
        <v>0</v>
      </c>
      <c r="H116" s="6">
        <v>1</v>
      </c>
      <c r="I116" s="6">
        <v>5</v>
      </c>
      <c r="J116" s="6">
        <v>5</v>
      </c>
      <c r="K116" s="6">
        <v>5</v>
      </c>
      <c r="L116" s="6">
        <v>5</v>
      </c>
      <c r="M116" s="2">
        <v>0</v>
      </c>
      <c r="N116" s="2">
        <v>0</v>
      </c>
      <c r="O116" s="2">
        <v>0</v>
      </c>
      <c r="P116" s="2">
        <v>0</v>
      </c>
      <c r="Q116" s="2">
        <v>0</v>
      </c>
    </row>
    <row r="117" spans="1:17" x14ac:dyDescent="0.35">
      <c r="A117" t="s">
        <v>298</v>
      </c>
      <c r="B117" t="s">
        <v>329</v>
      </c>
      <c r="C117" t="s">
        <v>330</v>
      </c>
      <c r="D117" t="s">
        <v>331</v>
      </c>
      <c r="E117" t="s">
        <v>3464</v>
      </c>
      <c r="F117" t="s">
        <v>21</v>
      </c>
      <c r="G117" s="6">
        <v>0</v>
      </c>
      <c r="H117" s="6">
        <v>1</v>
      </c>
      <c r="I117" s="6">
        <v>5</v>
      </c>
      <c r="J117" s="6">
        <v>5</v>
      </c>
      <c r="K117" s="6">
        <v>5</v>
      </c>
      <c r="L117" s="6">
        <v>5</v>
      </c>
      <c r="M117" s="2">
        <v>0</v>
      </c>
      <c r="N117" s="2">
        <v>0</v>
      </c>
      <c r="O117" s="2">
        <v>0</v>
      </c>
      <c r="P117" s="2">
        <v>0</v>
      </c>
      <c r="Q117" s="2">
        <v>0</v>
      </c>
    </row>
    <row r="118" spans="1:17" x14ac:dyDescent="0.35">
      <c r="A118" t="s">
        <v>298</v>
      </c>
      <c r="B118" t="s">
        <v>332</v>
      </c>
      <c r="C118" t="s">
        <v>333</v>
      </c>
      <c r="D118" t="s">
        <v>334</v>
      </c>
      <c r="E118" t="s">
        <v>3465</v>
      </c>
      <c r="F118" t="s">
        <v>21</v>
      </c>
      <c r="G118" s="6">
        <v>0</v>
      </c>
      <c r="H118" s="6">
        <v>0</v>
      </c>
      <c r="I118" s="6">
        <v>0</v>
      </c>
      <c r="J118" s="6">
        <v>5</v>
      </c>
      <c r="K118" s="6">
        <v>5</v>
      </c>
      <c r="L118" s="6">
        <v>5</v>
      </c>
      <c r="M118" s="2">
        <v>0</v>
      </c>
      <c r="N118" s="2">
        <v>0</v>
      </c>
      <c r="O118" s="2">
        <v>0</v>
      </c>
      <c r="P118" s="2">
        <v>0</v>
      </c>
      <c r="Q118" s="2">
        <v>0</v>
      </c>
    </row>
    <row r="119" spans="1:17" x14ac:dyDescent="0.35">
      <c r="A119" t="s">
        <v>298</v>
      </c>
      <c r="B119" t="s">
        <v>335</v>
      </c>
      <c r="C119" t="s">
        <v>336</v>
      </c>
      <c r="D119" t="s">
        <v>337</v>
      </c>
      <c r="E119" t="s">
        <v>3466</v>
      </c>
      <c r="F119" t="s">
        <v>21</v>
      </c>
      <c r="G119" s="6">
        <v>0</v>
      </c>
      <c r="H119" s="6">
        <v>1</v>
      </c>
      <c r="I119" s="6">
        <v>5</v>
      </c>
      <c r="J119" s="6">
        <v>5</v>
      </c>
      <c r="K119" s="6">
        <v>5</v>
      </c>
      <c r="L119" s="6">
        <v>5</v>
      </c>
      <c r="M119" s="2">
        <v>0</v>
      </c>
      <c r="N119" s="2">
        <v>0</v>
      </c>
      <c r="O119" s="2">
        <v>0</v>
      </c>
      <c r="P119" s="2">
        <v>0</v>
      </c>
      <c r="Q119" s="2">
        <v>0</v>
      </c>
    </row>
    <row r="120" spans="1:17" x14ac:dyDescent="0.35">
      <c r="A120" t="s">
        <v>298</v>
      </c>
      <c r="B120" t="s">
        <v>338</v>
      </c>
      <c r="C120" t="s">
        <v>339</v>
      </c>
      <c r="D120" t="s">
        <v>337</v>
      </c>
      <c r="E120" t="s">
        <v>3467</v>
      </c>
      <c r="F120" t="s">
        <v>21</v>
      </c>
      <c r="G120" s="6">
        <v>0</v>
      </c>
      <c r="H120" s="6">
        <v>1</v>
      </c>
      <c r="I120" s="6">
        <v>5</v>
      </c>
      <c r="J120" s="6">
        <v>5</v>
      </c>
      <c r="K120" s="6">
        <v>5</v>
      </c>
      <c r="L120" s="6">
        <v>5</v>
      </c>
      <c r="M120" s="2">
        <v>0</v>
      </c>
      <c r="N120" s="2">
        <v>0</v>
      </c>
      <c r="O120" s="2">
        <v>0</v>
      </c>
      <c r="P120" s="2">
        <v>0</v>
      </c>
      <c r="Q120" s="2">
        <v>0</v>
      </c>
    </row>
    <row r="121" spans="1:17" x14ac:dyDescent="0.35">
      <c r="A121" t="s">
        <v>298</v>
      </c>
      <c r="B121" t="s">
        <v>340</v>
      </c>
      <c r="C121" t="s">
        <v>341</v>
      </c>
      <c r="D121" t="s">
        <v>342</v>
      </c>
      <c r="E121" t="s">
        <v>3468</v>
      </c>
      <c r="F121" t="s">
        <v>21</v>
      </c>
      <c r="G121" s="6">
        <v>0</v>
      </c>
      <c r="H121" s="6">
        <v>1</v>
      </c>
      <c r="I121" s="6">
        <v>3</v>
      </c>
      <c r="J121" s="6">
        <v>5</v>
      </c>
      <c r="K121" s="6">
        <v>5</v>
      </c>
      <c r="L121" s="6">
        <v>5</v>
      </c>
      <c r="M121" s="2">
        <v>0</v>
      </c>
      <c r="N121" s="2">
        <v>0</v>
      </c>
      <c r="O121" s="2">
        <v>0</v>
      </c>
      <c r="P121" s="2">
        <v>0</v>
      </c>
      <c r="Q121" s="2">
        <v>0</v>
      </c>
    </row>
    <row r="122" spans="1:17" x14ac:dyDescent="0.35">
      <c r="A122" t="s">
        <v>343</v>
      </c>
      <c r="B122" t="s">
        <v>302</v>
      </c>
      <c r="C122" t="s">
        <v>344</v>
      </c>
      <c r="D122" t="s">
        <v>345</v>
      </c>
      <c r="E122" t="s">
        <v>3469</v>
      </c>
      <c r="F122" t="s">
        <v>21</v>
      </c>
      <c r="G122" s="6">
        <v>0</v>
      </c>
      <c r="H122" s="6">
        <v>0</v>
      </c>
      <c r="I122" s="6">
        <v>0</v>
      </c>
      <c r="J122" s="6">
        <v>5</v>
      </c>
      <c r="K122" s="6">
        <v>5</v>
      </c>
      <c r="L122" s="6">
        <v>5</v>
      </c>
      <c r="M122" s="2">
        <v>0</v>
      </c>
      <c r="N122" s="2">
        <v>0</v>
      </c>
      <c r="O122" s="2">
        <v>0</v>
      </c>
      <c r="P122" s="2">
        <v>0</v>
      </c>
      <c r="Q122" s="2">
        <v>0</v>
      </c>
    </row>
    <row r="123" spans="1:17" x14ac:dyDescent="0.35">
      <c r="A123" t="s">
        <v>343</v>
      </c>
      <c r="B123" t="s">
        <v>305</v>
      </c>
      <c r="C123" t="s">
        <v>346</v>
      </c>
      <c r="D123" t="s">
        <v>347</v>
      </c>
      <c r="E123" t="s">
        <v>3470</v>
      </c>
      <c r="F123" t="s">
        <v>21</v>
      </c>
      <c r="G123" s="6">
        <v>0</v>
      </c>
      <c r="H123" s="6">
        <v>0</v>
      </c>
      <c r="I123" s="6">
        <v>0</v>
      </c>
      <c r="J123" s="6">
        <v>5</v>
      </c>
      <c r="K123" s="6">
        <v>5</v>
      </c>
      <c r="L123" s="6">
        <v>5</v>
      </c>
      <c r="M123" s="2">
        <v>0</v>
      </c>
      <c r="N123" s="2">
        <v>0</v>
      </c>
      <c r="O123" s="2">
        <v>0</v>
      </c>
      <c r="P123" s="2">
        <v>0</v>
      </c>
      <c r="Q123" s="2">
        <v>0</v>
      </c>
    </row>
    <row r="124" spans="1:17" x14ac:dyDescent="0.35">
      <c r="A124" t="s">
        <v>343</v>
      </c>
      <c r="B124" t="s">
        <v>348</v>
      </c>
      <c r="C124" t="s">
        <v>349</v>
      </c>
      <c r="D124" t="s">
        <v>350</v>
      </c>
      <c r="E124" t="s">
        <v>3471</v>
      </c>
      <c r="F124" t="s">
        <v>21</v>
      </c>
      <c r="G124" s="6">
        <v>0</v>
      </c>
      <c r="H124" s="6">
        <v>0</v>
      </c>
      <c r="I124" s="6">
        <v>0</v>
      </c>
      <c r="J124" s="6">
        <v>4</v>
      </c>
      <c r="K124" s="6">
        <v>5</v>
      </c>
      <c r="L124" s="6">
        <v>5</v>
      </c>
      <c r="M124" s="2">
        <v>0</v>
      </c>
      <c r="N124" s="2">
        <v>0</v>
      </c>
      <c r="O124" s="2">
        <v>0</v>
      </c>
      <c r="P124" s="2">
        <v>0</v>
      </c>
      <c r="Q124" s="2">
        <v>0</v>
      </c>
    </row>
    <row r="125" spans="1:17" x14ac:dyDescent="0.35">
      <c r="A125" t="s">
        <v>343</v>
      </c>
      <c r="B125" t="s">
        <v>351</v>
      </c>
      <c r="C125" t="s">
        <v>352</v>
      </c>
      <c r="D125" t="s">
        <v>353</v>
      </c>
      <c r="E125" t="s">
        <v>3472</v>
      </c>
      <c r="F125" t="s">
        <v>21</v>
      </c>
      <c r="G125" s="6">
        <v>0</v>
      </c>
      <c r="H125" s="6">
        <v>0</v>
      </c>
      <c r="I125" s="6">
        <v>0</v>
      </c>
      <c r="J125" s="6">
        <v>5</v>
      </c>
      <c r="K125" s="6">
        <v>5</v>
      </c>
      <c r="L125" s="6">
        <v>5</v>
      </c>
      <c r="M125" s="2">
        <v>0</v>
      </c>
      <c r="N125" s="2">
        <v>0</v>
      </c>
      <c r="O125" s="2">
        <v>0</v>
      </c>
      <c r="P125" s="2">
        <v>0</v>
      </c>
      <c r="Q125" s="2">
        <v>1</v>
      </c>
    </row>
    <row r="126" spans="1:17" x14ac:dyDescent="0.35">
      <c r="A126" t="s">
        <v>343</v>
      </c>
      <c r="B126" t="s">
        <v>354</v>
      </c>
      <c r="C126" t="s">
        <v>355</v>
      </c>
      <c r="D126" t="s">
        <v>356</v>
      </c>
      <c r="E126" t="s">
        <v>3473</v>
      </c>
      <c r="F126" t="s">
        <v>21</v>
      </c>
      <c r="G126" s="6">
        <v>0</v>
      </c>
      <c r="H126" s="6">
        <v>0</v>
      </c>
      <c r="I126" s="6">
        <v>0</v>
      </c>
      <c r="J126" s="6">
        <v>5</v>
      </c>
      <c r="K126" s="6">
        <v>5</v>
      </c>
      <c r="L126" s="6">
        <v>5</v>
      </c>
      <c r="M126" s="2">
        <v>0</v>
      </c>
      <c r="N126" s="2">
        <v>0</v>
      </c>
      <c r="O126" s="2">
        <v>0</v>
      </c>
      <c r="P126" s="2">
        <v>0</v>
      </c>
      <c r="Q126" s="2">
        <v>0</v>
      </c>
    </row>
    <row r="127" spans="1:17" x14ac:dyDescent="0.35">
      <c r="A127" t="s">
        <v>343</v>
      </c>
      <c r="B127" t="s">
        <v>357</v>
      </c>
      <c r="C127" t="s">
        <v>358</v>
      </c>
      <c r="D127" t="s">
        <v>359</v>
      </c>
      <c r="E127" t="s">
        <v>3474</v>
      </c>
      <c r="F127" t="s">
        <v>21</v>
      </c>
      <c r="G127" s="6">
        <v>0</v>
      </c>
      <c r="H127" s="6">
        <v>0</v>
      </c>
      <c r="I127" s="6">
        <v>0</v>
      </c>
      <c r="J127" s="6">
        <v>5</v>
      </c>
      <c r="K127" s="6">
        <v>5</v>
      </c>
      <c r="L127" s="6">
        <v>5</v>
      </c>
      <c r="M127" s="2">
        <v>0</v>
      </c>
      <c r="N127" s="2">
        <v>0</v>
      </c>
      <c r="O127" s="2">
        <v>0</v>
      </c>
      <c r="P127" s="2">
        <v>0</v>
      </c>
      <c r="Q127" s="2">
        <v>0</v>
      </c>
    </row>
    <row r="128" spans="1:17" x14ac:dyDescent="0.35">
      <c r="A128" t="s">
        <v>343</v>
      </c>
      <c r="B128" t="s">
        <v>360</v>
      </c>
      <c r="C128" t="s">
        <v>361</v>
      </c>
      <c r="D128" t="s">
        <v>362</v>
      </c>
      <c r="E128" t="s">
        <v>3475</v>
      </c>
      <c r="F128" t="s">
        <v>21</v>
      </c>
      <c r="G128" s="6">
        <v>0</v>
      </c>
      <c r="H128" s="6">
        <v>0</v>
      </c>
      <c r="I128" s="6">
        <v>0</v>
      </c>
      <c r="J128" s="6">
        <v>5</v>
      </c>
      <c r="K128" s="6">
        <v>5</v>
      </c>
      <c r="L128" s="6">
        <v>5</v>
      </c>
      <c r="M128" s="2">
        <v>0</v>
      </c>
      <c r="N128" s="2">
        <v>0</v>
      </c>
      <c r="O128" s="2">
        <v>0</v>
      </c>
      <c r="P128" s="2">
        <v>0</v>
      </c>
      <c r="Q128" s="2">
        <v>0</v>
      </c>
    </row>
    <row r="129" spans="1:17" x14ac:dyDescent="0.35">
      <c r="A129" t="s">
        <v>343</v>
      </c>
      <c r="B129" t="s">
        <v>363</v>
      </c>
      <c r="C129" t="s">
        <v>364</v>
      </c>
      <c r="D129" t="s">
        <v>365</v>
      </c>
      <c r="E129" t="s">
        <v>3476</v>
      </c>
      <c r="F129" t="s">
        <v>21</v>
      </c>
      <c r="G129" s="6">
        <v>0</v>
      </c>
      <c r="H129" s="6">
        <v>0</v>
      </c>
      <c r="I129" s="6">
        <v>0</v>
      </c>
      <c r="J129" s="6">
        <v>5</v>
      </c>
      <c r="K129" s="6">
        <v>5</v>
      </c>
      <c r="L129" s="6">
        <v>5</v>
      </c>
      <c r="M129" s="2">
        <v>0</v>
      </c>
      <c r="N129" s="2">
        <v>0</v>
      </c>
      <c r="O129" s="2">
        <v>0</v>
      </c>
      <c r="P129" s="2">
        <v>0</v>
      </c>
      <c r="Q129" s="2">
        <v>0</v>
      </c>
    </row>
    <row r="130" spans="1:17" x14ac:dyDescent="0.35">
      <c r="A130" t="s">
        <v>343</v>
      </c>
      <c r="B130" t="s">
        <v>366</v>
      </c>
      <c r="C130" t="s">
        <v>367</v>
      </c>
      <c r="D130" t="s">
        <v>368</v>
      </c>
      <c r="E130" t="s">
        <v>3477</v>
      </c>
      <c r="F130" t="s">
        <v>21</v>
      </c>
      <c r="G130" s="6">
        <v>0</v>
      </c>
      <c r="H130" s="6">
        <v>0</v>
      </c>
      <c r="I130" s="6">
        <v>0</v>
      </c>
      <c r="J130" s="6">
        <v>5</v>
      </c>
      <c r="K130" s="6">
        <v>5</v>
      </c>
      <c r="L130" s="6">
        <v>5</v>
      </c>
      <c r="M130" s="2">
        <v>0</v>
      </c>
      <c r="N130" s="2">
        <v>0</v>
      </c>
      <c r="O130" s="2">
        <v>0</v>
      </c>
      <c r="P130" s="2">
        <v>0</v>
      </c>
      <c r="Q130" s="2">
        <v>0</v>
      </c>
    </row>
    <row r="131" spans="1:17" x14ac:dyDescent="0.35">
      <c r="A131" t="s">
        <v>343</v>
      </c>
      <c r="B131" t="s">
        <v>369</v>
      </c>
      <c r="C131" t="s">
        <v>370</v>
      </c>
      <c r="D131" t="s">
        <v>371</v>
      </c>
      <c r="E131" t="s">
        <v>3478</v>
      </c>
      <c r="F131" t="s">
        <v>21</v>
      </c>
      <c r="G131" s="6">
        <v>0</v>
      </c>
      <c r="H131" s="6">
        <v>0</v>
      </c>
      <c r="I131" s="6">
        <v>0</v>
      </c>
      <c r="J131" s="6">
        <v>5</v>
      </c>
      <c r="K131" s="6">
        <v>5</v>
      </c>
      <c r="L131" s="6">
        <v>5</v>
      </c>
      <c r="M131" s="2">
        <v>0</v>
      </c>
      <c r="N131" s="2">
        <v>0</v>
      </c>
      <c r="O131" s="2">
        <v>0</v>
      </c>
      <c r="P131" s="2">
        <v>0</v>
      </c>
      <c r="Q131" s="2">
        <v>0</v>
      </c>
    </row>
    <row r="132" spans="1:17" x14ac:dyDescent="0.35">
      <c r="A132" t="s">
        <v>343</v>
      </c>
      <c r="B132" t="s">
        <v>372</v>
      </c>
      <c r="C132" t="s">
        <v>373</v>
      </c>
      <c r="D132" t="s">
        <v>374</v>
      </c>
      <c r="E132" t="s">
        <v>3479</v>
      </c>
      <c r="F132" t="s">
        <v>21</v>
      </c>
      <c r="G132" s="6">
        <v>0</v>
      </c>
      <c r="H132" s="6">
        <v>0</v>
      </c>
      <c r="I132" s="6">
        <v>0</v>
      </c>
      <c r="J132" s="6">
        <v>5</v>
      </c>
      <c r="K132" s="6">
        <v>5</v>
      </c>
      <c r="L132" s="6">
        <v>5</v>
      </c>
      <c r="M132" s="2">
        <v>0</v>
      </c>
      <c r="N132" s="2">
        <v>0</v>
      </c>
      <c r="O132" s="2">
        <v>0</v>
      </c>
      <c r="P132" s="2">
        <v>0</v>
      </c>
      <c r="Q132" s="2">
        <v>0</v>
      </c>
    </row>
    <row r="133" spans="1:17" x14ac:dyDescent="0.35">
      <c r="A133" t="s">
        <v>343</v>
      </c>
      <c r="B133" t="s">
        <v>375</v>
      </c>
      <c r="C133" t="s">
        <v>376</v>
      </c>
      <c r="D133" t="s">
        <v>377</v>
      </c>
      <c r="E133" t="s">
        <v>3480</v>
      </c>
      <c r="F133" t="s">
        <v>21</v>
      </c>
      <c r="G133" s="6">
        <v>0</v>
      </c>
      <c r="H133" s="6">
        <v>0</v>
      </c>
      <c r="I133" s="6">
        <v>0</v>
      </c>
      <c r="J133" s="6">
        <v>5</v>
      </c>
      <c r="K133" s="6">
        <v>5</v>
      </c>
      <c r="L133" s="6">
        <v>5</v>
      </c>
      <c r="M133" s="2">
        <v>0</v>
      </c>
      <c r="N133" s="2">
        <v>0</v>
      </c>
      <c r="O133" s="2">
        <v>0</v>
      </c>
      <c r="P133" s="2">
        <v>0</v>
      </c>
      <c r="Q133" s="2">
        <v>0</v>
      </c>
    </row>
    <row r="134" spans="1:17" x14ac:dyDescent="0.35">
      <c r="A134" t="s">
        <v>343</v>
      </c>
      <c r="B134" t="s">
        <v>378</v>
      </c>
      <c r="C134" t="s">
        <v>379</v>
      </c>
      <c r="D134" t="s">
        <v>380</v>
      </c>
      <c r="E134" t="s">
        <v>3481</v>
      </c>
      <c r="F134" t="s">
        <v>21</v>
      </c>
      <c r="G134" s="6">
        <v>0</v>
      </c>
      <c r="H134" s="6">
        <v>0</v>
      </c>
      <c r="I134" s="6">
        <v>0</v>
      </c>
      <c r="J134" s="6">
        <v>4</v>
      </c>
      <c r="K134" s="6">
        <v>5</v>
      </c>
      <c r="L134" s="6">
        <v>5</v>
      </c>
      <c r="M134" s="2">
        <v>0</v>
      </c>
      <c r="N134" s="2">
        <v>0</v>
      </c>
      <c r="O134" s="2">
        <v>0</v>
      </c>
      <c r="P134" s="2">
        <v>1</v>
      </c>
      <c r="Q134" s="2">
        <v>0</v>
      </c>
    </row>
    <row r="135" spans="1:17" x14ac:dyDescent="0.35">
      <c r="A135" t="s">
        <v>343</v>
      </c>
      <c r="B135" t="s">
        <v>381</v>
      </c>
      <c r="C135" t="s">
        <v>382</v>
      </c>
      <c r="D135" t="s">
        <v>383</v>
      </c>
      <c r="E135" t="s">
        <v>3482</v>
      </c>
      <c r="F135" t="s">
        <v>21</v>
      </c>
      <c r="G135" s="6">
        <v>0</v>
      </c>
      <c r="H135" s="6">
        <v>0</v>
      </c>
      <c r="I135" s="6">
        <v>0</v>
      </c>
      <c r="J135" s="6">
        <v>5</v>
      </c>
      <c r="K135" s="6">
        <v>5</v>
      </c>
      <c r="L135" s="6">
        <v>5</v>
      </c>
      <c r="M135" s="2">
        <v>0</v>
      </c>
      <c r="N135" s="2">
        <v>0</v>
      </c>
      <c r="O135" s="2">
        <v>0</v>
      </c>
      <c r="P135" s="2">
        <v>0</v>
      </c>
      <c r="Q135" s="2">
        <v>0</v>
      </c>
    </row>
    <row r="136" spans="1:17" x14ac:dyDescent="0.35">
      <c r="A136" t="s">
        <v>343</v>
      </c>
      <c r="B136" t="s">
        <v>384</v>
      </c>
      <c r="C136" t="s">
        <v>385</v>
      </c>
      <c r="D136" t="s">
        <v>386</v>
      </c>
      <c r="E136" t="s">
        <v>3483</v>
      </c>
      <c r="F136" t="s">
        <v>21</v>
      </c>
      <c r="G136" s="6">
        <v>0</v>
      </c>
      <c r="H136" s="6">
        <v>0</v>
      </c>
      <c r="I136" s="6">
        <v>0</v>
      </c>
      <c r="J136" s="6">
        <v>5</v>
      </c>
      <c r="K136" s="6">
        <v>5</v>
      </c>
      <c r="L136" s="6">
        <v>5</v>
      </c>
      <c r="M136" s="2">
        <v>0</v>
      </c>
      <c r="N136" s="2">
        <v>0</v>
      </c>
      <c r="O136" s="2">
        <v>0</v>
      </c>
      <c r="P136" s="2">
        <v>0</v>
      </c>
      <c r="Q136" s="2">
        <v>0</v>
      </c>
    </row>
    <row r="137" spans="1:17" x14ac:dyDescent="0.35">
      <c r="A137" t="s">
        <v>343</v>
      </c>
      <c r="B137" t="s">
        <v>387</v>
      </c>
      <c r="C137" t="s">
        <v>387</v>
      </c>
      <c r="D137" t="s">
        <v>388</v>
      </c>
      <c r="E137" t="s">
        <v>3484</v>
      </c>
      <c r="F137" t="s">
        <v>21</v>
      </c>
      <c r="G137" s="6">
        <v>0</v>
      </c>
      <c r="H137" s="6">
        <v>1</v>
      </c>
      <c r="I137" s="6">
        <v>5</v>
      </c>
      <c r="J137" s="6">
        <v>3</v>
      </c>
      <c r="K137" s="6">
        <v>4</v>
      </c>
      <c r="L137" s="6">
        <v>5</v>
      </c>
      <c r="M137" s="2">
        <v>1</v>
      </c>
      <c r="N137" s="2">
        <v>0</v>
      </c>
      <c r="O137" s="2">
        <v>0</v>
      </c>
      <c r="P137" s="2">
        <v>0</v>
      </c>
      <c r="Q137" s="2">
        <v>0</v>
      </c>
    </row>
    <row r="138" spans="1:17" x14ac:dyDescent="0.35">
      <c r="A138" t="s">
        <v>389</v>
      </c>
      <c r="B138" t="s">
        <v>302</v>
      </c>
      <c r="C138" t="s">
        <v>390</v>
      </c>
      <c r="D138" t="s">
        <v>391</v>
      </c>
      <c r="E138" t="s">
        <v>3485</v>
      </c>
      <c r="F138" t="s">
        <v>21</v>
      </c>
      <c r="G138" s="6">
        <v>0</v>
      </c>
      <c r="H138" s="6">
        <v>0</v>
      </c>
      <c r="I138" s="6">
        <v>0</v>
      </c>
      <c r="J138" s="6">
        <v>5</v>
      </c>
      <c r="K138" s="6">
        <v>5</v>
      </c>
      <c r="L138" s="6">
        <v>5</v>
      </c>
      <c r="M138" s="2">
        <v>0</v>
      </c>
      <c r="N138" s="2">
        <v>0</v>
      </c>
      <c r="O138" s="2">
        <v>0</v>
      </c>
      <c r="P138" s="2">
        <v>0</v>
      </c>
      <c r="Q138" s="2">
        <v>0</v>
      </c>
    </row>
    <row r="139" spans="1:17" x14ac:dyDescent="0.35">
      <c r="A139" t="s">
        <v>389</v>
      </c>
      <c r="B139" t="s">
        <v>305</v>
      </c>
      <c r="C139" t="s">
        <v>392</v>
      </c>
      <c r="D139" t="s">
        <v>393</v>
      </c>
      <c r="E139" t="s">
        <v>3486</v>
      </c>
      <c r="F139" t="s">
        <v>21</v>
      </c>
      <c r="G139" s="6">
        <v>0</v>
      </c>
      <c r="H139" s="6">
        <v>0</v>
      </c>
      <c r="I139" s="6">
        <v>0</v>
      </c>
      <c r="J139" s="6">
        <v>5</v>
      </c>
      <c r="K139" s="6">
        <v>5</v>
      </c>
      <c r="L139" s="6">
        <v>5</v>
      </c>
      <c r="M139" s="2">
        <v>0</v>
      </c>
      <c r="N139" s="2">
        <v>0</v>
      </c>
      <c r="O139" s="2">
        <v>0</v>
      </c>
      <c r="P139" s="2">
        <v>0</v>
      </c>
      <c r="Q139" s="2">
        <v>0</v>
      </c>
    </row>
    <row r="140" spans="1:17" x14ac:dyDescent="0.35">
      <c r="A140" t="s">
        <v>389</v>
      </c>
      <c r="B140" t="s">
        <v>394</v>
      </c>
      <c r="C140" t="s">
        <v>395</v>
      </c>
      <c r="D140" t="s">
        <v>396</v>
      </c>
      <c r="E140" t="s">
        <v>3487</v>
      </c>
      <c r="F140" t="s">
        <v>21</v>
      </c>
      <c r="G140" s="6">
        <v>0</v>
      </c>
      <c r="H140" s="6">
        <v>0</v>
      </c>
      <c r="I140" s="6">
        <v>0</v>
      </c>
      <c r="J140" s="6">
        <v>5</v>
      </c>
      <c r="K140" s="6">
        <v>5</v>
      </c>
      <c r="L140" s="6">
        <v>5</v>
      </c>
      <c r="M140" s="2">
        <v>0</v>
      </c>
      <c r="N140" s="2">
        <v>0</v>
      </c>
      <c r="O140" s="2">
        <v>0</v>
      </c>
      <c r="P140" s="2">
        <v>0</v>
      </c>
      <c r="Q140" s="2">
        <v>0</v>
      </c>
    </row>
    <row r="141" spans="1:17" x14ac:dyDescent="0.35">
      <c r="A141" t="s">
        <v>389</v>
      </c>
      <c r="B141" t="s">
        <v>397</v>
      </c>
      <c r="C141" t="s">
        <v>398</v>
      </c>
      <c r="D141" t="s">
        <v>399</v>
      </c>
      <c r="E141" t="s">
        <v>3488</v>
      </c>
      <c r="F141" t="s">
        <v>21</v>
      </c>
      <c r="G141" s="6">
        <v>0</v>
      </c>
      <c r="H141" s="6">
        <v>0</v>
      </c>
      <c r="I141" s="6">
        <v>0</v>
      </c>
      <c r="J141" s="6">
        <v>5</v>
      </c>
      <c r="K141" s="6">
        <v>5</v>
      </c>
      <c r="L141" s="6">
        <v>5</v>
      </c>
      <c r="M141" s="2">
        <v>0</v>
      </c>
      <c r="N141" s="2">
        <v>0</v>
      </c>
      <c r="O141" s="2">
        <v>0</v>
      </c>
      <c r="P141" s="2">
        <v>0</v>
      </c>
      <c r="Q141" s="2">
        <v>0</v>
      </c>
    </row>
    <row r="142" spans="1:17" x14ac:dyDescent="0.35">
      <c r="A142" t="s">
        <v>389</v>
      </c>
      <c r="B142" t="s">
        <v>400</v>
      </c>
      <c r="C142" t="s">
        <v>401</v>
      </c>
      <c r="D142" t="s">
        <v>402</v>
      </c>
      <c r="E142" t="s">
        <v>3489</v>
      </c>
      <c r="F142" t="s">
        <v>21</v>
      </c>
      <c r="G142" s="6">
        <v>0</v>
      </c>
      <c r="H142" s="6">
        <v>0</v>
      </c>
      <c r="I142" s="6">
        <v>0</v>
      </c>
      <c r="J142" s="6">
        <v>5</v>
      </c>
      <c r="K142" s="6">
        <v>5</v>
      </c>
      <c r="L142" s="6">
        <v>5</v>
      </c>
      <c r="M142" s="2">
        <v>0</v>
      </c>
      <c r="N142" s="2">
        <v>0</v>
      </c>
      <c r="O142" s="2">
        <v>0</v>
      </c>
      <c r="P142" s="2">
        <v>0</v>
      </c>
      <c r="Q142" s="2">
        <v>0</v>
      </c>
    </row>
    <row r="143" spans="1:17" x14ac:dyDescent="0.35">
      <c r="A143" t="s">
        <v>389</v>
      </c>
      <c r="B143" t="s">
        <v>403</v>
      </c>
      <c r="C143" t="s">
        <v>404</v>
      </c>
      <c r="D143" t="s">
        <v>405</v>
      </c>
      <c r="E143" t="s">
        <v>3490</v>
      </c>
      <c r="F143" t="s">
        <v>21</v>
      </c>
      <c r="G143" s="6">
        <v>0</v>
      </c>
      <c r="H143" s="6">
        <v>0</v>
      </c>
      <c r="I143" s="6">
        <v>0</v>
      </c>
      <c r="J143" s="6">
        <v>5</v>
      </c>
      <c r="K143" s="6">
        <v>5</v>
      </c>
      <c r="L143" s="6">
        <v>5</v>
      </c>
      <c r="M143" s="2">
        <v>0</v>
      </c>
      <c r="N143" s="2">
        <v>0</v>
      </c>
      <c r="O143" s="2">
        <v>0</v>
      </c>
      <c r="P143" s="2">
        <v>0</v>
      </c>
      <c r="Q143" s="2">
        <v>0</v>
      </c>
    </row>
    <row r="144" spans="1:17" x14ac:dyDescent="0.35">
      <c r="A144" t="s">
        <v>389</v>
      </c>
      <c r="B144" t="s">
        <v>406</v>
      </c>
      <c r="C144" t="s">
        <v>407</v>
      </c>
      <c r="D144" t="s">
        <v>408</v>
      </c>
      <c r="E144" t="s">
        <v>3491</v>
      </c>
      <c r="F144" t="s">
        <v>21</v>
      </c>
      <c r="G144" s="6">
        <v>0</v>
      </c>
      <c r="H144" s="6">
        <v>0</v>
      </c>
      <c r="I144" s="6">
        <v>0</v>
      </c>
      <c r="J144" s="6">
        <v>5</v>
      </c>
      <c r="K144" s="6">
        <v>5</v>
      </c>
      <c r="L144" s="6">
        <v>5</v>
      </c>
      <c r="M144" s="2">
        <v>0</v>
      </c>
      <c r="N144" s="2">
        <v>1</v>
      </c>
      <c r="O144" s="2">
        <v>0</v>
      </c>
      <c r="P144" s="2">
        <v>0</v>
      </c>
      <c r="Q144" s="2">
        <v>0</v>
      </c>
    </row>
    <row r="145" spans="1:17" x14ac:dyDescent="0.35">
      <c r="A145" t="s">
        <v>389</v>
      </c>
      <c r="B145" t="s">
        <v>156</v>
      </c>
      <c r="C145" t="s">
        <v>409</v>
      </c>
      <c r="D145" t="s">
        <v>410</v>
      </c>
      <c r="E145" t="s">
        <v>3492</v>
      </c>
      <c r="F145" t="s">
        <v>21</v>
      </c>
      <c r="G145" s="6">
        <v>0</v>
      </c>
      <c r="H145" s="6">
        <v>1</v>
      </c>
      <c r="I145" s="6">
        <v>1</v>
      </c>
      <c r="J145" s="6">
        <v>1</v>
      </c>
      <c r="K145" s="6">
        <v>1</v>
      </c>
      <c r="L145" s="6">
        <v>1</v>
      </c>
      <c r="M145" s="2">
        <v>1</v>
      </c>
      <c r="N145" s="2">
        <v>1</v>
      </c>
      <c r="O145" s="2">
        <v>1</v>
      </c>
      <c r="P145" s="2">
        <v>1</v>
      </c>
      <c r="Q145" s="2">
        <v>0</v>
      </c>
    </row>
    <row r="146" spans="1:17" x14ac:dyDescent="0.35">
      <c r="A146" t="s">
        <v>389</v>
      </c>
      <c r="B146" t="s">
        <v>411</v>
      </c>
      <c r="C146" t="s">
        <v>412</v>
      </c>
      <c r="D146" t="s">
        <v>413</v>
      </c>
      <c r="E146" t="s">
        <v>3493</v>
      </c>
      <c r="F146" t="s">
        <v>21</v>
      </c>
      <c r="G146" s="6">
        <v>0</v>
      </c>
      <c r="H146" s="6">
        <v>1</v>
      </c>
      <c r="I146" s="6">
        <v>1</v>
      </c>
      <c r="J146" s="6">
        <v>5</v>
      </c>
      <c r="K146" s="6">
        <v>5</v>
      </c>
      <c r="L146" s="6">
        <v>5</v>
      </c>
      <c r="M146" s="2">
        <v>0</v>
      </c>
      <c r="N146" s="2">
        <v>1</v>
      </c>
      <c r="O146" s="2">
        <v>0</v>
      </c>
      <c r="P146" s="2">
        <v>0</v>
      </c>
      <c r="Q146" s="2">
        <v>0</v>
      </c>
    </row>
    <row r="147" spans="1:17" x14ac:dyDescent="0.35">
      <c r="A147" t="s">
        <v>389</v>
      </c>
      <c r="B147" t="s">
        <v>414</v>
      </c>
      <c r="C147" t="s">
        <v>415</v>
      </c>
      <c r="D147" t="s">
        <v>416</v>
      </c>
      <c r="E147" t="s">
        <v>3494</v>
      </c>
      <c r="F147" t="s">
        <v>21</v>
      </c>
      <c r="G147" s="6">
        <v>0</v>
      </c>
      <c r="H147" s="6">
        <v>0</v>
      </c>
      <c r="I147" s="6">
        <v>0</v>
      </c>
      <c r="J147" s="6">
        <v>5</v>
      </c>
      <c r="K147" s="6">
        <v>5</v>
      </c>
      <c r="L147" s="6">
        <v>5</v>
      </c>
      <c r="M147" s="2">
        <v>0</v>
      </c>
      <c r="N147" s="2">
        <v>1</v>
      </c>
      <c r="O147" s="2">
        <v>0</v>
      </c>
      <c r="P147" s="2">
        <v>0</v>
      </c>
      <c r="Q147" s="2">
        <v>0</v>
      </c>
    </row>
    <row r="148" spans="1:17" x14ac:dyDescent="0.35">
      <c r="A148" t="s">
        <v>389</v>
      </c>
      <c r="B148" t="s">
        <v>417</v>
      </c>
      <c r="C148" t="s">
        <v>418</v>
      </c>
      <c r="D148" t="s">
        <v>419</v>
      </c>
      <c r="E148" t="s">
        <v>3495</v>
      </c>
      <c r="F148" t="s">
        <v>21</v>
      </c>
      <c r="G148" s="6">
        <v>0</v>
      </c>
      <c r="H148" s="6">
        <v>1</v>
      </c>
      <c r="I148" s="6">
        <v>1</v>
      </c>
      <c r="J148" s="6">
        <v>1</v>
      </c>
      <c r="K148" s="6">
        <v>1</v>
      </c>
      <c r="L148" s="6">
        <v>1</v>
      </c>
      <c r="M148" s="2">
        <v>1</v>
      </c>
      <c r="N148" s="2">
        <v>1</v>
      </c>
      <c r="O148" s="2">
        <v>1</v>
      </c>
      <c r="P148" s="2">
        <v>1</v>
      </c>
      <c r="Q148" s="2">
        <v>0</v>
      </c>
    </row>
    <row r="149" spans="1:17" x14ac:dyDescent="0.35">
      <c r="A149" t="s">
        <v>389</v>
      </c>
      <c r="B149" t="s">
        <v>420</v>
      </c>
      <c r="C149" t="s">
        <v>421</v>
      </c>
      <c r="D149" t="s">
        <v>422</v>
      </c>
      <c r="E149" t="s">
        <v>3496</v>
      </c>
      <c r="F149" t="s">
        <v>21</v>
      </c>
      <c r="G149" s="6">
        <v>0</v>
      </c>
      <c r="H149" s="6">
        <v>1</v>
      </c>
      <c r="I149" s="6">
        <v>1</v>
      </c>
      <c r="J149" s="6">
        <v>1</v>
      </c>
      <c r="K149" s="6">
        <v>1</v>
      </c>
      <c r="L149" s="6">
        <v>1</v>
      </c>
      <c r="M149" s="2">
        <v>1</v>
      </c>
      <c r="N149" s="2">
        <v>1</v>
      </c>
      <c r="O149" s="2">
        <v>1</v>
      </c>
      <c r="P149" s="2">
        <v>1</v>
      </c>
      <c r="Q149" s="2">
        <v>0</v>
      </c>
    </row>
    <row r="150" spans="1:17" x14ac:dyDescent="0.35">
      <c r="A150" t="s">
        <v>389</v>
      </c>
      <c r="B150" t="s">
        <v>423</v>
      </c>
      <c r="C150" t="s">
        <v>424</v>
      </c>
      <c r="D150" t="s">
        <v>425</v>
      </c>
      <c r="E150" t="s">
        <v>3497</v>
      </c>
      <c r="F150" t="s">
        <v>21</v>
      </c>
      <c r="G150" s="6">
        <v>0</v>
      </c>
      <c r="H150" s="6">
        <v>1</v>
      </c>
      <c r="I150" s="6">
        <v>1</v>
      </c>
      <c r="J150" s="6">
        <v>1</v>
      </c>
      <c r="K150" s="6">
        <v>1</v>
      </c>
      <c r="L150" s="6">
        <v>1</v>
      </c>
      <c r="M150" s="2">
        <v>1</v>
      </c>
      <c r="N150" s="2">
        <v>1</v>
      </c>
      <c r="O150" s="2">
        <v>1</v>
      </c>
      <c r="P150" s="2">
        <v>1</v>
      </c>
      <c r="Q150" s="2">
        <v>0</v>
      </c>
    </row>
    <row r="151" spans="1:17" x14ac:dyDescent="0.35">
      <c r="A151" t="s">
        <v>389</v>
      </c>
      <c r="B151" t="s">
        <v>426</v>
      </c>
      <c r="C151" t="s">
        <v>427</v>
      </c>
      <c r="D151" t="s">
        <v>428</v>
      </c>
      <c r="E151" t="s">
        <v>3498</v>
      </c>
      <c r="F151" t="s">
        <v>21</v>
      </c>
      <c r="G151" s="6">
        <v>0</v>
      </c>
      <c r="H151" s="6">
        <v>1</v>
      </c>
      <c r="I151" s="6">
        <v>1</v>
      </c>
      <c r="J151" s="6">
        <v>1</v>
      </c>
      <c r="K151" s="6">
        <v>1</v>
      </c>
      <c r="L151" s="6">
        <v>1</v>
      </c>
      <c r="M151" s="2">
        <v>1</v>
      </c>
      <c r="N151" s="2">
        <v>1</v>
      </c>
      <c r="O151" s="2">
        <v>1</v>
      </c>
      <c r="P151" s="2">
        <v>1</v>
      </c>
      <c r="Q151" s="2">
        <v>0</v>
      </c>
    </row>
    <row r="152" spans="1:17" x14ac:dyDescent="0.35">
      <c r="A152" t="s">
        <v>389</v>
      </c>
      <c r="B152" t="s">
        <v>429</v>
      </c>
      <c r="C152" t="s">
        <v>430</v>
      </c>
      <c r="D152" t="s">
        <v>431</v>
      </c>
      <c r="E152" t="s">
        <v>3499</v>
      </c>
      <c r="F152" t="s">
        <v>21</v>
      </c>
      <c r="G152" s="6">
        <v>0</v>
      </c>
      <c r="H152" s="6">
        <v>1</v>
      </c>
      <c r="I152" s="6">
        <v>5</v>
      </c>
      <c r="J152" s="6">
        <v>5</v>
      </c>
      <c r="K152" s="6">
        <v>5</v>
      </c>
      <c r="L152" s="6">
        <v>5</v>
      </c>
      <c r="M152" s="2">
        <v>1</v>
      </c>
      <c r="N152" s="2">
        <v>0</v>
      </c>
      <c r="O152" s="2">
        <v>0</v>
      </c>
      <c r="P152" s="2">
        <v>0</v>
      </c>
      <c r="Q152" s="2">
        <v>0</v>
      </c>
    </row>
    <row r="153" spans="1:17" x14ac:dyDescent="0.35">
      <c r="A153" t="s">
        <v>389</v>
      </c>
      <c r="B153" t="s">
        <v>432</v>
      </c>
      <c r="C153" t="s">
        <v>433</v>
      </c>
      <c r="D153" t="s">
        <v>434</v>
      </c>
      <c r="E153" t="s">
        <v>3500</v>
      </c>
      <c r="F153" t="s">
        <v>21</v>
      </c>
      <c r="G153" s="6">
        <v>0</v>
      </c>
      <c r="H153" s="6">
        <v>1</v>
      </c>
      <c r="I153" s="6">
        <v>1</v>
      </c>
      <c r="J153" s="6">
        <v>1</v>
      </c>
      <c r="K153" s="6">
        <v>1</v>
      </c>
      <c r="L153" s="6">
        <v>1</v>
      </c>
      <c r="M153" s="2">
        <v>1</v>
      </c>
      <c r="N153" s="2">
        <v>1</v>
      </c>
      <c r="O153" s="2">
        <v>0</v>
      </c>
      <c r="P153" s="2">
        <v>0</v>
      </c>
      <c r="Q153" s="2">
        <v>0</v>
      </c>
    </row>
    <row r="154" spans="1:17" x14ac:dyDescent="0.35">
      <c r="A154" t="s">
        <v>389</v>
      </c>
      <c r="B154" t="s">
        <v>435</v>
      </c>
      <c r="C154" t="s">
        <v>436</v>
      </c>
      <c r="D154" t="s">
        <v>437</v>
      </c>
      <c r="E154" t="s">
        <v>3501</v>
      </c>
      <c r="F154" t="s">
        <v>21</v>
      </c>
      <c r="G154" s="6">
        <v>0</v>
      </c>
      <c r="H154" s="6">
        <v>1</v>
      </c>
      <c r="I154" s="6">
        <v>1</v>
      </c>
      <c r="J154" s="6">
        <v>1</v>
      </c>
      <c r="K154" s="6">
        <v>1</v>
      </c>
      <c r="L154" s="6">
        <v>1</v>
      </c>
      <c r="M154" s="2">
        <v>1</v>
      </c>
      <c r="N154" s="2">
        <v>1</v>
      </c>
      <c r="O154" s="2">
        <v>1</v>
      </c>
      <c r="P154" s="2">
        <v>1</v>
      </c>
      <c r="Q154" s="2">
        <v>0</v>
      </c>
    </row>
    <row r="155" spans="1:17" x14ac:dyDescent="0.35">
      <c r="A155" t="s">
        <v>438</v>
      </c>
      <c r="B155" t="s">
        <v>439</v>
      </c>
      <c r="C155" t="s">
        <v>440</v>
      </c>
      <c r="D155" t="s">
        <v>441</v>
      </c>
      <c r="E155" t="s">
        <v>3502</v>
      </c>
      <c r="F155" t="s">
        <v>21</v>
      </c>
      <c r="G155" s="6">
        <v>0</v>
      </c>
      <c r="H155" s="6">
        <v>1</v>
      </c>
      <c r="I155" s="6">
        <v>5</v>
      </c>
      <c r="J155" s="6">
        <v>5</v>
      </c>
      <c r="K155" s="6">
        <v>5</v>
      </c>
      <c r="L155" s="6">
        <v>5</v>
      </c>
      <c r="M155" s="2">
        <v>0</v>
      </c>
      <c r="N155" s="2">
        <v>0</v>
      </c>
      <c r="O155" s="2">
        <v>0</v>
      </c>
      <c r="P155" s="2">
        <v>0</v>
      </c>
      <c r="Q155" s="2">
        <v>0</v>
      </c>
    </row>
    <row r="156" spans="1:17" x14ac:dyDescent="0.35">
      <c r="A156" t="s">
        <v>438</v>
      </c>
      <c r="B156" t="s">
        <v>442</v>
      </c>
      <c r="C156" t="s">
        <v>443</v>
      </c>
      <c r="D156" t="s">
        <v>444</v>
      </c>
      <c r="E156" t="s">
        <v>3503</v>
      </c>
      <c r="F156" t="s">
        <v>21</v>
      </c>
      <c r="G156" s="6">
        <v>0</v>
      </c>
      <c r="H156" s="6">
        <v>1</v>
      </c>
      <c r="I156" s="6">
        <v>5</v>
      </c>
      <c r="J156" s="6">
        <v>5</v>
      </c>
      <c r="K156" s="6">
        <v>5</v>
      </c>
      <c r="L156" s="6">
        <v>5</v>
      </c>
      <c r="M156" s="2">
        <v>0</v>
      </c>
      <c r="N156" s="2">
        <v>0</v>
      </c>
      <c r="O156" s="2">
        <v>0</v>
      </c>
      <c r="P156" s="2">
        <v>0</v>
      </c>
      <c r="Q156" s="2">
        <v>0</v>
      </c>
    </row>
    <row r="157" spans="1:17" x14ac:dyDescent="0.35">
      <c r="A157" t="s">
        <v>438</v>
      </c>
      <c r="B157" t="s">
        <v>445</v>
      </c>
      <c r="C157" t="s">
        <v>446</v>
      </c>
      <c r="D157" t="s">
        <v>447</v>
      </c>
      <c r="E157" t="s">
        <v>3504</v>
      </c>
      <c r="F157" t="s">
        <v>21</v>
      </c>
      <c r="G157" s="6">
        <v>0</v>
      </c>
      <c r="H157" s="6">
        <v>1</v>
      </c>
      <c r="I157" s="6">
        <v>5</v>
      </c>
      <c r="J157" s="6">
        <v>5</v>
      </c>
      <c r="K157" s="6">
        <v>5</v>
      </c>
      <c r="L157" s="6">
        <v>5</v>
      </c>
      <c r="M157" s="2">
        <v>0</v>
      </c>
      <c r="N157" s="2">
        <v>0</v>
      </c>
      <c r="O157" s="2">
        <v>0</v>
      </c>
      <c r="P157" s="2">
        <v>0</v>
      </c>
      <c r="Q157" s="2">
        <v>0</v>
      </c>
    </row>
    <row r="158" spans="1:17" x14ac:dyDescent="0.35">
      <c r="A158" t="s">
        <v>438</v>
      </c>
      <c r="B158" t="s">
        <v>448</v>
      </c>
      <c r="C158" t="s">
        <v>446</v>
      </c>
      <c r="D158" t="s">
        <v>449</v>
      </c>
      <c r="E158" t="s">
        <v>3505</v>
      </c>
      <c r="F158" t="s">
        <v>21</v>
      </c>
      <c r="G158" s="6">
        <v>0</v>
      </c>
      <c r="H158" s="6">
        <v>0</v>
      </c>
      <c r="I158" s="6">
        <v>0</v>
      </c>
      <c r="J158" s="6">
        <v>5</v>
      </c>
      <c r="K158" s="6">
        <v>5</v>
      </c>
      <c r="L158" s="6">
        <v>5</v>
      </c>
      <c r="M158" s="2">
        <v>0</v>
      </c>
      <c r="N158" s="2">
        <v>0</v>
      </c>
      <c r="O158" s="2">
        <v>0</v>
      </c>
      <c r="P158" s="2">
        <v>0</v>
      </c>
      <c r="Q158" s="2">
        <v>0</v>
      </c>
    </row>
    <row r="159" spans="1:17" x14ac:dyDescent="0.35">
      <c r="A159" t="s">
        <v>438</v>
      </c>
      <c r="B159" t="s">
        <v>450</v>
      </c>
      <c r="C159" t="s">
        <v>451</v>
      </c>
      <c r="D159" t="s">
        <v>452</v>
      </c>
      <c r="E159" t="s">
        <v>3506</v>
      </c>
      <c r="F159" t="s">
        <v>21</v>
      </c>
      <c r="G159" s="6">
        <v>0</v>
      </c>
      <c r="H159" s="6">
        <v>0</v>
      </c>
      <c r="I159" s="6">
        <v>0</v>
      </c>
      <c r="J159" s="6">
        <v>5</v>
      </c>
      <c r="K159" s="6">
        <v>5</v>
      </c>
      <c r="L159" s="6">
        <v>5</v>
      </c>
      <c r="M159" s="2">
        <v>0</v>
      </c>
      <c r="N159" s="2">
        <v>0</v>
      </c>
      <c r="O159" s="2">
        <v>0</v>
      </c>
      <c r="P159" s="2">
        <v>0</v>
      </c>
      <c r="Q159" s="2">
        <v>0</v>
      </c>
    </row>
    <row r="160" spans="1:17" x14ac:dyDescent="0.35">
      <c r="A160" t="s">
        <v>438</v>
      </c>
      <c r="B160" t="s">
        <v>453</v>
      </c>
      <c r="C160" t="s">
        <v>454</v>
      </c>
      <c r="D160" t="s">
        <v>455</v>
      </c>
      <c r="E160" t="s">
        <v>3507</v>
      </c>
      <c r="F160" t="s">
        <v>21</v>
      </c>
      <c r="G160" s="6">
        <v>0</v>
      </c>
      <c r="H160" s="6">
        <v>1</v>
      </c>
      <c r="I160" s="6">
        <v>4</v>
      </c>
      <c r="J160" s="6">
        <v>4</v>
      </c>
      <c r="K160" s="6">
        <v>4</v>
      </c>
      <c r="L160" s="6">
        <v>5</v>
      </c>
      <c r="M160" s="2">
        <v>0</v>
      </c>
      <c r="N160" s="2">
        <v>0</v>
      </c>
      <c r="O160" s="2">
        <v>0</v>
      </c>
      <c r="P160" s="2">
        <v>0</v>
      </c>
      <c r="Q160" s="2">
        <v>0</v>
      </c>
    </row>
    <row r="161" spans="1:17" x14ac:dyDescent="0.35">
      <c r="A161" t="s">
        <v>438</v>
      </c>
      <c r="B161" t="s">
        <v>456</v>
      </c>
      <c r="C161" t="s">
        <v>457</v>
      </c>
      <c r="D161" t="s">
        <v>458</v>
      </c>
      <c r="E161" t="s">
        <v>3508</v>
      </c>
      <c r="F161" t="s">
        <v>21</v>
      </c>
      <c r="G161" s="6">
        <v>0</v>
      </c>
      <c r="H161" s="6">
        <v>0</v>
      </c>
      <c r="I161" s="6">
        <v>0</v>
      </c>
      <c r="J161" s="6">
        <v>5</v>
      </c>
      <c r="K161" s="6">
        <v>5</v>
      </c>
      <c r="L161" s="6">
        <v>5</v>
      </c>
      <c r="M161" s="2">
        <v>0</v>
      </c>
      <c r="N161" s="2">
        <v>0</v>
      </c>
      <c r="O161" s="2">
        <v>0</v>
      </c>
      <c r="P161" s="2">
        <v>0</v>
      </c>
      <c r="Q161" s="2">
        <v>0</v>
      </c>
    </row>
    <row r="162" spans="1:17" x14ac:dyDescent="0.35">
      <c r="A162" t="s">
        <v>438</v>
      </c>
      <c r="B162" t="s">
        <v>459</v>
      </c>
      <c r="C162" t="s">
        <v>460</v>
      </c>
      <c r="D162" t="s">
        <v>461</v>
      </c>
      <c r="E162" t="s">
        <v>3509</v>
      </c>
      <c r="F162" t="s">
        <v>21</v>
      </c>
      <c r="G162" s="6">
        <v>0</v>
      </c>
      <c r="H162" s="6">
        <v>1</v>
      </c>
      <c r="I162" s="6">
        <v>1</v>
      </c>
      <c r="J162" s="6">
        <v>3</v>
      </c>
      <c r="K162" s="6">
        <v>3</v>
      </c>
      <c r="L162" s="6">
        <v>3</v>
      </c>
      <c r="M162" s="2">
        <v>0</v>
      </c>
      <c r="N162" s="2">
        <v>0</v>
      </c>
      <c r="O162" s="2">
        <v>0</v>
      </c>
      <c r="P162" s="2">
        <v>1</v>
      </c>
      <c r="Q162" s="2">
        <v>0</v>
      </c>
    </row>
    <row r="163" spans="1:17" x14ac:dyDescent="0.35">
      <c r="A163" t="s">
        <v>438</v>
      </c>
      <c r="B163" t="s">
        <v>372</v>
      </c>
      <c r="C163" t="s">
        <v>462</v>
      </c>
      <c r="D163" t="s">
        <v>463</v>
      </c>
      <c r="E163" t="s">
        <v>3510</v>
      </c>
      <c r="F163" t="s">
        <v>21</v>
      </c>
      <c r="G163" s="6">
        <v>0</v>
      </c>
      <c r="H163" s="6">
        <v>0</v>
      </c>
      <c r="I163" s="6">
        <v>0</v>
      </c>
      <c r="J163" s="6">
        <v>5</v>
      </c>
      <c r="K163" s="6">
        <v>5</v>
      </c>
      <c r="L163" s="6">
        <v>5</v>
      </c>
      <c r="M163" s="2">
        <v>0</v>
      </c>
      <c r="N163" s="2">
        <v>0</v>
      </c>
      <c r="O163" s="2">
        <v>0</v>
      </c>
      <c r="P163" s="2">
        <v>0</v>
      </c>
      <c r="Q163" s="2">
        <v>0</v>
      </c>
    </row>
    <row r="164" spans="1:17" x14ac:dyDescent="0.35">
      <c r="A164" t="s">
        <v>438</v>
      </c>
      <c r="B164" t="s">
        <v>464</v>
      </c>
      <c r="C164" t="s">
        <v>465</v>
      </c>
      <c r="D164" t="s">
        <v>466</v>
      </c>
      <c r="E164" t="s">
        <v>3511</v>
      </c>
      <c r="F164" t="s">
        <v>21</v>
      </c>
      <c r="G164" s="6">
        <v>0</v>
      </c>
      <c r="H164" s="6">
        <v>0</v>
      </c>
      <c r="I164" s="6">
        <v>0</v>
      </c>
      <c r="J164" s="6">
        <v>5</v>
      </c>
      <c r="K164" s="6">
        <v>5</v>
      </c>
      <c r="L164" s="6">
        <v>5</v>
      </c>
      <c r="M164" s="2">
        <v>0</v>
      </c>
      <c r="N164" s="2">
        <v>0</v>
      </c>
      <c r="O164" s="2">
        <v>0</v>
      </c>
      <c r="P164" s="2">
        <v>0</v>
      </c>
      <c r="Q164" s="2">
        <v>0</v>
      </c>
    </row>
    <row r="165" spans="1:17" x14ac:dyDescent="0.35">
      <c r="A165" t="s">
        <v>438</v>
      </c>
      <c r="B165" t="s">
        <v>384</v>
      </c>
      <c r="C165" t="s">
        <v>467</v>
      </c>
      <c r="D165" t="s">
        <v>468</v>
      </c>
      <c r="E165" t="s">
        <v>3512</v>
      </c>
      <c r="F165" t="s">
        <v>21</v>
      </c>
      <c r="G165" s="6">
        <v>0</v>
      </c>
      <c r="H165" s="6">
        <v>1</v>
      </c>
      <c r="I165" s="6">
        <v>4</v>
      </c>
      <c r="J165" s="6">
        <v>4</v>
      </c>
      <c r="K165" s="6">
        <v>4</v>
      </c>
      <c r="L165" s="6">
        <v>4</v>
      </c>
      <c r="M165" s="2">
        <v>0</v>
      </c>
      <c r="N165" s="2">
        <v>0</v>
      </c>
      <c r="O165" s="2">
        <v>0</v>
      </c>
      <c r="P165" s="2">
        <v>0</v>
      </c>
      <c r="Q165" s="2">
        <v>0</v>
      </c>
    </row>
    <row r="166" spans="1:17" x14ac:dyDescent="0.35">
      <c r="A166" t="s">
        <v>438</v>
      </c>
      <c r="B166" t="s">
        <v>469</v>
      </c>
      <c r="C166" t="s">
        <v>470</v>
      </c>
      <c r="D166" t="s">
        <v>471</v>
      </c>
      <c r="E166" t="s">
        <v>3513</v>
      </c>
      <c r="F166" t="s">
        <v>21</v>
      </c>
      <c r="G166" s="6">
        <v>0</v>
      </c>
      <c r="H166" s="6">
        <v>0</v>
      </c>
      <c r="I166" s="6">
        <v>0</v>
      </c>
      <c r="J166" s="6">
        <v>5</v>
      </c>
      <c r="K166" s="6">
        <v>5</v>
      </c>
      <c r="L166" s="6">
        <v>5</v>
      </c>
      <c r="M166" s="2">
        <v>0</v>
      </c>
      <c r="N166" s="2">
        <v>0</v>
      </c>
      <c r="O166" s="2">
        <v>0</v>
      </c>
      <c r="P166" s="2">
        <v>0</v>
      </c>
      <c r="Q166" s="2">
        <v>0</v>
      </c>
    </row>
    <row r="167" spans="1:17" x14ac:dyDescent="0.35">
      <c r="A167" t="s">
        <v>438</v>
      </c>
      <c r="B167" t="s">
        <v>472</v>
      </c>
      <c r="C167" t="s">
        <v>473</v>
      </c>
      <c r="D167" t="s">
        <v>474</v>
      </c>
      <c r="E167" t="s">
        <v>3514</v>
      </c>
      <c r="F167" t="s">
        <v>21</v>
      </c>
      <c r="G167" s="6">
        <v>0</v>
      </c>
      <c r="H167" s="6">
        <v>1</v>
      </c>
      <c r="I167" s="6">
        <v>3</v>
      </c>
      <c r="J167" s="6">
        <v>4</v>
      </c>
      <c r="K167" s="6">
        <v>3</v>
      </c>
      <c r="L167" s="6">
        <v>5</v>
      </c>
      <c r="M167" s="2">
        <v>0</v>
      </c>
      <c r="N167" s="2">
        <v>0</v>
      </c>
      <c r="O167" s="2">
        <v>0</v>
      </c>
      <c r="P167" s="2">
        <v>0</v>
      </c>
      <c r="Q167" s="2">
        <v>0</v>
      </c>
    </row>
    <row r="168" spans="1:17" x14ac:dyDescent="0.35">
      <c r="A168" t="s">
        <v>438</v>
      </c>
      <c r="B168" t="s">
        <v>475</v>
      </c>
      <c r="C168" t="s">
        <v>476</v>
      </c>
      <c r="D168" t="s">
        <v>477</v>
      </c>
      <c r="E168" t="s">
        <v>3515</v>
      </c>
      <c r="F168" t="s">
        <v>21</v>
      </c>
      <c r="G168" s="6">
        <v>0</v>
      </c>
      <c r="H168" s="6">
        <v>0</v>
      </c>
      <c r="I168" s="6">
        <v>0</v>
      </c>
      <c r="J168" s="6">
        <v>5</v>
      </c>
      <c r="K168" s="6">
        <v>5</v>
      </c>
      <c r="L168" s="6">
        <v>5</v>
      </c>
      <c r="M168" s="2">
        <v>0</v>
      </c>
      <c r="N168" s="2">
        <v>0</v>
      </c>
      <c r="O168" s="2">
        <v>0</v>
      </c>
      <c r="P168" s="2">
        <v>0</v>
      </c>
      <c r="Q168" s="2">
        <v>0</v>
      </c>
    </row>
    <row r="169" spans="1:17" x14ac:dyDescent="0.35">
      <c r="A169" t="s">
        <v>438</v>
      </c>
      <c r="B169" t="s">
        <v>478</v>
      </c>
      <c r="C169" t="s">
        <v>479</v>
      </c>
      <c r="D169" t="s">
        <v>480</v>
      </c>
      <c r="E169" t="s">
        <v>3516</v>
      </c>
      <c r="F169" t="s">
        <v>21</v>
      </c>
      <c r="G169" s="6">
        <v>0</v>
      </c>
      <c r="H169" s="6">
        <v>0</v>
      </c>
      <c r="I169" s="6">
        <v>0</v>
      </c>
      <c r="J169" s="6">
        <v>5</v>
      </c>
      <c r="K169" s="6">
        <v>5</v>
      </c>
      <c r="L169" s="6">
        <v>5</v>
      </c>
      <c r="M169" s="2">
        <v>0</v>
      </c>
      <c r="N169" s="2">
        <v>0</v>
      </c>
      <c r="O169" s="2">
        <v>0</v>
      </c>
      <c r="P169" s="2">
        <v>0</v>
      </c>
      <c r="Q169" s="2">
        <v>0</v>
      </c>
    </row>
    <row r="170" spans="1:17" x14ac:dyDescent="0.35">
      <c r="A170" t="s">
        <v>438</v>
      </c>
      <c r="B170" t="s">
        <v>481</v>
      </c>
      <c r="C170" t="s">
        <v>482</v>
      </c>
      <c r="D170" t="s">
        <v>483</v>
      </c>
      <c r="E170" t="s">
        <v>3517</v>
      </c>
      <c r="F170" t="s">
        <v>21</v>
      </c>
      <c r="G170" s="6">
        <v>0</v>
      </c>
      <c r="H170" s="6">
        <v>0</v>
      </c>
      <c r="I170" s="6">
        <v>0</v>
      </c>
      <c r="J170" s="6">
        <v>5</v>
      </c>
      <c r="K170" s="6">
        <v>5</v>
      </c>
      <c r="L170" s="6">
        <v>5</v>
      </c>
      <c r="M170" s="2">
        <v>0</v>
      </c>
      <c r="N170" s="2">
        <v>0</v>
      </c>
      <c r="O170" s="2">
        <v>0</v>
      </c>
      <c r="P170" s="2">
        <v>0</v>
      </c>
      <c r="Q170" s="2">
        <v>0</v>
      </c>
    </row>
    <row r="171" spans="1:17" x14ac:dyDescent="0.35">
      <c r="A171" t="s">
        <v>438</v>
      </c>
      <c r="B171" t="s">
        <v>484</v>
      </c>
      <c r="C171" t="s">
        <v>22</v>
      </c>
      <c r="D171" t="s">
        <v>485</v>
      </c>
      <c r="E171" t="s">
        <v>3518</v>
      </c>
      <c r="F171" t="s">
        <v>21</v>
      </c>
      <c r="G171" s="6">
        <v>0</v>
      </c>
      <c r="H171" s="6">
        <v>0</v>
      </c>
      <c r="I171" s="6">
        <v>0</v>
      </c>
      <c r="J171" s="6">
        <v>5</v>
      </c>
      <c r="K171" s="6">
        <v>5</v>
      </c>
      <c r="L171" s="6">
        <v>5</v>
      </c>
      <c r="M171" s="2">
        <v>0</v>
      </c>
      <c r="N171" s="2">
        <v>0</v>
      </c>
      <c r="O171" s="2">
        <v>0</v>
      </c>
      <c r="P171" s="2">
        <v>0</v>
      </c>
      <c r="Q171" s="2">
        <v>0</v>
      </c>
    </row>
    <row r="172" spans="1:17" x14ac:dyDescent="0.35">
      <c r="A172" t="s">
        <v>486</v>
      </c>
      <c r="B172" t="s">
        <v>439</v>
      </c>
      <c r="C172" t="s">
        <v>487</v>
      </c>
      <c r="D172" t="s">
        <v>488</v>
      </c>
      <c r="E172" t="s">
        <v>3519</v>
      </c>
      <c r="F172" t="s">
        <v>21</v>
      </c>
      <c r="G172" s="6">
        <v>0</v>
      </c>
      <c r="H172" s="6">
        <v>0</v>
      </c>
      <c r="I172" s="6">
        <v>0</v>
      </c>
      <c r="J172" s="6">
        <v>5</v>
      </c>
      <c r="K172" s="6">
        <v>5</v>
      </c>
      <c r="L172" s="6">
        <v>5</v>
      </c>
      <c r="M172" s="2">
        <v>0</v>
      </c>
      <c r="N172" s="2">
        <v>0</v>
      </c>
      <c r="O172" s="2">
        <v>0</v>
      </c>
      <c r="P172" s="2">
        <v>0</v>
      </c>
      <c r="Q172" s="2">
        <v>0</v>
      </c>
    </row>
    <row r="173" spans="1:17" x14ac:dyDescent="0.35">
      <c r="A173" t="s">
        <v>486</v>
      </c>
      <c r="B173" t="s">
        <v>442</v>
      </c>
      <c r="C173" t="s">
        <v>489</v>
      </c>
      <c r="D173" t="s">
        <v>490</v>
      </c>
      <c r="E173" t="s">
        <v>3520</v>
      </c>
      <c r="F173" t="s">
        <v>21</v>
      </c>
      <c r="G173" s="6">
        <v>0</v>
      </c>
      <c r="H173" s="6">
        <v>0</v>
      </c>
      <c r="I173" s="6">
        <v>0</v>
      </c>
      <c r="J173" s="6">
        <v>5</v>
      </c>
      <c r="K173" s="6">
        <v>5</v>
      </c>
      <c r="L173" s="6">
        <v>5</v>
      </c>
      <c r="M173" s="2">
        <v>0</v>
      </c>
      <c r="N173" s="2">
        <v>0</v>
      </c>
      <c r="O173" s="2">
        <v>0</v>
      </c>
      <c r="P173" s="2">
        <v>0</v>
      </c>
      <c r="Q173" s="2">
        <v>0</v>
      </c>
    </row>
    <row r="174" spans="1:17" x14ac:dyDescent="0.35">
      <c r="A174" t="s">
        <v>486</v>
      </c>
      <c r="B174" t="s">
        <v>491</v>
      </c>
      <c r="C174" t="s">
        <v>492</v>
      </c>
      <c r="D174" t="s">
        <v>493</v>
      </c>
      <c r="E174" t="s">
        <v>3521</v>
      </c>
      <c r="F174" t="s">
        <v>21</v>
      </c>
      <c r="G174" s="6">
        <v>0</v>
      </c>
      <c r="H174" s="6">
        <v>1</v>
      </c>
      <c r="I174" s="6">
        <v>5</v>
      </c>
      <c r="J174" s="6">
        <v>5</v>
      </c>
      <c r="K174" s="6">
        <v>5</v>
      </c>
      <c r="L174" s="6">
        <v>5</v>
      </c>
      <c r="M174" s="2">
        <v>0</v>
      </c>
      <c r="N174" s="2">
        <v>0</v>
      </c>
      <c r="O174" s="2">
        <v>0</v>
      </c>
      <c r="P174" s="2">
        <v>0</v>
      </c>
      <c r="Q174" s="2">
        <v>0</v>
      </c>
    </row>
    <row r="175" spans="1:17" x14ac:dyDescent="0.35">
      <c r="A175" t="s">
        <v>486</v>
      </c>
      <c r="B175" t="s">
        <v>494</v>
      </c>
      <c r="C175" t="s">
        <v>495</v>
      </c>
      <c r="D175" t="s">
        <v>496</v>
      </c>
      <c r="E175" t="s">
        <v>3522</v>
      </c>
      <c r="F175" t="s">
        <v>21</v>
      </c>
      <c r="G175" s="6">
        <v>0</v>
      </c>
      <c r="H175" s="6">
        <v>1</v>
      </c>
      <c r="I175" s="6">
        <v>5</v>
      </c>
      <c r="J175" s="6">
        <v>5</v>
      </c>
      <c r="K175" s="6">
        <v>5</v>
      </c>
      <c r="L175" s="6">
        <v>5</v>
      </c>
      <c r="M175" s="2">
        <v>0</v>
      </c>
      <c r="N175" s="2">
        <v>0</v>
      </c>
      <c r="O175" s="2">
        <v>0</v>
      </c>
      <c r="P175" s="2">
        <v>0</v>
      </c>
      <c r="Q175" s="2">
        <v>0</v>
      </c>
    </row>
    <row r="176" spans="1:17" x14ac:dyDescent="0.35">
      <c r="A176" t="s">
        <v>486</v>
      </c>
      <c r="B176" t="s">
        <v>497</v>
      </c>
      <c r="C176" t="s">
        <v>352</v>
      </c>
      <c r="D176" t="s">
        <v>498</v>
      </c>
      <c r="E176" t="s">
        <v>3523</v>
      </c>
      <c r="F176" t="s">
        <v>21</v>
      </c>
      <c r="G176" s="6">
        <v>0</v>
      </c>
      <c r="H176" s="6">
        <v>1</v>
      </c>
      <c r="I176" s="6">
        <v>5</v>
      </c>
      <c r="J176" s="6">
        <v>5</v>
      </c>
      <c r="K176" s="6">
        <v>5</v>
      </c>
      <c r="L176" s="6">
        <v>5</v>
      </c>
      <c r="M176" s="2">
        <v>0</v>
      </c>
      <c r="N176" s="2">
        <v>0</v>
      </c>
      <c r="O176" s="2">
        <v>0</v>
      </c>
      <c r="P176" s="2">
        <v>1</v>
      </c>
      <c r="Q176" s="2">
        <v>0</v>
      </c>
    </row>
    <row r="177" spans="1:17" x14ac:dyDescent="0.35">
      <c r="A177" t="s">
        <v>486</v>
      </c>
      <c r="B177" t="s">
        <v>499</v>
      </c>
      <c r="C177" t="s">
        <v>500</v>
      </c>
      <c r="D177" t="s">
        <v>501</v>
      </c>
      <c r="E177" t="s">
        <v>3524</v>
      </c>
      <c r="F177" t="s">
        <v>21</v>
      </c>
      <c r="G177" s="6">
        <v>0</v>
      </c>
      <c r="H177" s="6">
        <v>1</v>
      </c>
      <c r="I177" s="6">
        <v>1</v>
      </c>
      <c r="J177" s="6">
        <v>5</v>
      </c>
      <c r="K177" s="6">
        <v>5</v>
      </c>
      <c r="L177" s="6">
        <v>5</v>
      </c>
      <c r="M177" s="2">
        <v>0</v>
      </c>
      <c r="N177" s="2">
        <v>0</v>
      </c>
      <c r="O177" s="2">
        <v>0</v>
      </c>
      <c r="P177" s="2">
        <v>0</v>
      </c>
      <c r="Q177" s="2">
        <v>0</v>
      </c>
    </row>
    <row r="178" spans="1:17" x14ac:dyDescent="0.35">
      <c r="A178" t="s">
        <v>486</v>
      </c>
      <c r="B178" t="s">
        <v>472</v>
      </c>
      <c r="C178" t="s">
        <v>502</v>
      </c>
      <c r="D178" t="s">
        <v>503</v>
      </c>
      <c r="E178" t="s">
        <v>3525</v>
      </c>
      <c r="F178" t="s">
        <v>21</v>
      </c>
      <c r="G178" s="6">
        <v>0</v>
      </c>
      <c r="H178" s="6">
        <v>0</v>
      </c>
      <c r="I178" s="6">
        <v>0</v>
      </c>
      <c r="J178" s="6">
        <v>5</v>
      </c>
      <c r="K178" s="6">
        <v>5</v>
      </c>
      <c r="L178" s="6">
        <v>5</v>
      </c>
      <c r="M178" s="2">
        <v>0</v>
      </c>
      <c r="N178" s="2">
        <v>0</v>
      </c>
      <c r="O178" s="2">
        <v>0</v>
      </c>
      <c r="P178" s="2">
        <v>0</v>
      </c>
      <c r="Q178" s="2">
        <v>0</v>
      </c>
    </row>
    <row r="179" spans="1:17" x14ac:dyDescent="0.35">
      <c r="A179" t="s">
        <v>486</v>
      </c>
      <c r="B179" t="s">
        <v>504</v>
      </c>
      <c r="C179" t="s">
        <v>505</v>
      </c>
      <c r="D179" t="s">
        <v>506</v>
      </c>
      <c r="E179" t="s">
        <v>3526</v>
      </c>
      <c r="F179" t="s">
        <v>21</v>
      </c>
      <c r="G179" s="6">
        <v>0</v>
      </c>
      <c r="H179" s="6">
        <v>0</v>
      </c>
      <c r="I179" s="6">
        <v>0</v>
      </c>
      <c r="J179" s="6">
        <v>5</v>
      </c>
      <c r="K179" s="6">
        <v>5</v>
      </c>
      <c r="L179" s="6">
        <v>5</v>
      </c>
      <c r="M179" s="2">
        <v>0</v>
      </c>
      <c r="N179" s="2">
        <v>0</v>
      </c>
      <c r="O179" s="2">
        <v>0</v>
      </c>
      <c r="P179" s="2">
        <v>0</v>
      </c>
      <c r="Q179" s="2">
        <v>0</v>
      </c>
    </row>
    <row r="180" spans="1:17" x14ac:dyDescent="0.35">
      <c r="A180" t="s">
        <v>486</v>
      </c>
      <c r="B180" t="s">
        <v>507</v>
      </c>
      <c r="C180" t="s">
        <v>508</v>
      </c>
      <c r="D180" t="s">
        <v>509</v>
      </c>
      <c r="E180" t="s">
        <v>3527</v>
      </c>
      <c r="F180" t="s">
        <v>21</v>
      </c>
      <c r="G180" s="6">
        <v>0</v>
      </c>
      <c r="H180" s="6">
        <v>1</v>
      </c>
      <c r="I180" s="6">
        <v>5</v>
      </c>
      <c r="J180" s="6">
        <v>5</v>
      </c>
      <c r="K180" s="6">
        <v>5</v>
      </c>
      <c r="L180" s="6">
        <v>5</v>
      </c>
      <c r="M180" s="2">
        <v>0</v>
      </c>
      <c r="N180" s="2">
        <v>0</v>
      </c>
      <c r="O180" s="2">
        <v>0</v>
      </c>
      <c r="P180" s="2">
        <v>0</v>
      </c>
      <c r="Q180" s="2">
        <v>0</v>
      </c>
    </row>
    <row r="181" spans="1:17" x14ac:dyDescent="0.35">
      <c r="A181" t="s">
        <v>486</v>
      </c>
      <c r="B181" t="s">
        <v>510</v>
      </c>
      <c r="C181" t="s">
        <v>511</v>
      </c>
      <c r="D181" t="s">
        <v>512</v>
      </c>
      <c r="E181" t="s">
        <v>3528</v>
      </c>
      <c r="F181" t="s">
        <v>21</v>
      </c>
      <c r="G181" s="6">
        <v>0</v>
      </c>
      <c r="H181" s="6">
        <v>1</v>
      </c>
      <c r="I181" s="6">
        <v>5</v>
      </c>
      <c r="J181" s="6">
        <v>5</v>
      </c>
      <c r="K181" s="6">
        <v>5</v>
      </c>
      <c r="L181" s="6">
        <v>5</v>
      </c>
      <c r="M181" s="2">
        <v>0</v>
      </c>
      <c r="N181" s="2">
        <v>0</v>
      </c>
      <c r="O181" s="2">
        <v>0</v>
      </c>
      <c r="P181" s="2">
        <v>0</v>
      </c>
      <c r="Q181" s="2">
        <v>0</v>
      </c>
    </row>
    <row r="182" spans="1:17" x14ac:dyDescent="0.35">
      <c r="A182" t="s">
        <v>486</v>
      </c>
      <c r="B182" t="s">
        <v>513</v>
      </c>
      <c r="C182" t="s">
        <v>514</v>
      </c>
      <c r="D182" t="s">
        <v>515</v>
      </c>
      <c r="E182" t="s">
        <v>3529</v>
      </c>
      <c r="F182" t="s">
        <v>21</v>
      </c>
      <c r="G182" s="6">
        <v>0</v>
      </c>
      <c r="H182" s="6">
        <v>0</v>
      </c>
      <c r="I182" s="6">
        <v>0</v>
      </c>
      <c r="J182" s="6">
        <v>5</v>
      </c>
      <c r="K182" s="6">
        <v>5</v>
      </c>
      <c r="L182" s="6">
        <v>5</v>
      </c>
      <c r="M182" s="2">
        <v>0</v>
      </c>
      <c r="N182" s="2">
        <v>0</v>
      </c>
      <c r="O182" s="2">
        <v>0</v>
      </c>
      <c r="P182" s="2">
        <v>0</v>
      </c>
      <c r="Q182" s="2">
        <v>0</v>
      </c>
    </row>
    <row r="183" spans="1:17" x14ac:dyDescent="0.35">
      <c r="A183" t="s">
        <v>486</v>
      </c>
      <c r="B183" t="s">
        <v>516</v>
      </c>
      <c r="C183" t="s">
        <v>517</v>
      </c>
      <c r="D183" t="s">
        <v>518</v>
      </c>
      <c r="E183" t="s">
        <v>3530</v>
      </c>
      <c r="F183" t="s">
        <v>21</v>
      </c>
      <c r="G183" s="6">
        <v>0</v>
      </c>
      <c r="H183" s="6">
        <v>0</v>
      </c>
      <c r="I183" s="6">
        <v>0</v>
      </c>
      <c r="J183" s="6">
        <v>5</v>
      </c>
      <c r="K183" s="6">
        <v>5</v>
      </c>
      <c r="L183" s="6">
        <v>5</v>
      </c>
      <c r="M183" s="2">
        <v>0</v>
      </c>
      <c r="N183" s="2">
        <v>0</v>
      </c>
      <c r="O183" s="2">
        <v>0</v>
      </c>
      <c r="P183" s="2">
        <v>0</v>
      </c>
      <c r="Q183" s="2">
        <v>0</v>
      </c>
    </row>
    <row r="184" spans="1:17" x14ac:dyDescent="0.35">
      <c r="A184" t="s">
        <v>486</v>
      </c>
      <c r="B184" t="s">
        <v>519</v>
      </c>
      <c r="C184" t="s">
        <v>520</v>
      </c>
      <c r="D184" t="s">
        <v>521</v>
      </c>
      <c r="E184" t="s">
        <v>3531</v>
      </c>
      <c r="F184" t="s">
        <v>21</v>
      </c>
      <c r="G184" s="6">
        <v>0</v>
      </c>
      <c r="H184" s="6">
        <v>1</v>
      </c>
      <c r="I184" s="6">
        <v>5</v>
      </c>
      <c r="J184" s="6">
        <v>5</v>
      </c>
      <c r="K184" s="6">
        <v>5</v>
      </c>
      <c r="L184" s="6">
        <v>5</v>
      </c>
      <c r="M184" s="2">
        <v>0</v>
      </c>
      <c r="N184" s="2">
        <v>0</v>
      </c>
      <c r="O184" s="2">
        <v>0</v>
      </c>
      <c r="P184" s="2">
        <v>0</v>
      </c>
      <c r="Q184" s="2">
        <v>0</v>
      </c>
    </row>
    <row r="185" spans="1:17" x14ac:dyDescent="0.35">
      <c r="A185" t="s">
        <v>522</v>
      </c>
      <c r="B185" t="s">
        <v>24</v>
      </c>
      <c r="C185" t="s">
        <v>523</v>
      </c>
      <c r="D185" t="s">
        <v>524</v>
      </c>
      <c r="E185" t="s">
        <v>3366</v>
      </c>
      <c r="F185" t="s">
        <v>21</v>
      </c>
      <c r="G185" s="6">
        <v>0</v>
      </c>
      <c r="H185" s="6">
        <v>0</v>
      </c>
      <c r="I185" s="6">
        <v>0</v>
      </c>
      <c r="J185" s="6">
        <v>5</v>
      </c>
      <c r="K185" s="6">
        <v>5</v>
      </c>
      <c r="L185" s="6">
        <v>5</v>
      </c>
      <c r="M185" s="2">
        <v>0</v>
      </c>
      <c r="N185" s="2">
        <v>0</v>
      </c>
      <c r="O185" s="2">
        <v>0</v>
      </c>
      <c r="P185" s="2">
        <v>0</v>
      </c>
      <c r="Q185" s="2">
        <v>0</v>
      </c>
    </row>
    <row r="186" spans="1:17" x14ac:dyDescent="0.35">
      <c r="A186" t="s">
        <v>522</v>
      </c>
      <c r="B186" t="s">
        <v>18</v>
      </c>
      <c r="C186" t="s">
        <v>525</v>
      </c>
      <c r="D186" t="s">
        <v>526</v>
      </c>
      <c r="E186" t="s">
        <v>3532</v>
      </c>
      <c r="F186" t="s">
        <v>21</v>
      </c>
      <c r="G186" s="6">
        <v>0</v>
      </c>
      <c r="H186" s="6">
        <v>0</v>
      </c>
      <c r="I186" s="6">
        <v>0</v>
      </c>
      <c r="J186" s="6">
        <v>1</v>
      </c>
      <c r="K186" s="6">
        <v>1</v>
      </c>
      <c r="L186" s="6">
        <v>1</v>
      </c>
      <c r="M186" s="2">
        <v>0</v>
      </c>
      <c r="N186" s="2">
        <v>0</v>
      </c>
      <c r="O186" s="2">
        <v>1</v>
      </c>
      <c r="P186" s="2">
        <v>1</v>
      </c>
      <c r="Q186" s="2">
        <v>0</v>
      </c>
    </row>
    <row r="187" spans="1:17" x14ac:dyDescent="0.35">
      <c r="A187" t="s">
        <v>522</v>
      </c>
      <c r="B187" t="s">
        <v>527</v>
      </c>
      <c r="C187" t="s">
        <v>528</v>
      </c>
      <c r="D187" t="s">
        <v>529</v>
      </c>
      <c r="E187" t="s">
        <v>3533</v>
      </c>
      <c r="F187" t="s">
        <v>21</v>
      </c>
      <c r="G187" s="6">
        <v>0</v>
      </c>
      <c r="H187" s="6">
        <v>0</v>
      </c>
      <c r="I187" s="6">
        <v>0</v>
      </c>
      <c r="J187" s="6">
        <v>5</v>
      </c>
      <c r="K187" s="6">
        <v>5</v>
      </c>
      <c r="L187" s="6">
        <v>5</v>
      </c>
      <c r="M187" s="2">
        <v>0</v>
      </c>
      <c r="N187" s="2">
        <v>0</v>
      </c>
      <c r="O187" s="2">
        <v>0</v>
      </c>
      <c r="P187" s="2">
        <v>0</v>
      </c>
      <c r="Q187" s="2">
        <v>0</v>
      </c>
    </row>
    <row r="188" spans="1:17" x14ac:dyDescent="0.35">
      <c r="A188" t="s">
        <v>522</v>
      </c>
      <c r="B188" t="s">
        <v>122</v>
      </c>
      <c r="C188" t="s">
        <v>530</v>
      </c>
      <c r="D188" t="s">
        <v>531</v>
      </c>
      <c r="E188" t="s">
        <v>3534</v>
      </c>
      <c r="F188" t="s">
        <v>21</v>
      </c>
      <c r="G188" s="6">
        <v>0</v>
      </c>
      <c r="H188" s="6">
        <v>0</v>
      </c>
      <c r="I188" s="6">
        <v>0</v>
      </c>
      <c r="J188" s="6">
        <v>5</v>
      </c>
      <c r="K188" s="6">
        <v>5</v>
      </c>
      <c r="L188" s="6">
        <v>5</v>
      </c>
      <c r="M188" s="2">
        <v>0</v>
      </c>
      <c r="N188" s="2">
        <v>0</v>
      </c>
      <c r="O188" s="2">
        <v>0</v>
      </c>
      <c r="P188" s="2">
        <v>0</v>
      </c>
      <c r="Q188" s="2">
        <v>0</v>
      </c>
    </row>
    <row r="189" spans="1:17" x14ac:dyDescent="0.35">
      <c r="A189" t="s">
        <v>522</v>
      </c>
      <c r="B189" t="s">
        <v>532</v>
      </c>
      <c r="C189" t="s">
        <v>533</v>
      </c>
      <c r="D189" t="s">
        <v>534</v>
      </c>
      <c r="E189" t="s">
        <v>3535</v>
      </c>
      <c r="F189" t="s">
        <v>21</v>
      </c>
      <c r="G189" s="6">
        <v>0</v>
      </c>
      <c r="H189" s="6">
        <v>1</v>
      </c>
      <c r="I189" s="6">
        <v>5</v>
      </c>
      <c r="J189" s="6">
        <v>5</v>
      </c>
      <c r="K189" s="6">
        <v>5</v>
      </c>
      <c r="L189" s="6">
        <v>5</v>
      </c>
      <c r="M189" s="2">
        <v>0</v>
      </c>
      <c r="N189" s="2">
        <v>0</v>
      </c>
      <c r="O189" s="2">
        <v>0</v>
      </c>
      <c r="P189" s="2">
        <v>0</v>
      </c>
      <c r="Q189" s="2">
        <v>0</v>
      </c>
    </row>
    <row r="190" spans="1:17" x14ac:dyDescent="0.35">
      <c r="A190" t="s">
        <v>522</v>
      </c>
      <c r="B190" t="s">
        <v>535</v>
      </c>
      <c r="C190" t="s">
        <v>536</v>
      </c>
      <c r="D190" t="s">
        <v>537</v>
      </c>
      <c r="E190" t="s">
        <v>3536</v>
      </c>
      <c r="F190" t="s">
        <v>21</v>
      </c>
      <c r="G190" s="6">
        <v>0</v>
      </c>
      <c r="H190" s="6">
        <v>0</v>
      </c>
      <c r="I190" s="6">
        <v>0</v>
      </c>
      <c r="J190" s="6">
        <v>5</v>
      </c>
      <c r="K190" s="6">
        <v>5</v>
      </c>
      <c r="L190" s="6">
        <v>5</v>
      </c>
      <c r="M190" s="2">
        <v>0</v>
      </c>
      <c r="N190" s="2">
        <v>0</v>
      </c>
      <c r="O190" s="2">
        <v>0</v>
      </c>
      <c r="P190" s="2">
        <v>0</v>
      </c>
      <c r="Q190" s="2">
        <v>0</v>
      </c>
    </row>
    <row r="191" spans="1:17" x14ac:dyDescent="0.35">
      <c r="A191" t="s">
        <v>522</v>
      </c>
      <c r="B191" t="s">
        <v>111</v>
      </c>
      <c r="C191" t="s">
        <v>538</v>
      </c>
      <c r="D191" t="s">
        <v>539</v>
      </c>
      <c r="E191" t="s">
        <v>3537</v>
      </c>
      <c r="F191" t="s">
        <v>21</v>
      </c>
      <c r="G191" s="6">
        <v>0</v>
      </c>
      <c r="H191" s="6">
        <v>1</v>
      </c>
      <c r="I191" s="6">
        <v>4</v>
      </c>
      <c r="J191" s="6">
        <v>4</v>
      </c>
      <c r="K191" s="6">
        <v>5</v>
      </c>
      <c r="L191" s="6">
        <v>5</v>
      </c>
      <c r="M191" s="2">
        <v>0</v>
      </c>
      <c r="N191" s="2">
        <v>0</v>
      </c>
      <c r="O191" s="2">
        <v>0</v>
      </c>
      <c r="P191" s="2">
        <v>0</v>
      </c>
      <c r="Q191" s="2">
        <v>0</v>
      </c>
    </row>
    <row r="192" spans="1:17" x14ac:dyDescent="0.35">
      <c r="A192" t="s">
        <v>522</v>
      </c>
      <c r="B192" t="s">
        <v>540</v>
      </c>
      <c r="C192" t="s">
        <v>541</v>
      </c>
      <c r="D192" t="s">
        <v>542</v>
      </c>
      <c r="E192" t="s">
        <v>3538</v>
      </c>
      <c r="F192" t="s">
        <v>21</v>
      </c>
      <c r="G192" s="6">
        <v>0</v>
      </c>
      <c r="H192" s="6">
        <v>1</v>
      </c>
      <c r="I192" s="6">
        <v>4</v>
      </c>
      <c r="J192" s="6">
        <v>5</v>
      </c>
      <c r="K192" s="6">
        <v>5</v>
      </c>
      <c r="L192" s="6">
        <v>5</v>
      </c>
      <c r="M192" s="2">
        <v>0</v>
      </c>
      <c r="N192" s="2">
        <v>0</v>
      </c>
      <c r="O192" s="2">
        <v>0</v>
      </c>
      <c r="P192" s="2">
        <v>0</v>
      </c>
      <c r="Q192" s="2">
        <v>0</v>
      </c>
    </row>
    <row r="193" spans="1:17" x14ac:dyDescent="0.35">
      <c r="A193" t="s">
        <v>522</v>
      </c>
      <c r="B193" t="s">
        <v>543</v>
      </c>
      <c r="C193" t="s">
        <v>544</v>
      </c>
      <c r="D193" t="s">
        <v>545</v>
      </c>
      <c r="E193" t="s">
        <v>3539</v>
      </c>
      <c r="F193" t="s">
        <v>21</v>
      </c>
      <c r="G193" s="6">
        <v>0</v>
      </c>
      <c r="H193" s="6">
        <v>1</v>
      </c>
      <c r="I193" s="6">
        <v>5</v>
      </c>
      <c r="J193" s="6">
        <v>5</v>
      </c>
      <c r="K193" s="6">
        <v>5</v>
      </c>
      <c r="L193" s="6">
        <v>5</v>
      </c>
      <c r="M193" s="2">
        <v>0</v>
      </c>
      <c r="N193" s="2">
        <v>0</v>
      </c>
      <c r="O193" s="2">
        <v>0</v>
      </c>
      <c r="P193" s="2">
        <v>0</v>
      </c>
      <c r="Q193" s="2">
        <v>0</v>
      </c>
    </row>
    <row r="194" spans="1:17" x14ac:dyDescent="0.35">
      <c r="A194" t="s">
        <v>522</v>
      </c>
      <c r="B194" t="s">
        <v>546</v>
      </c>
      <c r="C194" t="s">
        <v>547</v>
      </c>
      <c r="D194" t="s">
        <v>548</v>
      </c>
      <c r="E194" t="s">
        <v>3540</v>
      </c>
      <c r="F194" t="s">
        <v>21</v>
      </c>
      <c r="G194" s="6">
        <v>0</v>
      </c>
      <c r="H194" s="6">
        <v>0</v>
      </c>
      <c r="I194" s="6">
        <v>0</v>
      </c>
      <c r="J194" s="6">
        <v>5</v>
      </c>
      <c r="K194" s="6">
        <v>5</v>
      </c>
      <c r="L194" s="6">
        <v>5</v>
      </c>
      <c r="M194" s="2">
        <v>0</v>
      </c>
      <c r="N194" s="2">
        <v>0</v>
      </c>
      <c r="O194" s="2">
        <v>0</v>
      </c>
      <c r="P194" s="2">
        <v>0</v>
      </c>
      <c r="Q194" s="2">
        <v>0</v>
      </c>
    </row>
    <row r="195" spans="1:17" x14ac:dyDescent="0.35">
      <c r="A195" t="s">
        <v>549</v>
      </c>
      <c r="B195" t="s">
        <v>550</v>
      </c>
      <c r="C195" t="s">
        <v>551</v>
      </c>
      <c r="D195" t="s">
        <v>552</v>
      </c>
      <c r="E195" t="s">
        <v>3541</v>
      </c>
      <c r="F195" t="s">
        <v>21</v>
      </c>
      <c r="G195" s="6">
        <v>0</v>
      </c>
      <c r="H195" s="6">
        <v>0</v>
      </c>
      <c r="I195" s="6">
        <v>0</v>
      </c>
      <c r="J195" s="6">
        <v>3</v>
      </c>
      <c r="K195" s="6">
        <v>5</v>
      </c>
      <c r="L195" s="6">
        <v>3</v>
      </c>
      <c r="M195" s="2">
        <v>0</v>
      </c>
      <c r="N195" s="2">
        <v>0</v>
      </c>
      <c r="O195" s="2">
        <v>0</v>
      </c>
      <c r="P195" s="2">
        <v>1</v>
      </c>
      <c r="Q195" s="2">
        <v>0</v>
      </c>
    </row>
    <row r="196" spans="1:17" x14ac:dyDescent="0.35">
      <c r="A196" t="s">
        <v>549</v>
      </c>
      <c r="B196" t="s">
        <v>18</v>
      </c>
      <c r="C196" t="s">
        <v>553</v>
      </c>
      <c r="D196" t="s">
        <v>554</v>
      </c>
      <c r="E196" t="s">
        <v>3542</v>
      </c>
      <c r="F196" t="s">
        <v>21</v>
      </c>
      <c r="G196" s="6">
        <v>0</v>
      </c>
      <c r="H196" s="6">
        <v>0</v>
      </c>
      <c r="I196" s="6">
        <v>0</v>
      </c>
      <c r="J196" s="6">
        <v>5</v>
      </c>
      <c r="K196" s="6">
        <v>5</v>
      </c>
      <c r="L196" s="6">
        <v>5</v>
      </c>
      <c r="M196" s="2">
        <v>0</v>
      </c>
      <c r="N196" s="2">
        <v>0</v>
      </c>
      <c r="O196" s="2">
        <v>0</v>
      </c>
      <c r="P196" s="2">
        <v>0</v>
      </c>
      <c r="Q196" s="2">
        <v>0</v>
      </c>
    </row>
    <row r="197" spans="1:17" x14ac:dyDescent="0.35">
      <c r="A197" t="s">
        <v>549</v>
      </c>
      <c r="B197" t="s">
        <v>555</v>
      </c>
      <c r="C197" t="s">
        <v>556</v>
      </c>
      <c r="D197" t="s">
        <v>557</v>
      </c>
      <c r="E197" t="s">
        <v>3543</v>
      </c>
      <c r="F197" t="s">
        <v>21</v>
      </c>
      <c r="G197" s="6">
        <v>0</v>
      </c>
      <c r="H197" s="6">
        <v>0</v>
      </c>
      <c r="I197" s="6">
        <v>0</v>
      </c>
      <c r="J197" s="6">
        <v>5</v>
      </c>
      <c r="K197" s="6">
        <v>5</v>
      </c>
      <c r="L197" s="6">
        <v>5</v>
      </c>
      <c r="M197" s="2">
        <v>0</v>
      </c>
      <c r="N197" s="2">
        <v>0</v>
      </c>
      <c r="O197" s="2">
        <v>0</v>
      </c>
      <c r="P197" s="2">
        <v>0</v>
      </c>
      <c r="Q197" s="2">
        <v>0</v>
      </c>
    </row>
    <row r="198" spans="1:17" x14ac:dyDescent="0.35">
      <c r="A198" t="s">
        <v>549</v>
      </c>
      <c r="B198" t="s">
        <v>219</v>
      </c>
      <c r="C198" t="s">
        <v>558</v>
      </c>
      <c r="D198" t="s">
        <v>559</v>
      </c>
      <c r="E198" t="s">
        <v>3544</v>
      </c>
      <c r="F198" t="s">
        <v>21</v>
      </c>
      <c r="G198" s="6">
        <v>0</v>
      </c>
      <c r="H198" s="6">
        <v>0</v>
      </c>
      <c r="I198" s="6">
        <v>0</v>
      </c>
      <c r="J198" s="6">
        <v>5</v>
      </c>
      <c r="K198" s="6">
        <v>5</v>
      </c>
      <c r="L198" s="6">
        <v>5</v>
      </c>
      <c r="M198" s="2">
        <v>0</v>
      </c>
      <c r="N198" s="2">
        <v>0</v>
      </c>
      <c r="O198" s="2">
        <v>0</v>
      </c>
      <c r="P198" s="2">
        <v>0</v>
      </c>
      <c r="Q198" s="2">
        <v>0</v>
      </c>
    </row>
    <row r="199" spans="1:17" x14ac:dyDescent="0.35">
      <c r="A199" t="s">
        <v>549</v>
      </c>
      <c r="B199" t="s">
        <v>560</v>
      </c>
      <c r="C199" t="s">
        <v>551</v>
      </c>
      <c r="D199" t="s">
        <v>561</v>
      </c>
      <c r="E199" t="s">
        <v>3545</v>
      </c>
      <c r="F199" t="s">
        <v>21</v>
      </c>
      <c r="G199" s="6">
        <v>0</v>
      </c>
      <c r="H199" s="6">
        <v>0</v>
      </c>
      <c r="I199" s="6">
        <v>0</v>
      </c>
      <c r="J199" s="6">
        <v>5</v>
      </c>
      <c r="K199" s="6">
        <v>5</v>
      </c>
      <c r="L199" s="6">
        <v>5</v>
      </c>
      <c r="M199" s="2">
        <v>0</v>
      </c>
      <c r="N199" s="2">
        <v>0</v>
      </c>
      <c r="O199" s="2">
        <v>0</v>
      </c>
      <c r="P199" s="2">
        <v>0</v>
      </c>
      <c r="Q199" s="2">
        <v>0</v>
      </c>
    </row>
    <row r="200" spans="1:17" x14ac:dyDescent="0.35">
      <c r="A200" t="s">
        <v>549</v>
      </c>
      <c r="B200" t="s">
        <v>202</v>
      </c>
      <c r="C200" t="s">
        <v>562</v>
      </c>
      <c r="D200" t="s">
        <v>563</v>
      </c>
      <c r="E200" t="s">
        <v>3546</v>
      </c>
      <c r="F200" t="s">
        <v>21</v>
      </c>
      <c r="G200" s="6">
        <v>0</v>
      </c>
      <c r="H200" s="6">
        <v>0</v>
      </c>
      <c r="I200" s="6">
        <v>0</v>
      </c>
      <c r="J200" s="6">
        <v>5</v>
      </c>
      <c r="K200" s="6">
        <v>5</v>
      </c>
      <c r="L200" s="6">
        <v>5</v>
      </c>
      <c r="M200" s="2">
        <v>0</v>
      </c>
      <c r="N200" s="2">
        <v>0</v>
      </c>
      <c r="O200" s="2">
        <v>0</v>
      </c>
      <c r="P200" s="2">
        <v>0</v>
      </c>
      <c r="Q200" s="2">
        <v>0</v>
      </c>
    </row>
    <row r="201" spans="1:17" x14ac:dyDescent="0.35">
      <c r="A201" t="s">
        <v>549</v>
      </c>
      <c r="B201" t="s">
        <v>564</v>
      </c>
      <c r="C201" t="s">
        <v>565</v>
      </c>
      <c r="D201" t="s">
        <v>566</v>
      </c>
      <c r="E201" t="s">
        <v>3547</v>
      </c>
      <c r="F201" t="s">
        <v>21</v>
      </c>
      <c r="G201" s="6">
        <v>0</v>
      </c>
      <c r="H201" s="6">
        <v>0</v>
      </c>
      <c r="I201" s="6">
        <v>0</v>
      </c>
      <c r="J201" s="6">
        <v>5</v>
      </c>
      <c r="K201" s="6">
        <v>5</v>
      </c>
      <c r="L201" s="6">
        <v>5</v>
      </c>
      <c r="M201" s="2">
        <v>0</v>
      </c>
      <c r="N201" s="2">
        <v>0</v>
      </c>
      <c r="O201" s="2">
        <v>0</v>
      </c>
      <c r="P201" s="2">
        <v>0</v>
      </c>
      <c r="Q201" s="2">
        <v>0</v>
      </c>
    </row>
    <row r="202" spans="1:17" x14ac:dyDescent="0.35">
      <c r="A202" t="s">
        <v>549</v>
      </c>
      <c r="B202" t="s">
        <v>567</v>
      </c>
      <c r="C202" t="s">
        <v>568</v>
      </c>
      <c r="D202" t="s">
        <v>569</v>
      </c>
      <c r="E202" t="s">
        <v>3548</v>
      </c>
      <c r="F202" t="s">
        <v>21</v>
      </c>
      <c r="G202" s="6">
        <v>0</v>
      </c>
      <c r="H202" s="6">
        <v>0</v>
      </c>
      <c r="I202" s="6">
        <v>0</v>
      </c>
      <c r="J202" s="6">
        <v>5</v>
      </c>
      <c r="K202" s="6">
        <v>5</v>
      </c>
      <c r="L202" s="6">
        <v>5</v>
      </c>
      <c r="M202" s="2">
        <v>0</v>
      </c>
      <c r="N202" s="2">
        <v>0</v>
      </c>
      <c r="O202" s="2">
        <v>0</v>
      </c>
      <c r="P202" s="2">
        <v>0</v>
      </c>
      <c r="Q202" s="2">
        <v>0</v>
      </c>
    </row>
    <row r="203" spans="1:17" x14ac:dyDescent="0.35">
      <c r="A203" t="s">
        <v>549</v>
      </c>
      <c r="B203" t="s">
        <v>570</v>
      </c>
      <c r="C203" t="s">
        <v>571</v>
      </c>
      <c r="D203" t="s">
        <v>572</v>
      </c>
      <c r="E203" t="s">
        <v>3549</v>
      </c>
      <c r="F203" t="s">
        <v>21</v>
      </c>
      <c r="G203" s="6">
        <v>0</v>
      </c>
      <c r="H203" s="6">
        <v>0</v>
      </c>
      <c r="I203" s="6">
        <v>0</v>
      </c>
      <c r="J203" s="6">
        <v>5</v>
      </c>
      <c r="K203" s="6">
        <v>5</v>
      </c>
      <c r="L203" s="6">
        <v>5</v>
      </c>
      <c r="M203" s="2">
        <v>0</v>
      </c>
      <c r="N203" s="2">
        <v>0</v>
      </c>
      <c r="O203" s="2">
        <v>0</v>
      </c>
      <c r="P203" s="2">
        <v>0</v>
      </c>
      <c r="Q203" s="2">
        <v>0</v>
      </c>
    </row>
    <row r="204" spans="1:17" x14ac:dyDescent="0.35">
      <c r="A204" t="s">
        <v>549</v>
      </c>
      <c r="B204" t="s">
        <v>205</v>
      </c>
      <c r="C204" t="s">
        <v>573</v>
      </c>
      <c r="D204" t="s">
        <v>574</v>
      </c>
      <c r="E204" t="s">
        <v>3550</v>
      </c>
      <c r="F204" t="s">
        <v>21</v>
      </c>
      <c r="G204" s="6">
        <v>0</v>
      </c>
      <c r="H204" s="6">
        <v>0</v>
      </c>
      <c r="I204" s="6">
        <v>0</v>
      </c>
      <c r="J204" s="6">
        <v>5</v>
      </c>
      <c r="K204" s="6">
        <v>5</v>
      </c>
      <c r="L204" s="6">
        <v>5</v>
      </c>
      <c r="M204" s="2">
        <v>0</v>
      </c>
      <c r="N204" s="2">
        <v>0</v>
      </c>
      <c r="O204" s="2">
        <v>0</v>
      </c>
      <c r="P204" s="2">
        <v>0</v>
      </c>
      <c r="Q204" s="2">
        <v>0</v>
      </c>
    </row>
    <row r="205" spans="1:17" x14ac:dyDescent="0.35">
      <c r="A205" t="s">
        <v>549</v>
      </c>
      <c r="B205" t="s">
        <v>575</v>
      </c>
      <c r="C205" t="s">
        <v>576</v>
      </c>
      <c r="D205" t="s">
        <v>577</v>
      </c>
      <c r="E205" t="s">
        <v>3551</v>
      </c>
      <c r="F205" t="s">
        <v>21</v>
      </c>
      <c r="G205" s="6">
        <v>0</v>
      </c>
      <c r="H205" s="6">
        <v>0</v>
      </c>
      <c r="I205" s="6">
        <v>0</v>
      </c>
      <c r="J205" s="6">
        <v>5</v>
      </c>
      <c r="K205" s="6">
        <v>5</v>
      </c>
      <c r="L205" s="6">
        <v>5</v>
      </c>
      <c r="M205" s="2">
        <v>0</v>
      </c>
      <c r="N205" s="2">
        <v>0</v>
      </c>
      <c r="O205" s="2">
        <v>0</v>
      </c>
      <c r="P205" s="2">
        <v>0</v>
      </c>
      <c r="Q205" s="2">
        <v>0</v>
      </c>
    </row>
    <row r="206" spans="1:17" x14ac:dyDescent="0.35">
      <c r="A206" t="s">
        <v>549</v>
      </c>
      <c r="B206" t="s">
        <v>578</v>
      </c>
      <c r="C206" t="s">
        <v>579</v>
      </c>
      <c r="D206" t="s">
        <v>580</v>
      </c>
      <c r="E206" t="s">
        <v>3552</v>
      </c>
      <c r="F206" t="s">
        <v>21</v>
      </c>
      <c r="G206" s="6">
        <v>0</v>
      </c>
      <c r="H206" s="6">
        <v>0</v>
      </c>
      <c r="I206" s="6">
        <v>0</v>
      </c>
      <c r="J206" s="6">
        <v>5</v>
      </c>
      <c r="K206" s="6">
        <v>5</v>
      </c>
      <c r="L206" s="6">
        <v>5</v>
      </c>
      <c r="M206" s="2">
        <v>0</v>
      </c>
      <c r="N206" s="2">
        <v>0</v>
      </c>
      <c r="O206" s="2">
        <v>0</v>
      </c>
      <c r="P206" s="2">
        <v>0</v>
      </c>
      <c r="Q206" s="2">
        <v>0</v>
      </c>
    </row>
    <row r="207" spans="1:17" x14ac:dyDescent="0.35">
      <c r="A207" t="s">
        <v>549</v>
      </c>
      <c r="B207" t="s">
        <v>581</v>
      </c>
      <c r="C207" t="s">
        <v>582</v>
      </c>
      <c r="D207" t="s">
        <v>583</v>
      </c>
      <c r="E207" t="s">
        <v>3553</v>
      </c>
      <c r="F207" t="s">
        <v>21</v>
      </c>
      <c r="G207" s="6">
        <v>0</v>
      </c>
      <c r="H207" s="6">
        <v>0</v>
      </c>
      <c r="I207" s="6">
        <v>0</v>
      </c>
      <c r="J207" s="6">
        <v>5</v>
      </c>
      <c r="K207" s="6">
        <v>5</v>
      </c>
      <c r="L207" s="6">
        <v>5</v>
      </c>
      <c r="M207" s="2">
        <v>0</v>
      </c>
      <c r="N207" s="2">
        <v>0</v>
      </c>
      <c r="O207" s="2">
        <v>0</v>
      </c>
      <c r="P207" s="2">
        <v>0</v>
      </c>
      <c r="Q207" s="2">
        <v>0</v>
      </c>
    </row>
    <row r="208" spans="1:17" x14ac:dyDescent="0.35">
      <c r="A208" t="s">
        <v>549</v>
      </c>
      <c r="B208" t="s">
        <v>584</v>
      </c>
      <c r="C208" t="s">
        <v>585</v>
      </c>
      <c r="D208" t="s">
        <v>586</v>
      </c>
      <c r="E208" t="s">
        <v>3554</v>
      </c>
      <c r="F208" t="s">
        <v>21</v>
      </c>
      <c r="G208" s="6">
        <v>0</v>
      </c>
      <c r="H208" s="6">
        <v>0</v>
      </c>
      <c r="I208" s="6">
        <v>0</v>
      </c>
      <c r="J208" s="6">
        <v>5</v>
      </c>
      <c r="K208" s="6">
        <v>5</v>
      </c>
      <c r="L208" s="6">
        <v>5</v>
      </c>
      <c r="M208" s="2">
        <v>0</v>
      </c>
      <c r="N208" s="2">
        <v>0</v>
      </c>
      <c r="O208" s="2">
        <v>0</v>
      </c>
      <c r="P208" s="2">
        <v>0</v>
      </c>
      <c r="Q208" s="2">
        <v>0</v>
      </c>
    </row>
    <row r="209" spans="1:17" x14ac:dyDescent="0.35">
      <c r="A209" t="s">
        <v>549</v>
      </c>
      <c r="B209" t="s">
        <v>91</v>
      </c>
      <c r="C209" t="s">
        <v>587</v>
      </c>
      <c r="D209" t="s">
        <v>588</v>
      </c>
      <c r="E209" t="s">
        <v>3555</v>
      </c>
      <c r="F209" t="s">
        <v>21</v>
      </c>
      <c r="G209" s="6">
        <v>0</v>
      </c>
      <c r="H209" s="6">
        <v>0</v>
      </c>
      <c r="I209" s="6">
        <v>0</v>
      </c>
      <c r="J209" s="6">
        <v>5</v>
      </c>
      <c r="K209" s="6">
        <v>5</v>
      </c>
      <c r="L209" s="6">
        <v>5</v>
      </c>
      <c r="M209" s="2">
        <v>0</v>
      </c>
      <c r="N209" s="2">
        <v>0</v>
      </c>
      <c r="O209" s="2">
        <v>0</v>
      </c>
      <c r="P209" s="2">
        <v>0</v>
      </c>
      <c r="Q209" s="2">
        <v>0</v>
      </c>
    </row>
    <row r="210" spans="1:17" x14ac:dyDescent="0.35">
      <c r="A210" t="s">
        <v>549</v>
      </c>
      <c r="B210" t="s">
        <v>213</v>
      </c>
      <c r="C210" t="s">
        <v>589</v>
      </c>
      <c r="D210" t="s">
        <v>590</v>
      </c>
      <c r="E210" t="s">
        <v>3556</v>
      </c>
      <c r="F210" t="s">
        <v>21</v>
      </c>
      <c r="G210" s="6">
        <v>0</v>
      </c>
      <c r="H210" s="6">
        <v>0</v>
      </c>
      <c r="I210" s="6">
        <v>0</v>
      </c>
      <c r="J210" s="6">
        <v>5</v>
      </c>
      <c r="K210" s="6">
        <v>5</v>
      </c>
      <c r="L210" s="6">
        <v>5</v>
      </c>
      <c r="M210" s="2">
        <v>0</v>
      </c>
      <c r="N210" s="2">
        <v>0</v>
      </c>
      <c r="O210" s="2">
        <v>0</v>
      </c>
      <c r="P210" s="2">
        <v>0</v>
      </c>
      <c r="Q210" s="2">
        <v>0</v>
      </c>
    </row>
    <row r="211" spans="1:17" x14ac:dyDescent="0.35">
      <c r="A211" t="s">
        <v>591</v>
      </c>
      <c r="B211" t="s">
        <v>305</v>
      </c>
      <c r="C211" t="s">
        <v>592</v>
      </c>
      <c r="D211" t="s">
        <v>593</v>
      </c>
      <c r="E211" t="s">
        <v>3557</v>
      </c>
      <c r="F211" t="s">
        <v>21</v>
      </c>
      <c r="G211" s="6">
        <v>0</v>
      </c>
      <c r="H211" s="6">
        <v>0</v>
      </c>
      <c r="I211" s="6">
        <v>0</v>
      </c>
      <c r="J211" s="6">
        <v>5</v>
      </c>
      <c r="K211" s="6">
        <v>5</v>
      </c>
      <c r="L211" s="6">
        <v>5</v>
      </c>
      <c r="M211" s="2">
        <v>0</v>
      </c>
      <c r="N211" s="2">
        <v>0</v>
      </c>
      <c r="O211" s="2">
        <v>0</v>
      </c>
      <c r="P211" s="2">
        <v>0</v>
      </c>
      <c r="Q211" s="2">
        <v>0</v>
      </c>
    </row>
    <row r="212" spans="1:17" x14ac:dyDescent="0.35">
      <c r="A212" t="s">
        <v>591</v>
      </c>
      <c r="B212" t="s">
        <v>219</v>
      </c>
      <c r="C212" t="s">
        <v>594</v>
      </c>
      <c r="D212" t="s">
        <v>595</v>
      </c>
      <c r="E212" t="s">
        <v>3558</v>
      </c>
      <c r="F212" t="s">
        <v>21</v>
      </c>
      <c r="G212" s="6">
        <v>0</v>
      </c>
      <c r="H212" s="6">
        <v>1</v>
      </c>
      <c r="I212" s="6">
        <v>5</v>
      </c>
      <c r="J212" s="6">
        <v>5</v>
      </c>
      <c r="K212" s="6">
        <v>5</v>
      </c>
      <c r="L212" s="6">
        <v>5</v>
      </c>
      <c r="M212" s="2">
        <v>0</v>
      </c>
      <c r="N212" s="2">
        <v>0</v>
      </c>
      <c r="O212" s="2">
        <v>0</v>
      </c>
      <c r="P212" s="2">
        <v>0</v>
      </c>
      <c r="Q212" s="2">
        <v>0</v>
      </c>
    </row>
    <row r="213" spans="1:17" x14ac:dyDescent="0.35">
      <c r="A213" t="s">
        <v>591</v>
      </c>
      <c r="B213" t="s">
        <v>596</v>
      </c>
      <c r="C213" t="s">
        <v>597</v>
      </c>
      <c r="D213" t="s">
        <v>598</v>
      </c>
      <c r="E213" t="s">
        <v>3559</v>
      </c>
      <c r="F213" t="s">
        <v>21</v>
      </c>
      <c r="G213" s="6">
        <v>0</v>
      </c>
      <c r="H213" s="6">
        <v>1</v>
      </c>
      <c r="I213" s="6">
        <v>3</v>
      </c>
      <c r="J213" s="6">
        <v>3</v>
      </c>
      <c r="K213" s="6">
        <v>5</v>
      </c>
      <c r="L213" s="6">
        <v>5</v>
      </c>
      <c r="M213" s="2">
        <v>0</v>
      </c>
      <c r="N213" s="2">
        <v>0</v>
      </c>
      <c r="O213" s="2">
        <v>0</v>
      </c>
      <c r="P213" s="2">
        <v>0</v>
      </c>
      <c r="Q213" s="2">
        <v>0</v>
      </c>
    </row>
    <row r="214" spans="1:17" x14ac:dyDescent="0.35">
      <c r="A214" t="s">
        <v>591</v>
      </c>
      <c r="B214" t="s">
        <v>481</v>
      </c>
      <c r="C214" t="s">
        <v>599</v>
      </c>
      <c r="D214" t="s">
        <v>600</v>
      </c>
      <c r="E214" t="s">
        <v>3560</v>
      </c>
      <c r="F214" t="s">
        <v>21</v>
      </c>
      <c r="G214" s="6">
        <v>0</v>
      </c>
      <c r="H214" s="6">
        <v>0</v>
      </c>
      <c r="I214" s="6">
        <v>0</v>
      </c>
      <c r="J214" s="6">
        <v>5</v>
      </c>
      <c r="K214" s="6">
        <v>5</v>
      </c>
      <c r="L214" s="6">
        <v>5</v>
      </c>
      <c r="M214" s="2">
        <v>0</v>
      </c>
      <c r="N214" s="2">
        <v>0</v>
      </c>
      <c r="O214" s="2">
        <v>0</v>
      </c>
      <c r="P214" s="2">
        <v>0</v>
      </c>
      <c r="Q214" s="2">
        <v>1</v>
      </c>
    </row>
    <row r="215" spans="1:17" x14ac:dyDescent="0.35">
      <c r="A215" t="s">
        <v>591</v>
      </c>
      <c r="B215" t="s">
        <v>601</v>
      </c>
      <c r="C215" t="s">
        <v>602</v>
      </c>
      <c r="D215" t="s">
        <v>603</v>
      </c>
      <c r="E215" t="s">
        <v>3561</v>
      </c>
      <c r="F215" t="s">
        <v>21</v>
      </c>
      <c r="G215" s="6">
        <v>0</v>
      </c>
      <c r="H215" s="6">
        <v>0</v>
      </c>
      <c r="I215" s="6">
        <v>0</v>
      </c>
      <c r="J215" s="6">
        <v>4</v>
      </c>
      <c r="K215" s="6">
        <v>5</v>
      </c>
      <c r="L215" s="6">
        <v>3</v>
      </c>
      <c r="M215" s="2">
        <v>0</v>
      </c>
      <c r="N215" s="2">
        <v>0</v>
      </c>
      <c r="O215" s="2">
        <v>0</v>
      </c>
      <c r="P215" s="2">
        <v>1</v>
      </c>
      <c r="Q215" s="2">
        <v>0</v>
      </c>
    </row>
    <row r="216" spans="1:17" x14ac:dyDescent="0.35">
      <c r="A216" t="s">
        <v>591</v>
      </c>
      <c r="B216" t="s">
        <v>433</v>
      </c>
      <c r="C216" t="s">
        <v>604</v>
      </c>
      <c r="D216" t="s">
        <v>605</v>
      </c>
      <c r="E216" t="s">
        <v>3562</v>
      </c>
      <c r="F216" t="s">
        <v>21</v>
      </c>
      <c r="G216" s="6">
        <v>0</v>
      </c>
      <c r="H216" s="6">
        <v>1</v>
      </c>
      <c r="I216" s="6">
        <v>4</v>
      </c>
      <c r="J216" s="6">
        <v>4</v>
      </c>
      <c r="K216" s="6">
        <v>5</v>
      </c>
      <c r="L216" s="6">
        <v>3</v>
      </c>
      <c r="M216" s="2">
        <v>0</v>
      </c>
      <c r="N216" s="2">
        <v>0</v>
      </c>
      <c r="O216" s="2">
        <v>0</v>
      </c>
      <c r="P216" s="2">
        <v>1</v>
      </c>
      <c r="Q216" s="2">
        <v>0</v>
      </c>
    </row>
    <row r="217" spans="1:17" x14ac:dyDescent="0.35">
      <c r="A217" t="s">
        <v>591</v>
      </c>
      <c r="B217" t="s">
        <v>606</v>
      </c>
      <c r="C217" t="s">
        <v>607</v>
      </c>
      <c r="D217" t="s">
        <v>608</v>
      </c>
      <c r="E217" t="s">
        <v>3563</v>
      </c>
      <c r="F217" t="s">
        <v>21</v>
      </c>
      <c r="G217" s="6">
        <v>0</v>
      </c>
      <c r="H217" s="6">
        <v>0</v>
      </c>
      <c r="I217" s="6">
        <v>0</v>
      </c>
      <c r="J217" s="6">
        <v>5</v>
      </c>
      <c r="K217" s="6">
        <v>5</v>
      </c>
      <c r="L217" s="6">
        <v>5</v>
      </c>
      <c r="M217" s="2">
        <v>0</v>
      </c>
      <c r="N217" s="2">
        <v>0</v>
      </c>
      <c r="O217" s="2">
        <v>0</v>
      </c>
      <c r="P217" s="2">
        <v>0</v>
      </c>
      <c r="Q217" s="2">
        <v>0</v>
      </c>
    </row>
    <row r="218" spans="1:17" x14ac:dyDescent="0.35">
      <c r="A218" t="s">
        <v>591</v>
      </c>
      <c r="B218" t="s">
        <v>609</v>
      </c>
      <c r="C218" t="s">
        <v>610</v>
      </c>
      <c r="D218" t="s">
        <v>611</v>
      </c>
      <c r="E218" t="s">
        <v>3564</v>
      </c>
      <c r="F218" t="s">
        <v>21</v>
      </c>
      <c r="G218" s="6">
        <v>0</v>
      </c>
      <c r="H218" s="6">
        <v>0</v>
      </c>
      <c r="I218" s="6">
        <v>0</v>
      </c>
      <c r="J218" s="6">
        <v>4</v>
      </c>
      <c r="K218" s="6">
        <v>5</v>
      </c>
      <c r="L218" s="6">
        <v>5</v>
      </c>
      <c r="M218" s="2">
        <v>0</v>
      </c>
      <c r="N218" s="2">
        <v>0</v>
      </c>
      <c r="O218" s="2">
        <v>0</v>
      </c>
      <c r="P218" s="2">
        <v>0</v>
      </c>
      <c r="Q218" s="2">
        <v>0</v>
      </c>
    </row>
    <row r="219" spans="1:17" x14ac:dyDescent="0.35">
      <c r="A219" t="s">
        <v>591</v>
      </c>
      <c r="B219" t="s">
        <v>612</v>
      </c>
      <c r="C219" t="s">
        <v>613</v>
      </c>
      <c r="D219" t="s">
        <v>614</v>
      </c>
      <c r="E219" t="s">
        <v>3565</v>
      </c>
      <c r="F219" t="s">
        <v>21</v>
      </c>
      <c r="G219" s="6">
        <v>0</v>
      </c>
      <c r="H219" s="6">
        <v>0</v>
      </c>
      <c r="I219" s="6">
        <v>0</v>
      </c>
      <c r="J219" s="6">
        <v>5</v>
      </c>
      <c r="K219" s="6">
        <v>5</v>
      </c>
      <c r="L219" s="6">
        <v>5</v>
      </c>
      <c r="M219" s="2">
        <v>0</v>
      </c>
      <c r="N219" s="2">
        <v>0</v>
      </c>
      <c r="O219" s="2">
        <v>0</v>
      </c>
      <c r="P219" s="2">
        <v>0</v>
      </c>
      <c r="Q219" s="2">
        <v>0</v>
      </c>
    </row>
    <row r="220" spans="1:17" x14ac:dyDescent="0.35">
      <c r="A220" t="s">
        <v>591</v>
      </c>
      <c r="B220" t="s">
        <v>615</v>
      </c>
      <c r="C220" t="s">
        <v>616</v>
      </c>
      <c r="D220" t="s">
        <v>617</v>
      </c>
      <c r="E220" t="s">
        <v>3566</v>
      </c>
      <c r="F220" t="s">
        <v>21</v>
      </c>
      <c r="G220" s="6">
        <v>0</v>
      </c>
      <c r="H220" s="6">
        <v>0</v>
      </c>
      <c r="I220" s="6">
        <v>0</v>
      </c>
      <c r="J220" s="6">
        <v>5</v>
      </c>
      <c r="K220" s="6">
        <v>5</v>
      </c>
      <c r="L220" s="6">
        <v>5</v>
      </c>
      <c r="M220" s="2">
        <v>0</v>
      </c>
      <c r="N220" s="2">
        <v>0</v>
      </c>
      <c r="O220" s="2">
        <v>0</v>
      </c>
      <c r="P220" s="2">
        <v>0</v>
      </c>
      <c r="Q220" s="2">
        <v>0</v>
      </c>
    </row>
    <row r="221" spans="1:17" x14ac:dyDescent="0.35">
      <c r="A221" t="s">
        <v>591</v>
      </c>
      <c r="B221" t="s">
        <v>618</v>
      </c>
      <c r="C221" t="s">
        <v>619</v>
      </c>
      <c r="D221" t="s">
        <v>620</v>
      </c>
      <c r="E221" t="s">
        <v>3567</v>
      </c>
      <c r="F221" t="s">
        <v>21</v>
      </c>
      <c r="G221" s="6">
        <v>0</v>
      </c>
      <c r="H221" s="6">
        <v>0</v>
      </c>
      <c r="I221" s="6">
        <v>0</v>
      </c>
      <c r="J221" s="6">
        <v>5</v>
      </c>
      <c r="K221" s="6">
        <v>5</v>
      </c>
      <c r="L221" s="6">
        <v>5</v>
      </c>
      <c r="M221" s="2">
        <v>0</v>
      </c>
      <c r="N221" s="2">
        <v>0</v>
      </c>
      <c r="O221" s="2">
        <v>0</v>
      </c>
      <c r="P221" s="2">
        <v>0</v>
      </c>
      <c r="Q221" s="2">
        <v>0</v>
      </c>
    </row>
    <row r="222" spans="1:17" x14ac:dyDescent="0.35">
      <c r="A222" t="s">
        <v>591</v>
      </c>
      <c r="B222" t="s">
        <v>621</v>
      </c>
      <c r="C222" t="s">
        <v>619</v>
      </c>
      <c r="D222" t="s">
        <v>622</v>
      </c>
      <c r="E222" t="s">
        <v>3568</v>
      </c>
      <c r="F222" t="s">
        <v>21</v>
      </c>
      <c r="G222" s="6">
        <v>0</v>
      </c>
      <c r="H222" s="6">
        <v>0</v>
      </c>
      <c r="I222" s="6">
        <v>0</v>
      </c>
      <c r="J222" s="6">
        <v>5</v>
      </c>
      <c r="K222" s="6">
        <v>5</v>
      </c>
      <c r="L222" s="6">
        <v>5</v>
      </c>
      <c r="M222" s="2">
        <v>0</v>
      </c>
      <c r="N222" s="2">
        <v>0</v>
      </c>
      <c r="O222" s="2">
        <v>0</v>
      </c>
      <c r="P222" s="2">
        <v>0</v>
      </c>
      <c r="Q222" s="2">
        <v>0</v>
      </c>
    </row>
    <row r="223" spans="1:17" x14ac:dyDescent="0.35">
      <c r="A223" t="s">
        <v>591</v>
      </c>
      <c r="B223" t="s">
        <v>623</v>
      </c>
      <c r="C223" t="s">
        <v>624</v>
      </c>
      <c r="D223" t="s">
        <v>625</v>
      </c>
      <c r="E223" t="s">
        <v>3569</v>
      </c>
      <c r="F223" t="s">
        <v>21</v>
      </c>
      <c r="G223" s="6">
        <v>0</v>
      </c>
      <c r="H223" s="6">
        <v>0</v>
      </c>
      <c r="I223" s="6">
        <v>0</v>
      </c>
      <c r="J223" s="6">
        <v>5</v>
      </c>
      <c r="K223" s="6">
        <v>5</v>
      </c>
      <c r="L223" s="6">
        <v>5</v>
      </c>
      <c r="M223" s="2">
        <v>0</v>
      </c>
      <c r="N223" s="2">
        <v>0</v>
      </c>
      <c r="O223" s="2">
        <v>0</v>
      </c>
      <c r="P223" s="2">
        <v>0</v>
      </c>
      <c r="Q223" s="2">
        <v>0</v>
      </c>
    </row>
    <row r="224" spans="1:17" x14ac:dyDescent="0.35">
      <c r="A224" t="s">
        <v>591</v>
      </c>
      <c r="B224" t="s">
        <v>626</v>
      </c>
      <c r="C224" t="s">
        <v>385</v>
      </c>
      <c r="D224" t="s">
        <v>627</v>
      </c>
      <c r="E224" t="s">
        <v>3570</v>
      </c>
      <c r="F224" t="s">
        <v>21</v>
      </c>
      <c r="G224" s="6">
        <v>0</v>
      </c>
      <c r="H224" s="6">
        <v>0</v>
      </c>
      <c r="I224" s="6">
        <v>0</v>
      </c>
      <c r="J224" s="6">
        <v>5</v>
      </c>
      <c r="K224" s="6">
        <v>5</v>
      </c>
      <c r="L224" s="6">
        <v>5</v>
      </c>
      <c r="M224" s="2">
        <v>0</v>
      </c>
      <c r="N224" s="2">
        <v>0</v>
      </c>
      <c r="O224" s="2">
        <v>0</v>
      </c>
      <c r="P224" s="2">
        <v>0</v>
      </c>
      <c r="Q224" s="2">
        <v>0</v>
      </c>
    </row>
    <row r="225" spans="1:17" x14ac:dyDescent="0.35">
      <c r="A225" t="s">
        <v>628</v>
      </c>
      <c r="B225" t="s">
        <v>18</v>
      </c>
      <c r="C225" t="s">
        <v>629</v>
      </c>
      <c r="D225" t="s">
        <v>630</v>
      </c>
      <c r="E225" t="s">
        <v>3571</v>
      </c>
      <c r="F225" t="s">
        <v>21</v>
      </c>
      <c r="G225" s="6">
        <v>0</v>
      </c>
      <c r="H225" s="6">
        <v>0</v>
      </c>
      <c r="I225" s="6">
        <v>0</v>
      </c>
      <c r="J225" s="6">
        <v>5</v>
      </c>
      <c r="K225" s="6">
        <v>5</v>
      </c>
      <c r="L225" s="6">
        <v>5</v>
      </c>
      <c r="M225" s="2">
        <v>0</v>
      </c>
      <c r="N225" s="2">
        <v>0</v>
      </c>
      <c r="O225" s="2">
        <v>0</v>
      </c>
      <c r="P225" s="2">
        <v>0</v>
      </c>
      <c r="Q225" s="2">
        <v>0</v>
      </c>
    </row>
    <row r="226" spans="1:17" x14ac:dyDescent="0.35">
      <c r="A226" t="s">
        <v>628</v>
      </c>
      <c r="B226" t="s">
        <v>24</v>
      </c>
      <c r="C226" t="s">
        <v>631</v>
      </c>
      <c r="D226" t="s">
        <v>632</v>
      </c>
      <c r="E226" t="s">
        <v>3572</v>
      </c>
      <c r="F226" t="s">
        <v>21</v>
      </c>
      <c r="G226" s="6">
        <v>0</v>
      </c>
      <c r="H226" s="6">
        <v>0</v>
      </c>
      <c r="I226" s="6">
        <v>0</v>
      </c>
      <c r="J226" s="6">
        <v>5</v>
      </c>
      <c r="K226" s="6">
        <v>5</v>
      </c>
      <c r="L226" s="6">
        <v>5</v>
      </c>
      <c r="M226" s="2">
        <v>0</v>
      </c>
      <c r="N226" s="2">
        <v>0</v>
      </c>
      <c r="O226" s="2">
        <v>0</v>
      </c>
      <c r="P226" s="2">
        <v>0</v>
      </c>
      <c r="Q226" s="2">
        <v>0</v>
      </c>
    </row>
    <row r="227" spans="1:17" x14ac:dyDescent="0.35">
      <c r="A227" t="s">
        <v>628</v>
      </c>
      <c r="B227" t="s">
        <v>247</v>
      </c>
      <c r="C227" t="s">
        <v>633</v>
      </c>
      <c r="D227" t="s">
        <v>634</v>
      </c>
      <c r="E227" t="s">
        <v>3573</v>
      </c>
      <c r="F227" t="s">
        <v>21</v>
      </c>
      <c r="G227" s="6">
        <v>0</v>
      </c>
      <c r="H227" s="6">
        <v>0</v>
      </c>
      <c r="I227" s="6">
        <v>0</v>
      </c>
      <c r="J227" s="6">
        <v>4</v>
      </c>
      <c r="K227" s="6">
        <v>5</v>
      </c>
      <c r="L227" s="6">
        <v>4</v>
      </c>
      <c r="M227" s="2">
        <v>0</v>
      </c>
      <c r="N227" s="2">
        <v>0</v>
      </c>
      <c r="O227" s="2">
        <v>0</v>
      </c>
      <c r="P227" s="2">
        <v>0</v>
      </c>
      <c r="Q227" s="2">
        <v>0</v>
      </c>
    </row>
    <row r="228" spans="1:17" x14ac:dyDescent="0.35">
      <c r="A228" t="s">
        <v>628</v>
      </c>
      <c r="B228" t="s">
        <v>635</v>
      </c>
      <c r="C228" t="s">
        <v>636</v>
      </c>
      <c r="D228" t="s">
        <v>637</v>
      </c>
      <c r="E228" t="s">
        <v>3574</v>
      </c>
      <c r="F228" t="s">
        <v>21</v>
      </c>
      <c r="G228" s="6">
        <v>0</v>
      </c>
      <c r="H228" s="6">
        <v>0</v>
      </c>
      <c r="I228" s="6">
        <v>0</v>
      </c>
      <c r="J228" s="6">
        <v>5</v>
      </c>
      <c r="K228" s="6">
        <v>5</v>
      </c>
      <c r="L228" s="6">
        <v>4</v>
      </c>
      <c r="M228" s="2">
        <v>0</v>
      </c>
      <c r="N228" s="2">
        <v>0</v>
      </c>
      <c r="O228" s="2">
        <v>0</v>
      </c>
      <c r="P228" s="2">
        <v>0</v>
      </c>
      <c r="Q228" s="2">
        <v>0</v>
      </c>
    </row>
    <row r="229" spans="1:17" x14ac:dyDescent="0.35">
      <c r="A229" t="s">
        <v>628</v>
      </c>
      <c r="B229" t="s">
        <v>638</v>
      </c>
      <c r="C229" t="s">
        <v>639</v>
      </c>
      <c r="D229" t="s">
        <v>640</v>
      </c>
      <c r="E229" t="s">
        <v>3575</v>
      </c>
      <c r="F229" t="s">
        <v>21</v>
      </c>
      <c r="G229" s="6">
        <v>0</v>
      </c>
      <c r="H229" s="6">
        <v>0</v>
      </c>
      <c r="I229" s="6">
        <v>0</v>
      </c>
      <c r="J229" s="6">
        <v>5</v>
      </c>
      <c r="K229" s="6">
        <v>5</v>
      </c>
      <c r="L229" s="6">
        <v>5</v>
      </c>
      <c r="M229" s="2">
        <v>0</v>
      </c>
      <c r="N229" s="2">
        <v>0</v>
      </c>
      <c r="O229" s="2">
        <v>0</v>
      </c>
      <c r="P229" s="2">
        <v>0</v>
      </c>
      <c r="Q229" s="2">
        <v>0</v>
      </c>
    </row>
    <row r="230" spans="1:17" x14ac:dyDescent="0.35">
      <c r="A230" t="s">
        <v>628</v>
      </c>
      <c r="B230" t="s">
        <v>641</v>
      </c>
      <c r="C230" t="s">
        <v>642</v>
      </c>
      <c r="D230" t="s">
        <v>643</v>
      </c>
      <c r="E230" t="s">
        <v>3576</v>
      </c>
      <c r="F230" t="s">
        <v>21</v>
      </c>
      <c r="G230" s="6">
        <v>0</v>
      </c>
      <c r="H230" s="6">
        <v>1</v>
      </c>
      <c r="I230" s="6">
        <v>3</v>
      </c>
      <c r="J230" s="6">
        <v>4</v>
      </c>
      <c r="K230" s="6">
        <v>5</v>
      </c>
      <c r="L230" s="6">
        <v>5</v>
      </c>
      <c r="M230" s="2">
        <v>0</v>
      </c>
      <c r="N230" s="2">
        <v>1</v>
      </c>
      <c r="O230" s="2">
        <v>0</v>
      </c>
      <c r="P230" s="2">
        <v>0</v>
      </c>
      <c r="Q230" s="2">
        <v>0</v>
      </c>
    </row>
    <row r="231" spans="1:17" x14ac:dyDescent="0.35">
      <c r="A231" t="s">
        <v>628</v>
      </c>
      <c r="B231" t="s">
        <v>644</v>
      </c>
      <c r="C231" t="s">
        <v>645</v>
      </c>
      <c r="D231" t="s">
        <v>646</v>
      </c>
      <c r="E231" t="s">
        <v>3577</v>
      </c>
      <c r="F231" t="s">
        <v>21</v>
      </c>
      <c r="G231" s="6">
        <v>0</v>
      </c>
      <c r="H231" s="6">
        <v>0</v>
      </c>
      <c r="I231" s="6">
        <v>0</v>
      </c>
      <c r="J231" s="6">
        <v>5</v>
      </c>
      <c r="K231" s="6">
        <v>5</v>
      </c>
      <c r="L231" s="6">
        <v>5</v>
      </c>
      <c r="M231" s="2">
        <v>0</v>
      </c>
      <c r="N231" s="2">
        <v>0</v>
      </c>
      <c r="O231" s="2">
        <v>0</v>
      </c>
      <c r="P231" s="2">
        <v>0</v>
      </c>
      <c r="Q231" s="2">
        <v>0</v>
      </c>
    </row>
    <row r="232" spans="1:17" x14ac:dyDescent="0.35">
      <c r="A232" t="s">
        <v>628</v>
      </c>
      <c r="B232" t="s">
        <v>647</v>
      </c>
      <c r="C232" t="s">
        <v>648</v>
      </c>
      <c r="D232" t="s">
        <v>649</v>
      </c>
      <c r="E232" t="s">
        <v>3578</v>
      </c>
      <c r="F232" t="s">
        <v>21</v>
      </c>
      <c r="G232" s="6">
        <v>0</v>
      </c>
      <c r="H232" s="6">
        <v>1</v>
      </c>
      <c r="I232" s="6">
        <v>2</v>
      </c>
      <c r="J232" s="6">
        <v>3</v>
      </c>
      <c r="K232" s="6">
        <v>3</v>
      </c>
      <c r="L232" s="6">
        <v>5</v>
      </c>
      <c r="M232" s="2">
        <v>0</v>
      </c>
      <c r="N232" s="2">
        <v>0</v>
      </c>
      <c r="O232" s="2">
        <v>1</v>
      </c>
      <c r="P232" s="2">
        <v>0</v>
      </c>
      <c r="Q232" s="2">
        <v>0</v>
      </c>
    </row>
    <row r="233" spans="1:17" x14ac:dyDescent="0.35">
      <c r="A233" t="s">
        <v>628</v>
      </c>
      <c r="B233" t="s">
        <v>650</v>
      </c>
      <c r="C233" t="s">
        <v>385</v>
      </c>
      <c r="D233" t="s">
        <v>651</v>
      </c>
      <c r="E233" t="s">
        <v>3579</v>
      </c>
      <c r="F233" t="s">
        <v>21</v>
      </c>
      <c r="G233" s="6">
        <v>0</v>
      </c>
      <c r="H233" s="6">
        <v>0</v>
      </c>
      <c r="I233" s="6">
        <v>0</v>
      </c>
      <c r="J233" s="6">
        <v>5</v>
      </c>
      <c r="K233" s="6">
        <v>5</v>
      </c>
      <c r="L233" s="6">
        <v>5</v>
      </c>
      <c r="M233" s="2">
        <v>0</v>
      </c>
      <c r="N233" s="2">
        <v>0</v>
      </c>
      <c r="O233" s="2">
        <v>0</v>
      </c>
      <c r="P233" s="2">
        <v>0</v>
      </c>
      <c r="Q233" s="2">
        <v>0</v>
      </c>
    </row>
    <row r="234" spans="1:17" x14ac:dyDescent="0.35">
      <c r="A234" t="s">
        <v>628</v>
      </c>
      <c r="B234" t="s">
        <v>652</v>
      </c>
      <c r="C234" t="s">
        <v>653</v>
      </c>
      <c r="D234" t="s">
        <v>654</v>
      </c>
      <c r="E234" t="s">
        <v>3580</v>
      </c>
      <c r="F234" t="s">
        <v>21</v>
      </c>
      <c r="G234" s="6">
        <v>0</v>
      </c>
      <c r="H234" s="6">
        <v>0</v>
      </c>
      <c r="I234" s="6">
        <v>0</v>
      </c>
      <c r="J234" s="6">
        <v>5</v>
      </c>
      <c r="K234" s="6">
        <v>5</v>
      </c>
      <c r="L234" s="6">
        <v>5</v>
      </c>
      <c r="M234" s="2">
        <v>0</v>
      </c>
      <c r="N234" s="2">
        <v>0</v>
      </c>
      <c r="O234" s="2">
        <v>0</v>
      </c>
      <c r="P234" s="2">
        <v>0</v>
      </c>
      <c r="Q234" s="2">
        <v>0</v>
      </c>
    </row>
    <row r="235" spans="1:17" x14ac:dyDescent="0.35">
      <c r="A235" t="s">
        <v>628</v>
      </c>
      <c r="B235" t="s">
        <v>262</v>
      </c>
      <c r="C235" t="s">
        <v>655</v>
      </c>
      <c r="D235" t="s">
        <v>656</v>
      </c>
      <c r="E235" t="s">
        <v>3581</v>
      </c>
      <c r="F235" t="s">
        <v>21</v>
      </c>
      <c r="G235" s="6">
        <v>0</v>
      </c>
      <c r="H235" s="6">
        <v>1</v>
      </c>
      <c r="I235" s="6">
        <v>1</v>
      </c>
      <c r="J235" s="6">
        <v>3</v>
      </c>
      <c r="K235" s="6">
        <v>5</v>
      </c>
      <c r="L235" s="6">
        <v>3</v>
      </c>
      <c r="M235" s="2">
        <v>0</v>
      </c>
      <c r="N235" s="2">
        <v>0</v>
      </c>
      <c r="O235" s="2">
        <v>0</v>
      </c>
      <c r="P235" s="2">
        <v>0</v>
      </c>
      <c r="Q235" s="2">
        <v>0</v>
      </c>
    </row>
    <row r="236" spans="1:17" x14ac:dyDescent="0.35">
      <c r="A236" t="s">
        <v>628</v>
      </c>
      <c r="B236" t="s">
        <v>657</v>
      </c>
      <c r="C236" t="s">
        <v>658</v>
      </c>
      <c r="D236" t="s">
        <v>659</v>
      </c>
      <c r="E236" t="s">
        <v>3582</v>
      </c>
      <c r="F236" t="s">
        <v>21</v>
      </c>
      <c r="G236" s="6">
        <v>0</v>
      </c>
      <c r="H236" s="6">
        <v>0</v>
      </c>
      <c r="I236" s="6">
        <v>0</v>
      </c>
      <c r="J236" s="6">
        <v>4</v>
      </c>
      <c r="K236" s="6">
        <v>5</v>
      </c>
      <c r="L236" s="6">
        <v>4</v>
      </c>
      <c r="M236" s="2">
        <v>0</v>
      </c>
      <c r="N236" s="2">
        <v>0</v>
      </c>
      <c r="O236" s="2">
        <v>0</v>
      </c>
      <c r="P236" s="2">
        <v>0</v>
      </c>
      <c r="Q236" s="2">
        <v>0</v>
      </c>
    </row>
    <row r="237" spans="1:17" x14ac:dyDescent="0.35">
      <c r="A237" t="s">
        <v>660</v>
      </c>
      <c r="B237" t="s">
        <v>299</v>
      </c>
      <c r="C237" t="s">
        <v>661</v>
      </c>
      <c r="D237" t="s">
        <v>662</v>
      </c>
      <c r="E237" t="s">
        <v>3583</v>
      </c>
      <c r="F237" t="s">
        <v>21</v>
      </c>
      <c r="G237" s="6">
        <v>0</v>
      </c>
      <c r="H237" s="6">
        <v>0</v>
      </c>
      <c r="I237" s="6">
        <v>0</v>
      </c>
      <c r="J237" s="6">
        <v>5</v>
      </c>
      <c r="K237" s="6">
        <v>5</v>
      </c>
      <c r="L237" s="6">
        <v>5</v>
      </c>
      <c r="M237" s="2">
        <v>0</v>
      </c>
      <c r="N237" s="2">
        <v>0</v>
      </c>
      <c r="O237" s="2">
        <v>0</v>
      </c>
      <c r="P237" s="2">
        <v>0</v>
      </c>
      <c r="Q237" s="2">
        <v>0</v>
      </c>
    </row>
    <row r="238" spans="1:17" x14ac:dyDescent="0.35">
      <c r="A238" t="s">
        <v>660</v>
      </c>
      <c r="B238" t="s">
        <v>663</v>
      </c>
      <c r="C238" t="s">
        <v>664</v>
      </c>
      <c r="D238" t="s">
        <v>665</v>
      </c>
      <c r="E238" t="s">
        <v>3584</v>
      </c>
      <c r="F238" t="s">
        <v>21</v>
      </c>
      <c r="G238" s="6">
        <v>0</v>
      </c>
      <c r="H238" s="6">
        <v>0</v>
      </c>
      <c r="I238" s="6">
        <v>0</v>
      </c>
      <c r="J238" s="6">
        <v>5</v>
      </c>
      <c r="K238" s="6">
        <v>5</v>
      </c>
      <c r="L238" s="6">
        <v>5</v>
      </c>
      <c r="M238" s="2">
        <v>0</v>
      </c>
      <c r="N238" s="2">
        <v>0</v>
      </c>
      <c r="O238" s="2">
        <v>0</v>
      </c>
      <c r="P238" s="2">
        <v>0</v>
      </c>
      <c r="Q238" s="2">
        <v>0</v>
      </c>
    </row>
    <row r="239" spans="1:17" x14ac:dyDescent="0.35">
      <c r="A239" t="s">
        <v>660</v>
      </c>
      <c r="B239" t="s">
        <v>666</v>
      </c>
      <c r="C239" t="s">
        <v>667</v>
      </c>
      <c r="D239" t="s">
        <v>668</v>
      </c>
      <c r="E239" t="s">
        <v>3585</v>
      </c>
      <c r="F239" t="s">
        <v>21</v>
      </c>
      <c r="G239" s="6">
        <v>0</v>
      </c>
      <c r="H239" s="6">
        <v>0</v>
      </c>
      <c r="I239" s="6">
        <v>0</v>
      </c>
      <c r="J239" s="6">
        <v>5</v>
      </c>
      <c r="K239" s="6">
        <v>5</v>
      </c>
      <c r="L239" s="6">
        <v>5</v>
      </c>
      <c r="M239" s="2">
        <v>0</v>
      </c>
      <c r="N239" s="2">
        <v>0</v>
      </c>
      <c r="O239" s="2">
        <v>0</v>
      </c>
      <c r="P239" s="2">
        <v>0</v>
      </c>
      <c r="Q239" s="2">
        <v>0</v>
      </c>
    </row>
    <row r="240" spans="1:17" x14ac:dyDescent="0.35">
      <c r="A240" t="s">
        <v>660</v>
      </c>
      <c r="B240" t="s">
        <v>18</v>
      </c>
      <c r="C240" t="s">
        <v>669</v>
      </c>
      <c r="D240" t="s">
        <v>670</v>
      </c>
      <c r="E240" t="s">
        <v>3586</v>
      </c>
      <c r="F240" t="s">
        <v>21</v>
      </c>
      <c r="G240" s="6">
        <v>0</v>
      </c>
      <c r="H240" s="6">
        <v>0</v>
      </c>
      <c r="I240" s="6">
        <v>0</v>
      </c>
      <c r="J240" s="6">
        <v>5</v>
      </c>
      <c r="K240" s="6">
        <v>5</v>
      </c>
      <c r="L240" s="6">
        <v>5</v>
      </c>
      <c r="M240" s="2">
        <v>0</v>
      </c>
      <c r="N240" s="2">
        <v>0</v>
      </c>
      <c r="O240" s="2">
        <v>0</v>
      </c>
      <c r="P240" s="2">
        <v>0</v>
      </c>
      <c r="Q240" s="2">
        <v>0</v>
      </c>
    </row>
    <row r="241" spans="1:17" x14ac:dyDescent="0.35">
      <c r="A241" t="s">
        <v>660</v>
      </c>
      <c r="B241" t="s">
        <v>671</v>
      </c>
      <c r="C241" t="s">
        <v>672</v>
      </c>
      <c r="D241" t="s">
        <v>673</v>
      </c>
      <c r="E241" t="s">
        <v>3587</v>
      </c>
      <c r="F241" t="s">
        <v>21</v>
      </c>
      <c r="G241" s="6">
        <v>0</v>
      </c>
      <c r="H241" s="6">
        <v>0</v>
      </c>
      <c r="I241" s="6">
        <v>0</v>
      </c>
      <c r="J241" s="6">
        <v>5</v>
      </c>
      <c r="K241" s="6">
        <v>5</v>
      </c>
      <c r="L241" s="6">
        <v>5</v>
      </c>
      <c r="M241" s="2">
        <v>0</v>
      </c>
      <c r="N241" s="2">
        <v>0</v>
      </c>
      <c r="O241" s="2">
        <v>0</v>
      </c>
      <c r="P241" s="2">
        <v>0</v>
      </c>
      <c r="Q241" s="2">
        <v>0</v>
      </c>
    </row>
    <row r="242" spans="1:17" x14ac:dyDescent="0.35">
      <c r="A242" t="s">
        <v>660</v>
      </c>
      <c r="B242" t="s">
        <v>674</v>
      </c>
      <c r="C242" t="s">
        <v>675</v>
      </c>
      <c r="D242" t="s">
        <v>676</v>
      </c>
      <c r="E242" t="s">
        <v>3588</v>
      </c>
      <c r="F242" t="s">
        <v>21</v>
      </c>
      <c r="G242" s="6">
        <v>0</v>
      </c>
      <c r="H242" s="6">
        <v>0</v>
      </c>
      <c r="I242" s="6">
        <v>0</v>
      </c>
      <c r="J242" s="6">
        <v>5</v>
      </c>
      <c r="K242" s="6">
        <v>5</v>
      </c>
      <c r="L242" s="6">
        <v>5</v>
      </c>
      <c r="M242" s="2">
        <v>0</v>
      </c>
      <c r="N242" s="2">
        <v>0</v>
      </c>
      <c r="O242" s="2">
        <v>0</v>
      </c>
      <c r="P242" s="2">
        <v>0</v>
      </c>
      <c r="Q242" s="2">
        <v>0</v>
      </c>
    </row>
    <row r="243" spans="1:17" x14ac:dyDescent="0.35">
      <c r="A243" t="s">
        <v>660</v>
      </c>
      <c r="B243" t="s">
        <v>677</v>
      </c>
      <c r="C243" t="s">
        <v>678</v>
      </c>
      <c r="D243" t="s">
        <v>679</v>
      </c>
      <c r="E243" t="s">
        <v>3589</v>
      </c>
      <c r="F243" t="s">
        <v>21</v>
      </c>
      <c r="G243" s="6">
        <v>0</v>
      </c>
      <c r="H243" s="6">
        <v>0</v>
      </c>
      <c r="I243" s="6">
        <v>0</v>
      </c>
      <c r="J243" s="6">
        <v>5</v>
      </c>
      <c r="K243" s="6">
        <v>5</v>
      </c>
      <c r="L243" s="6">
        <v>5</v>
      </c>
      <c r="M243" s="2">
        <v>0</v>
      </c>
      <c r="N243" s="2">
        <v>0</v>
      </c>
      <c r="O243" s="2">
        <v>0</v>
      </c>
      <c r="P243" s="2">
        <v>0</v>
      </c>
      <c r="Q243" s="2">
        <v>0</v>
      </c>
    </row>
    <row r="244" spans="1:17" x14ac:dyDescent="0.35">
      <c r="A244" t="s">
        <v>660</v>
      </c>
      <c r="B244" t="s">
        <v>91</v>
      </c>
      <c r="C244" t="s">
        <v>678</v>
      </c>
      <c r="D244" t="s">
        <v>680</v>
      </c>
      <c r="E244" t="s">
        <v>3590</v>
      </c>
      <c r="F244" t="s">
        <v>21</v>
      </c>
      <c r="G244" s="6">
        <v>0</v>
      </c>
      <c r="H244" s="6">
        <v>1</v>
      </c>
      <c r="I244" s="6">
        <v>5</v>
      </c>
      <c r="J244" s="6">
        <v>5</v>
      </c>
      <c r="K244" s="6">
        <v>5</v>
      </c>
      <c r="L244" s="6">
        <v>5</v>
      </c>
      <c r="M244" s="2">
        <v>0</v>
      </c>
      <c r="N244" s="2">
        <v>0</v>
      </c>
      <c r="O244" s="2">
        <v>0</v>
      </c>
      <c r="P244" s="2">
        <v>0</v>
      </c>
      <c r="Q244" s="2">
        <v>0</v>
      </c>
    </row>
    <row r="245" spans="1:17" x14ac:dyDescent="0.35">
      <c r="A245" t="s">
        <v>660</v>
      </c>
      <c r="B245" t="s">
        <v>681</v>
      </c>
      <c r="C245" t="s">
        <v>682</v>
      </c>
      <c r="D245" t="s">
        <v>683</v>
      </c>
      <c r="E245" t="s">
        <v>3591</v>
      </c>
      <c r="F245" t="s">
        <v>21</v>
      </c>
      <c r="G245" s="6">
        <v>0</v>
      </c>
      <c r="H245" s="6">
        <v>1</v>
      </c>
      <c r="I245" s="6">
        <v>5</v>
      </c>
      <c r="J245" s="6">
        <v>5</v>
      </c>
      <c r="K245" s="6">
        <v>5</v>
      </c>
      <c r="L245" s="6">
        <v>5</v>
      </c>
      <c r="M245" s="2">
        <v>0</v>
      </c>
      <c r="N245" s="2">
        <v>0</v>
      </c>
      <c r="O245" s="2">
        <v>0</v>
      </c>
      <c r="P245" s="2">
        <v>0</v>
      </c>
      <c r="Q245" s="2">
        <v>0</v>
      </c>
    </row>
    <row r="246" spans="1:17" x14ac:dyDescent="0.35">
      <c r="A246" t="s">
        <v>660</v>
      </c>
      <c r="B246" t="s">
        <v>684</v>
      </c>
      <c r="C246" t="s">
        <v>685</v>
      </c>
      <c r="D246" t="s">
        <v>686</v>
      </c>
      <c r="E246" t="s">
        <v>3592</v>
      </c>
      <c r="F246" t="s">
        <v>21</v>
      </c>
      <c r="G246" s="6">
        <v>0</v>
      </c>
      <c r="H246" s="6">
        <v>0</v>
      </c>
      <c r="I246" s="6">
        <v>0</v>
      </c>
      <c r="J246" s="6">
        <v>5</v>
      </c>
      <c r="K246" s="6">
        <v>5</v>
      </c>
      <c r="L246" s="6">
        <v>5</v>
      </c>
      <c r="M246" s="2">
        <v>0</v>
      </c>
      <c r="N246" s="2">
        <v>0</v>
      </c>
      <c r="O246" s="2">
        <v>0</v>
      </c>
      <c r="P246" s="2">
        <v>0</v>
      </c>
      <c r="Q246" s="2">
        <v>0</v>
      </c>
    </row>
    <row r="247" spans="1:17" x14ac:dyDescent="0.35">
      <c r="A247" t="s">
        <v>660</v>
      </c>
      <c r="B247" t="s">
        <v>687</v>
      </c>
      <c r="C247" t="s">
        <v>688</v>
      </c>
      <c r="D247" t="s">
        <v>689</v>
      </c>
      <c r="E247" t="s">
        <v>3593</v>
      </c>
      <c r="F247" t="s">
        <v>21</v>
      </c>
      <c r="G247" s="6">
        <v>0</v>
      </c>
      <c r="H247" s="6">
        <v>0</v>
      </c>
      <c r="I247" s="6">
        <v>0</v>
      </c>
      <c r="J247" s="6">
        <v>5</v>
      </c>
      <c r="K247" s="6">
        <v>5</v>
      </c>
      <c r="L247" s="6">
        <v>5</v>
      </c>
      <c r="M247" s="2">
        <v>0</v>
      </c>
      <c r="N247" s="2">
        <v>0</v>
      </c>
      <c r="O247" s="2">
        <v>0</v>
      </c>
      <c r="P247" s="2">
        <v>0</v>
      </c>
      <c r="Q247" s="2">
        <v>0</v>
      </c>
    </row>
    <row r="248" spans="1:17" x14ac:dyDescent="0.35">
      <c r="A248" t="s">
        <v>660</v>
      </c>
      <c r="B248" t="s">
        <v>690</v>
      </c>
      <c r="C248" t="s">
        <v>691</v>
      </c>
      <c r="D248" t="s">
        <v>692</v>
      </c>
      <c r="E248" t="s">
        <v>3594</v>
      </c>
      <c r="F248" t="s">
        <v>21</v>
      </c>
      <c r="G248" s="6">
        <v>0</v>
      </c>
      <c r="H248" s="6">
        <v>0</v>
      </c>
      <c r="I248" s="6">
        <v>0</v>
      </c>
      <c r="J248" s="6">
        <v>5</v>
      </c>
      <c r="K248" s="6">
        <v>5</v>
      </c>
      <c r="L248" s="6">
        <v>5</v>
      </c>
      <c r="M248" s="2">
        <v>0</v>
      </c>
      <c r="N248" s="2">
        <v>0</v>
      </c>
      <c r="O248" s="2">
        <v>0</v>
      </c>
      <c r="P248" s="2">
        <v>0</v>
      </c>
      <c r="Q248" s="2">
        <v>0</v>
      </c>
    </row>
    <row r="249" spans="1:17" x14ac:dyDescent="0.35">
      <c r="A249" t="s">
        <v>660</v>
      </c>
      <c r="B249" t="s">
        <v>693</v>
      </c>
      <c r="C249" t="s">
        <v>694</v>
      </c>
      <c r="D249" t="s">
        <v>695</v>
      </c>
      <c r="E249" t="s">
        <v>3595</v>
      </c>
      <c r="F249" t="s">
        <v>21</v>
      </c>
      <c r="G249" s="6">
        <v>0</v>
      </c>
      <c r="H249" s="6">
        <v>0</v>
      </c>
      <c r="I249" s="6">
        <v>0</v>
      </c>
      <c r="J249" s="6">
        <v>5</v>
      </c>
      <c r="K249" s="6">
        <v>5</v>
      </c>
      <c r="L249" s="6">
        <v>5</v>
      </c>
      <c r="M249" s="2">
        <v>0</v>
      </c>
      <c r="N249" s="2">
        <v>0</v>
      </c>
      <c r="O249" s="2">
        <v>0</v>
      </c>
      <c r="P249" s="2">
        <v>0</v>
      </c>
      <c r="Q249" s="2">
        <v>0</v>
      </c>
    </row>
    <row r="250" spans="1:17" x14ac:dyDescent="0.35">
      <c r="A250" t="s">
        <v>660</v>
      </c>
      <c r="B250" t="s">
        <v>696</v>
      </c>
      <c r="C250" t="s">
        <v>697</v>
      </c>
      <c r="D250" t="s">
        <v>698</v>
      </c>
      <c r="E250" t="s">
        <v>3596</v>
      </c>
      <c r="F250" t="s">
        <v>21</v>
      </c>
      <c r="G250" s="6">
        <v>0</v>
      </c>
      <c r="H250" s="6">
        <v>0</v>
      </c>
      <c r="I250" s="6">
        <v>0</v>
      </c>
      <c r="J250" s="6">
        <v>5</v>
      </c>
      <c r="K250" s="6">
        <v>5</v>
      </c>
      <c r="L250" s="6">
        <v>5</v>
      </c>
      <c r="M250" s="2">
        <v>0</v>
      </c>
      <c r="N250" s="2">
        <v>0</v>
      </c>
      <c r="O250" s="2">
        <v>0</v>
      </c>
      <c r="P250" s="2">
        <v>0</v>
      </c>
      <c r="Q250" s="2">
        <v>0</v>
      </c>
    </row>
    <row r="251" spans="1:17" x14ac:dyDescent="0.35">
      <c r="A251" t="s">
        <v>660</v>
      </c>
      <c r="B251" t="s">
        <v>699</v>
      </c>
      <c r="C251" t="s">
        <v>700</v>
      </c>
      <c r="D251" t="s">
        <v>701</v>
      </c>
      <c r="E251" t="s">
        <v>3597</v>
      </c>
      <c r="F251" t="s">
        <v>21</v>
      </c>
      <c r="G251" s="6">
        <v>0</v>
      </c>
      <c r="H251" s="6">
        <v>0</v>
      </c>
      <c r="I251" s="6">
        <v>0</v>
      </c>
      <c r="J251" s="6">
        <v>5</v>
      </c>
      <c r="K251" s="6">
        <v>5</v>
      </c>
      <c r="L251" s="6">
        <v>5</v>
      </c>
      <c r="M251" s="2">
        <v>0</v>
      </c>
      <c r="N251" s="2">
        <v>0</v>
      </c>
      <c r="O251" s="2">
        <v>0</v>
      </c>
      <c r="P251" s="2">
        <v>0</v>
      </c>
      <c r="Q251" s="2">
        <v>0</v>
      </c>
    </row>
    <row r="252" spans="1:17" x14ac:dyDescent="0.35">
      <c r="A252" t="s">
        <v>660</v>
      </c>
      <c r="B252" t="s">
        <v>702</v>
      </c>
      <c r="C252" t="s">
        <v>703</v>
      </c>
      <c r="D252" t="s">
        <v>704</v>
      </c>
      <c r="E252" t="s">
        <v>3598</v>
      </c>
      <c r="F252" t="s">
        <v>21</v>
      </c>
      <c r="G252" s="6">
        <v>0</v>
      </c>
      <c r="H252" s="6">
        <v>0</v>
      </c>
      <c r="I252" s="6">
        <v>0</v>
      </c>
      <c r="J252" s="6">
        <v>5</v>
      </c>
      <c r="K252" s="6">
        <v>5</v>
      </c>
      <c r="L252" s="6">
        <v>5</v>
      </c>
      <c r="M252" s="2">
        <v>0</v>
      </c>
      <c r="N252" s="2">
        <v>0</v>
      </c>
      <c r="O252" s="2">
        <v>0</v>
      </c>
      <c r="P252" s="2">
        <v>0</v>
      </c>
      <c r="Q252" s="2">
        <v>0</v>
      </c>
    </row>
  </sheetData>
  <autoFilter ref="A1:Q1" xr:uid="{00000000-0001-0000-0000-000000000000}"/>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52"/>
  <sheetViews>
    <sheetView topLeftCell="F1" workbookViewId="0">
      <pane ySplit="1" topLeftCell="A2" activePane="bottomLeft" state="frozen"/>
      <selection pane="bottomLeft" activeCell="T2" sqref="T2"/>
    </sheetView>
  </sheetViews>
  <sheetFormatPr defaultColWidth="9.1796875" defaultRowHeight="14.5" x14ac:dyDescent="0.35"/>
  <cols>
    <col min="1" max="17" width="12.54296875" customWidth="1"/>
    <col min="20" max="20" width="15.453125" customWidth="1"/>
  </cols>
  <sheetData>
    <row r="1" spans="1:2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5" t="s">
        <v>3108</v>
      </c>
      <c r="S1" s="4" t="s">
        <v>3107</v>
      </c>
      <c r="T1" s="4" t="s">
        <v>4733</v>
      </c>
      <c r="V1" s="12" t="s">
        <v>4768</v>
      </c>
      <c r="W1" s="12" t="s">
        <v>4769</v>
      </c>
      <c r="X1" s="12" t="s">
        <v>4770</v>
      </c>
      <c r="Y1" s="12" t="s">
        <v>4772</v>
      </c>
      <c r="Z1" s="12" t="s">
        <v>4771</v>
      </c>
    </row>
    <row r="2" spans="1:26" ht="29.5" customHeight="1" x14ac:dyDescent="0.35">
      <c r="B2">
        <f>ROWS(B3:B234)</f>
        <v>232</v>
      </c>
      <c r="C2">
        <f>SUMIFS(H3:H234,H3:H234,1)</f>
        <v>72</v>
      </c>
      <c r="G2">
        <f>AVERAGE(G3:G234)</f>
        <v>0.53017241379310343</v>
      </c>
      <c r="H2">
        <f t="shared" ref="H2:Q2" si="0">AVERAGE(H3:H234)</f>
        <v>0.31034482758620691</v>
      </c>
      <c r="I2">
        <f>AVERAGEIFS(I3:I234,H3:H234,1)</f>
        <v>3.7916666666666665</v>
      </c>
      <c r="J2">
        <f t="shared" si="0"/>
        <v>4.6767241379310347</v>
      </c>
      <c r="K2">
        <f t="shared" si="0"/>
        <v>4.7241379310344831</v>
      </c>
      <c r="L2">
        <f t="shared" si="0"/>
        <v>4.7543103448275863</v>
      </c>
      <c r="M2">
        <f t="shared" si="0"/>
        <v>3.4482758620689655E-2</v>
      </c>
      <c r="N2">
        <f t="shared" si="0"/>
        <v>5.6034482758620691E-2</v>
      </c>
      <c r="O2">
        <f t="shared" si="0"/>
        <v>5.1724137931034482E-2</v>
      </c>
      <c r="P2">
        <f t="shared" si="0"/>
        <v>5.6034482758620691E-2</v>
      </c>
      <c r="Q2">
        <f t="shared" si="0"/>
        <v>8.6206896551724137E-3</v>
      </c>
      <c r="R2">
        <f>COUNTIFS(J3:J234, 5, K3:K234, 5, L3:L234, 5, M3:M234, 0, N3:N234, 0, O3:O234, 0, P3:P234, 0, Q3:Q234, 0)</f>
        <v>180</v>
      </c>
      <c r="S2">
        <f>R2/(234-3+1)</f>
        <v>0.77586206896551724</v>
      </c>
      <c r="T2">
        <f>COUNTIF(G3:G234, "&lt;&gt;0")/(234-2)</f>
        <v>0.43103448275862066</v>
      </c>
    </row>
    <row r="3" spans="1:26" x14ac:dyDescent="0.35">
      <c r="A3" t="s">
        <v>705</v>
      </c>
      <c r="B3" t="s">
        <v>18</v>
      </c>
      <c r="C3" t="s">
        <v>19</v>
      </c>
      <c r="D3" t="s">
        <v>706</v>
      </c>
      <c r="E3" t="s">
        <v>3599</v>
      </c>
      <c r="F3" t="s">
        <v>21</v>
      </c>
      <c r="G3" s="6">
        <v>0</v>
      </c>
      <c r="H3" s="6">
        <v>0</v>
      </c>
      <c r="I3" s="6">
        <v>0</v>
      </c>
      <c r="J3" s="6">
        <v>5</v>
      </c>
      <c r="K3" s="6">
        <v>5</v>
      </c>
      <c r="L3" s="6">
        <v>5</v>
      </c>
      <c r="M3" s="2">
        <v>0</v>
      </c>
      <c r="N3" s="2">
        <v>0</v>
      </c>
      <c r="O3" s="2">
        <v>0</v>
      </c>
      <c r="P3" s="2">
        <v>0</v>
      </c>
      <c r="Q3" s="2">
        <v>0</v>
      </c>
      <c r="V3" cm="1">
        <f t="array" ref="V3:X252">'gpt-3.5-turbo-instruct'!J3:L252</f>
        <v>5</v>
      </c>
      <c r="W3">
        <v>5</v>
      </c>
      <c r="X3">
        <v>5</v>
      </c>
      <c r="Y3" cm="1">
        <f t="array" ref="Y3:Y74">_xlfn._xlws.FILTER(I3:I234, I3:I234&lt;&gt;0)</f>
        <v>5</v>
      </c>
      <c r="Z3" cm="1">
        <f t="array" ref="Z3:Z81">_xlfn._xlws.FILTER('gpt-3.5-turbo-instruct'!I3:I252, 'gpt-3.5-turbo-instruct'!I3:I252&lt;&gt;0)</f>
        <v>5</v>
      </c>
    </row>
    <row r="4" spans="1:26" x14ac:dyDescent="0.35">
      <c r="A4" t="s">
        <v>705</v>
      </c>
      <c r="B4" t="s">
        <v>24</v>
      </c>
      <c r="C4" t="s">
        <v>25</v>
      </c>
      <c r="D4" t="s">
        <v>707</v>
      </c>
      <c r="E4" t="s">
        <v>3600</v>
      </c>
      <c r="F4" t="s">
        <v>21</v>
      </c>
      <c r="G4" s="6">
        <v>0</v>
      </c>
      <c r="H4" s="6">
        <v>1</v>
      </c>
      <c r="I4" s="6">
        <v>5</v>
      </c>
      <c r="J4" s="6">
        <v>5</v>
      </c>
      <c r="K4" s="6">
        <v>5</v>
      </c>
      <c r="L4" s="6">
        <v>5</v>
      </c>
      <c r="M4" s="2">
        <v>0</v>
      </c>
      <c r="N4" s="2">
        <v>0</v>
      </c>
      <c r="O4" s="2">
        <v>0</v>
      </c>
      <c r="P4" s="2">
        <v>0</v>
      </c>
      <c r="Q4" s="2">
        <v>0</v>
      </c>
      <c r="V4">
        <v>5</v>
      </c>
      <c r="W4">
        <v>5</v>
      </c>
      <c r="X4">
        <v>5</v>
      </c>
      <c r="Y4">
        <v>4</v>
      </c>
      <c r="Z4">
        <v>4</v>
      </c>
    </row>
    <row r="5" spans="1:26" x14ac:dyDescent="0.35">
      <c r="A5" t="s">
        <v>705</v>
      </c>
      <c r="B5" t="s">
        <v>27</v>
      </c>
      <c r="C5" t="s">
        <v>28</v>
      </c>
      <c r="D5" t="s">
        <v>708</v>
      </c>
      <c r="E5" t="s">
        <v>3601</v>
      </c>
      <c r="F5" t="s">
        <v>21</v>
      </c>
      <c r="G5" s="6">
        <v>0</v>
      </c>
      <c r="H5" s="6">
        <v>1</v>
      </c>
      <c r="I5" s="6">
        <v>4</v>
      </c>
      <c r="J5" s="6">
        <v>5</v>
      </c>
      <c r="K5" s="6">
        <v>5</v>
      </c>
      <c r="L5" s="6">
        <v>5</v>
      </c>
      <c r="M5" s="2">
        <v>0</v>
      </c>
      <c r="N5" s="2">
        <v>0</v>
      </c>
      <c r="O5" s="2">
        <v>0</v>
      </c>
      <c r="P5" s="2">
        <v>0</v>
      </c>
      <c r="Q5" s="2">
        <v>0</v>
      </c>
      <c r="V5">
        <v>5</v>
      </c>
      <c r="W5">
        <v>5</v>
      </c>
      <c r="X5">
        <v>5</v>
      </c>
      <c r="Y5">
        <v>5</v>
      </c>
      <c r="Z5">
        <v>5</v>
      </c>
    </row>
    <row r="6" spans="1:26" x14ac:dyDescent="0.35">
      <c r="A6" t="s">
        <v>705</v>
      </c>
      <c r="B6" t="s">
        <v>30</v>
      </c>
      <c r="C6" t="s">
        <v>31</v>
      </c>
      <c r="D6" t="s">
        <v>709</v>
      </c>
      <c r="E6" t="s">
        <v>3602</v>
      </c>
      <c r="F6" t="s">
        <v>21</v>
      </c>
      <c r="G6" s="6">
        <v>0</v>
      </c>
      <c r="H6" s="6">
        <v>0</v>
      </c>
      <c r="I6" s="6">
        <v>0</v>
      </c>
      <c r="J6" s="6">
        <v>5</v>
      </c>
      <c r="K6" s="6">
        <v>5</v>
      </c>
      <c r="L6" s="6">
        <v>5</v>
      </c>
      <c r="M6" s="2">
        <v>0</v>
      </c>
      <c r="N6" s="2">
        <v>0</v>
      </c>
      <c r="O6" s="2">
        <v>0</v>
      </c>
      <c r="P6" s="2">
        <v>0</v>
      </c>
      <c r="Q6" s="2">
        <v>0</v>
      </c>
      <c r="V6">
        <v>5</v>
      </c>
      <c r="W6">
        <v>5</v>
      </c>
      <c r="X6">
        <v>5</v>
      </c>
      <c r="Y6">
        <v>5</v>
      </c>
      <c r="Z6">
        <v>5</v>
      </c>
    </row>
    <row r="7" spans="1:26" x14ac:dyDescent="0.35">
      <c r="A7" t="s">
        <v>705</v>
      </c>
      <c r="B7" t="s">
        <v>33</v>
      </c>
      <c r="C7" t="s">
        <v>34</v>
      </c>
      <c r="D7" t="s">
        <v>710</v>
      </c>
      <c r="E7" t="s">
        <v>3359</v>
      </c>
      <c r="F7" t="s">
        <v>21</v>
      </c>
      <c r="G7" s="6">
        <v>0</v>
      </c>
      <c r="H7" s="6">
        <v>0</v>
      </c>
      <c r="I7" s="6">
        <v>0</v>
      </c>
      <c r="J7" s="6">
        <v>5</v>
      </c>
      <c r="K7" s="6">
        <v>5</v>
      </c>
      <c r="L7" s="6">
        <v>5</v>
      </c>
      <c r="M7" s="2">
        <v>0</v>
      </c>
      <c r="N7" s="2">
        <v>0</v>
      </c>
      <c r="O7" s="2">
        <v>0</v>
      </c>
      <c r="P7" s="2">
        <v>0</v>
      </c>
      <c r="Q7" s="2">
        <v>0</v>
      </c>
      <c r="V7">
        <v>5</v>
      </c>
      <c r="W7">
        <v>5</v>
      </c>
      <c r="X7">
        <v>5</v>
      </c>
      <c r="Y7">
        <v>5</v>
      </c>
      <c r="Z7">
        <v>5</v>
      </c>
    </row>
    <row r="8" spans="1:26" x14ac:dyDescent="0.35">
      <c r="A8" t="s">
        <v>705</v>
      </c>
      <c r="B8" t="s">
        <v>36</v>
      </c>
      <c r="C8" t="s">
        <v>37</v>
      </c>
      <c r="D8" t="s">
        <v>711</v>
      </c>
      <c r="E8" t="s">
        <v>3603</v>
      </c>
      <c r="F8" t="s">
        <v>21</v>
      </c>
      <c r="G8" s="6">
        <v>0</v>
      </c>
      <c r="H8" s="6">
        <v>0</v>
      </c>
      <c r="I8" s="6">
        <v>0</v>
      </c>
      <c r="J8" s="6">
        <v>5</v>
      </c>
      <c r="K8" s="6">
        <v>5</v>
      </c>
      <c r="L8" s="6">
        <v>5</v>
      </c>
      <c r="M8" s="2">
        <v>0</v>
      </c>
      <c r="N8" s="2">
        <v>0</v>
      </c>
      <c r="O8" s="2">
        <v>0</v>
      </c>
      <c r="P8" s="2">
        <v>0</v>
      </c>
      <c r="Q8" s="2">
        <v>0</v>
      </c>
      <c r="V8">
        <v>5</v>
      </c>
      <c r="W8">
        <v>5</v>
      </c>
      <c r="X8">
        <v>5</v>
      </c>
      <c r="Y8">
        <v>3</v>
      </c>
      <c r="Z8">
        <v>3</v>
      </c>
    </row>
    <row r="9" spans="1:26" x14ac:dyDescent="0.35">
      <c r="A9" t="s">
        <v>705</v>
      </c>
      <c r="B9" t="s">
        <v>39</v>
      </c>
      <c r="C9" t="s">
        <v>40</v>
      </c>
      <c r="D9" t="s">
        <v>712</v>
      </c>
      <c r="E9" t="s">
        <v>3604</v>
      </c>
      <c r="F9" t="s">
        <v>713</v>
      </c>
      <c r="G9" s="6">
        <v>1</v>
      </c>
      <c r="H9" s="6">
        <v>0</v>
      </c>
      <c r="I9" s="6">
        <v>0</v>
      </c>
      <c r="J9" s="6">
        <v>5</v>
      </c>
      <c r="K9" s="6">
        <v>5</v>
      </c>
      <c r="L9" s="6">
        <v>5</v>
      </c>
      <c r="M9" s="2">
        <v>0</v>
      </c>
      <c r="N9" s="2">
        <v>0</v>
      </c>
      <c r="O9" s="2">
        <v>0</v>
      </c>
      <c r="P9" s="2">
        <v>0</v>
      </c>
      <c r="Q9" s="2">
        <v>0</v>
      </c>
      <c r="V9">
        <v>5</v>
      </c>
      <c r="W9">
        <v>5</v>
      </c>
      <c r="X9">
        <v>5</v>
      </c>
      <c r="Y9">
        <v>5</v>
      </c>
      <c r="Z9">
        <v>5</v>
      </c>
    </row>
    <row r="10" spans="1:26" x14ac:dyDescent="0.35">
      <c r="A10" t="s">
        <v>705</v>
      </c>
      <c r="B10" t="s">
        <v>42</v>
      </c>
      <c r="C10" t="s">
        <v>43</v>
      </c>
      <c r="D10" t="s">
        <v>714</v>
      </c>
      <c r="E10" t="s">
        <v>3362</v>
      </c>
      <c r="F10" t="s">
        <v>21</v>
      </c>
      <c r="G10" s="6">
        <v>0</v>
      </c>
      <c r="H10" s="6">
        <v>1</v>
      </c>
      <c r="I10" s="6">
        <v>5</v>
      </c>
      <c r="J10" s="6">
        <v>5</v>
      </c>
      <c r="K10" s="6">
        <v>5</v>
      </c>
      <c r="L10" s="6">
        <v>5</v>
      </c>
      <c r="M10" s="2">
        <v>0</v>
      </c>
      <c r="N10" s="2">
        <v>0</v>
      </c>
      <c r="O10" s="2">
        <v>0</v>
      </c>
      <c r="P10" s="2">
        <v>0</v>
      </c>
      <c r="Q10" s="2">
        <v>0</v>
      </c>
      <c r="V10">
        <v>5</v>
      </c>
      <c r="W10">
        <v>5</v>
      </c>
      <c r="X10">
        <v>5</v>
      </c>
      <c r="Y10">
        <v>5</v>
      </c>
      <c r="Z10">
        <v>5</v>
      </c>
    </row>
    <row r="11" spans="1:26" x14ac:dyDescent="0.35">
      <c r="A11" t="s">
        <v>705</v>
      </c>
      <c r="B11" t="s">
        <v>45</v>
      </c>
      <c r="C11" t="s">
        <v>46</v>
      </c>
      <c r="D11" t="s">
        <v>715</v>
      </c>
      <c r="E11" t="s">
        <v>3605</v>
      </c>
      <c r="F11" t="s">
        <v>716</v>
      </c>
      <c r="G11" s="6">
        <v>1</v>
      </c>
      <c r="H11" s="6">
        <v>0</v>
      </c>
      <c r="I11" s="6">
        <v>0</v>
      </c>
      <c r="J11" s="6">
        <v>5</v>
      </c>
      <c r="K11" s="6">
        <v>5</v>
      </c>
      <c r="L11" s="6">
        <v>5</v>
      </c>
      <c r="M11" s="2">
        <v>0</v>
      </c>
      <c r="N11" s="2">
        <v>0</v>
      </c>
      <c r="O11" s="2">
        <v>0</v>
      </c>
      <c r="P11" s="2">
        <v>0</v>
      </c>
      <c r="Q11" s="2">
        <v>0</v>
      </c>
      <c r="V11">
        <v>5</v>
      </c>
      <c r="W11">
        <v>5</v>
      </c>
      <c r="X11">
        <v>5</v>
      </c>
      <c r="Y11">
        <v>5</v>
      </c>
      <c r="Z11">
        <v>4</v>
      </c>
    </row>
    <row r="12" spans="1:26" x14ac:dyDescent="0.35">
      <c r="A12" t="s">
        <v>705</v>
      </c>
      <c r="B12" t="s">
        <v>48</v>
      </c>
      <c r="C12" t="s">
        <v>49</v>
      </c>
      <c r="D12" t="s">
        <v>717</v>
      </c>
      <c r="E12" t="s">
        <v>3606</v>
      </c>
      <c r="F12" t="s">
        <v>21</v>
      </c>
      <c r="G12" s="6">
        <v>0</v>
      </c>
      <c r="H12" s="6">
        <v>0</v>
      </c>
      <c r="I12" s="6">
        <v>0</v>
      </c>
      <c r="J12" s="6">
        <v>4</v>
      </c>
      <c r="K12" s="6">
        <v>5</v>
      </c>
      <c r="L12" s="6">
        <v>5</v>
      </c>
      <c r="M12" s="2">
        <v>0</v>
      </c>
      <c r="N12" s="2">
        <v>0</v>
      </c>
      <c r="O12" s="2">
        <v>0</v>
      </c>
      <c r="P12" s="2">
        <v>0</v>
      </c>
      <c r="Q12" s="2">
        <v>0</v>
      </c>
      <c r="V12">
        <v>4</v>
      </c>
      <c r="W12">
        <v>5</v>
      </c>
      <c r="X12">
        <v>5</v>
      </c>
      <c r="Y12">
        <v>3</v>
      </c>
      <c r="Z12">
        <v>5</v>
      </c>
    </row>
    <row r="13" spans="1:26" x14ac:dyDescent="0.35">
      <c r="A13" t="s">
        <v>705</v>
      </c>
      <c r="B13" t="s">
        <v>51</v>
      </c>
      <c r="C13" t="s">
        <v>52</v>
      </c>
      <c r="D13" t="s">
        <v>718</v>
      </c>
      <c r="E13" t="s">
        <v>3365</v>
      </c>
      <c r="F13" t="s">
        <v>21</v>
      </c>
      <c r="G13" s="6">
        <v>0</v>
      </c>
      <c r="H13" s="6">
        <v>0</v>
      </c>
      <c r="I13" s="6">
        <v>0</v>
      </c>
      <c r="J13" s="6">
        <v>5</v>
      </c>
      <c r="K13" s="6">
        <v>5</v>
      </c>
      <c r="L13" s="6">
        <v>5</v>
      </c>
      <c r="M13" s="2">
        <v>0</v>
      </c>
      <c r="N13" s="2">
        <v>0</v>
      </c>
      <c r="O13" s="2">
        <v>0</v>
      </c>
      <c r="P13" s="2">
        <v>0</v>
      </c>
      <c r="Q13" s="2">
        <v>0</v>
      </c>
      <c r="V13">
        <v>5</v>
      </c>
      <c r="W13">
        <v>5</v>
      </c>
      <c r="X13">
        <v>5</v>
      </c>
      <c r="Y13">
        <v>5</v>
      </c>
      <c r="Z13">
        <v>5</v>
      </c>
    </row>
    <row r="14" spans="1:26" x14ac:dyDescent="0.35">
      <c r="A14" t="s">
        <v>719</v>
      </c>
      <c r="B14" t="s">
        <v>24</v>
      </c>
      <c r="C14" t="s">
        <v>55</v>
      </c>
      <c r="D14" t="s">
        <v>720</v>
      </c>
      <c r="E14" t="s">
        <v>3366</v>
      </c>
      <c r="F14" t="s">
        <v>721</v>
      </c>
      <c r="G14" s="6">
        <v>1</v>
      </c>
      <c r="H14" s="6">
        <v>1</v>
      </c>
      <c r="I14" s="6">
        <v>5</v>
      </c>
      <c r="J14" s="6">
        <v>5</v>
      </c>
      <c r="K14" s="6">
        <v>5</v>
      </c>
      <c r="L14" s="6">
        <v>5</v>
      </c>
      <c r="M14" s="2">
        <v>0</v>
      </c>
      <c r="N14" s="2">
        <v>0</v>
      </c>
      <c r="O14" s="2">
        <v>0</v>
      </c>
      <c r="P14" s="2">
        <v>0</v>
      </c>
      <c r="Q14" s="2">
        <v>0</v>
      </c>
      <c r="V14">
        <v>5</v>
      </c>
      <c r="W14">
        <v>5</v>
      </c>
      <c r="X14">
        <v>5</v>
      </c>
      <c r="Y14">
        <v>5</v>
      </c>
      <c r="Z14">
        <v>5</v>
      </c>
    </row>
    <row r="15" spans="1:26" x14ac:dyDescent="0.35">
      <c r="A15" t="s">
        <v>719</v>
      </c>
      <c r="B15" t="s">
        <v>57</v>
      </c>
      <c r="C15" t="s">
        <v>58</v>
      </c>
      <c r="D15" t="s">
        <v>722</v>
      </c>
      <c r="E15" t="s">
        <v>3607</v>
      </c>
      <c r="F15" t="s">
        <v>723</v>
      </c>
      <c r="G15" s="6">
        <v>3</v>
      </c>
      <c r="H15" s="6">
        <v>1</v>
      </c>
      <c r="I15" s="6">
        <v>5</v>
      </c>
      <c r="J15" s="6">
        <v>5</v>
      </c>
      <c r="K15" s="6">
        <v>5</v>
      </c>
      <c r="L15" s="6">
        <v>5</v>
      </c>
      <c r="M15" s="2">
        <v>0</v>
      </c>
      <c r="N15" s="2">
        <v>0</v>
      </c>
      <c r="O15" s="2">
        <v>0</v>
      </c>
      <c r="P15" s="2">
        <v>0</v>
      </c>
      <c r="Q15" s="2">
        <v>0</v>
      </c>
      <c r="V15">
        <v>5</v>
      </c>
      <c r="W15">
        <v>5</v>
      </c>
      <c r="X15">
        <v>5</v>
      </c>
      <c r="Y15">
        <v>4</v>
      </c>
      <c r="Z15">
        <v>4</v>
      </c>
    </row>
    <row r="16" spans="1:26" x14ac:dyDescent="0.35">
      <c r="A16" t="s">
        <v>719</v>
      </c>
      <c r="B16" t="s">
        <v>60</v>
      </c>
      <c r="C16" t="s">
        <v>61</v>
      </c>
      <c r="D16" t="s">
        <v>724</v>
      </c>
      <c r="E16" t="s">
        <v>3608</v>
      </c>
      <c r="F16" t="s">
        <v>725</v>
      </c>
      <c r="G16" s="6">
        <v>2</v>
      </c>
      <c r="H16" s="6">
        <v>1</v>
      </c>
      <c r="I16" s="6">
        <v>3</v>
      </c>
      <c r="J16" s="6">
        <v>5</v>
      </c>
      <c r="K16" s="6">
        <v>5</v>
      </c>
      <c r="L16" s="6">
        <v>5</v>
      </c>
      <c r="M16" s="2">
        <v>0</v>
      </c>
      <c r="N16" s="2">
        <v>0</v>
      </c>
      <c r="O16" s="2">
        <v>0</v>
      </c>
      <c r="P16" s="2">
        <v>0</v>
      </c>
      <c r="Q16" s="2">
        <v>0</v>
      </c>
      <c r="V16">
        <v>3</v>
      </c>
      <c r="W16">
        <v>5</v>
      </c>
      <c r="X16">
        <v>5</v>
      </c>
      <c r="Y16">
        <v>4</v>
      </c>
      <c r="Z16">
        <v>3</v>
      </c>
    </row>
    <row r="17" spans="1:26" x14ac:dyDescent="0.35">
      <c r="A17" t="s">
        <v>719</v>
      </c>
      <c r="B17" t="s">
        <v>63</v>
      </c>
      <c r="C17" t="s">
        <v>64</v>
      </c>
      <c r="D17" t="s">
        <v>726</v>
      </c>
      <c r="E17" t="s">
        <v>3609</v>
      </c>
      <c r="F17" t="s">
        <v>21</v>
      </c>
      <c r="G17" s="6">
        <v>0</v>
      </c>
      <c r="H17" s="6">
        <v>1</v>
      </c>
      <c r="I17" s="6">
        <v>5</v>
      </c>
      <c r="J17" s="6">
        <v>5</v>
      </c>
      <c r="K17" s="6">
        <v>5</v>
      </c>
      <c r="L17" s="6">
        <v>5</v>
      </c>
      <c r="M17" s="2">
        <v>0</v>
      </c>
      <c r="N17" s="2">
        <v>0</v>
      </c>
      <c r="O17" s="2">
        <v>0</v>
      </c>
      <c r="P17" s="2">
        <v>0</v>
      </c>
      <c r="Q17" s="2">
        <v>0</v>
      </c>
      <c r="V17">
        <v>5</v>
      </c>
      <c r="W17">
        <v>5</v>
      </c>
      <c r="X17">
        <v>5</v>
      </c>
      <c r="Y17">
        <v>5</v>
      </c>
      <c r="Z17">
        <v>4</v>
      </c>
    </row>
    <row r="18" spans="1:26" x14ac:dyDescent="0.35">
      <c r="A18" t="s">
        <v>719</v>
      </c>
      <c r="B18" t="s">
        <v>66</v>
      </c>
      <c r="C18" t="s">
        <v>67</v>
      </c>
      <c r="D18" t="s">
        <v>728</v>
      </c>
      <c r="E18" t="s">
        <v>3610</v>
      </c>
      <c r="F18" t="s">
        <v>21</v>
      </c>
      <c r="G18" s="6">
        <v>0</v>
      </c>
      <c r="H18" s="6">
        <v>0</v>
      </c>
      <c r="I18" s="6">
        <v>0</v>
      </c>
      <c r="J18" s="6">
        <v>5</v>
      </c>
      <c r="K18" s="6">
        <v>5</v>
      </c>
      <c r="L18" s="6">
        <v>5</v>
      </c>
      <c r="M18" s="2">
        <v>0</v>
      </c>
      <c r="N18" s="2">
        <v>0</v>
      </c>
      <c r="O18" s="2">
        <v>0</v>
      </c>
      <c r="P18" s="2">
        <v>0</v>
      </c>
      <c r="Q18" s="2">
        <v>0</v>
      </c>
      <c r="V18">
        <v>5</v>
      </c>
      <c r="W18">
        <v>5</v>
      </c>
      <c r="X18">
        <v>5</v>
      </c>
      <c r="Y18">
        <v>4</v>
      </c>
      <c r="Z18">
        <v>5</v>
      </c>
    </row>
    <row r="19" spans="1:26" x14ac:dyDescent="0.35">
      <c r="A19" t="s">
        <v>719</v>
      </c>
      <c r="B19" t="s">
        <v>69</v>
      </c>
      <c r="C19" t="s">
        <v>70</v>
      </c>
      <c r="D19" t="s">
        <v>730</v>
      </c>
      <c r="E19" t="s">
        <v>3611</v>
      </c>
      <c r="F19" t="s">
        <v>21</v>
      </c>
      <c r="G19" s="6">
        <v>0</v>
      </c>
      <c r="H19" s="6">
        <v>0</v>
      </c>
      <c r="I19" s="6">
        <v>0</v>
      </c>
      <c r="J19" s="6">
        <v>5</v>
      </c>
      <c r="K19" s="6">
        <v>5</v>
      </c>
      <c r="L19" s="6">
        <v>5</v>
      </c>
      <c r="M19" s="2">
        <v>0</v>
      </c>
      <c r="N19" s="2">
        <v>0</v>
      </c>
      <c r="O19" s="2">
        <v>0</v>
      </c>
      <c r="P19" s="2">
        <v>0</v>
      </c>
      <c r="Q19" s="2">
        <v>0</v>
      </c>
      <c r="V19">
        <v>5</v>
      </c>
      <c r="W19">
        <v>5</v>
      </c>
      <c r="X19">
        <v>5</v>
      </c>
      <c r="Y19">
        <v>1</v>
      </c>
      <c r="Z19">
        <v>5</v>
      </c>
    </row>
    <row r="20" spans="1:26" x14ac:dyDescent="0.35">
      <c r="A20" t="s">
        <v>719</v>
      </c>
      <c r="B20" t="s">
        <v>72</v>
      </c>
      <c r="C20" t="s">
        <v>73</v>
      </c>
      <c r="D20" t="s">
        <v>732</v>
      </c>
      <c r="E20" t="s">
        <v>3372</v>
      </c>
      <c r="F20" t="s">
        <v>733</v>
      </c>
      <c r="G20" s="6">
        <v>1</v>
      </c>
      <c r="H20" s="6">
        <v>0</v>
      </c>
      <c r="I20" s="6">
        <v>0</v>
      </c>
      <c r="J20" s="6">
        <v>5</v>
      </c>
      <c r="K20" s="6">
        <v>5</v>
      </c>
      <c r="L20" s="6">
        <v>5</v>
      </c>
      <c r="M20" s="2">
        <v>0</v>
      </c>
      <c r="N20" s="2">
        <v>0</v>
      </c>
      <c r="O20" s="2">
        <v>0</v>
      </c>
      <c r="P20" s="2">
        <v>0</v>
      </c>
      <c r="Q20" s="2">
        <v>0</v>
      </c>
      <c r="V20">
        <v>5</v>
      </c>
      <c r="W20">
        <v>5</v>
      </c>
      <c r="X20">
        <v>5</v>
      </c>
      <c r="Y20">
        <v>2</v>
      </c>
      <c r="Z20">
        <v>4</v>
      </c>
    </row>
    <row r="21" spans="1:26" x14ac:dyDescent="0.35">
      <c r="A21" t="s">
        <v>719</v>
      </c>
      <c r="B21" t="s">
        <v>75</v>
      </c>
      <c r="C21" t="s">
        <v>23</v>
      </c>
      <c r="D21" t="s">
        <v>734</v>
      </c>
      <c r="E21" t="s">
        <v>3612</v>
      </c>
      <c r="F21" t="s">
        <v>21</v>
      </c>
      <c r="G21" s="6">
        <v>0</v>
      </c>
      <c r="H21" s="6">
        <v>0</v>
      </c>
      <c r="I21" s="6">
        <v>0</v>
      </c>
      <c r="J21" s="6">
        <v>5</v>
      </c>
      <c r="K21" s="6">
        <v>5</v>
      </c>
      <c r="L21" s="6">
        <v>5</v>
      </c>
      <c r="M21" s="2">
        <v>0</v>
      </c>
      <c r="N21" s="2">
        <v>0</v>
      </c>
      <c r="O21" s="2">
        <v>0</v>
      </c>
      <c r="P21" s="2">
        <v>0</v>
      </c>
      <c r="Q21" s="2">
        <v>0</v>
      </c>
      <c r="V21">
        <v>5</v>
      </c>
      <c r="W21">
        <v>5</v>
      </c>
      <c r="X21">
        <v>5</v>
      </c>
      <c r="Y21">
        <v>1</v>
      </c>
      <c r="Z21">
        <v>4</v>
      </c>
    </row>
    <row r="22" spans="1:26" x14ac:dyDescent="0.35">
      <c r="A22" t="s">
        <v>719</v>
      </c>
      <c r="B22" t="s">
        <v>77</v>
      </c>
      <c r="C22" t="s">
        <v>78</v>
      </c>
      <c r="D22" t="s">
        <v>736</v>
      </c>
      <c r="E22" t="s">
        <v>3613</v>
      </c>
      <c r="F22" t="s">
        <v>21</v>
      </c>
      <c r="G22" s="6">
        <v>0</v>
      </c>
      <c r="H22" s="6">
        <v>0</v>
      </c>
      <c r="I22" s="6">
        <v>0</v>
      </c>
      <c r="J22" s="6">
        <v>5</v>
      </c>
      <c r="K22" s="6">
        <v>5</v>
      </c>
      <c r="L22" s="6">
        <v>5</v>
      </c>
      <c r="M22" s="2">
        <v>0</v>
      </c>
      <c r="N22" s="2">
        <v>0</v>
      </c>
      <c r="O22" s="2">
        <v>0</v>
      </c>
      <c r="P22" s="2">
        <v>0</v>
      </c>
      <c r="Q22" s="2">
        <v>0</v>
      </c>
      <c r="V22">
        <v>5</v>
      </c>
      <c r="W22">
        <v>5</v>
      </c>
      <c r="X22">
        <v>5</v>
      </c>
      <c r="Y22">
        <v>5</v>
      </c>
      <c r="Z22">
        <v>1</v>
      </c>
    </row>
    <row r="23" spans="1:26" x14ac:dyDescent="0.35">
      <c r="A23" t="s">
        <v>719</v>
      </c>
      <c r="B23" t="s">
        <v>80</v>
      </c>
      <c r="C23" t="s">
        <v>81</v>
      </c>
      <c r="D23" t="s">
        <v>738</v>
      </c>
      <c r="E23" t="s">
        <v>3614</v>
      </c>
      <c r="F23" t="s">
        <v>21</v>
      </c>
      <c r="G23" s="6">
        <v>0</v>
      </c>
      <c r="H23" s="6">
        <v>0</v>
      </c>
      <c r="I23" s="6">
        <v>0</v>
      </c>
      <c r="J23" s="6">
        <v>5</v>
      </c>
      <c r="K23" s="6">
        <v>5</v>
      </c>
      <c r="L23" s="6">
        <v>5</v>
      </c>
      <c r="M23" s="2">
        <v>0</v>
      </c>
      <c r="N23" s="2">
        <v>0</v>
      </c>
      <c r="O23" s="2">
        <v>0</v>
      </c>
      <c r="P23" s="2">
        <v>0</v>
      </c>
      <c r="Q23" s="2">
        <v>0</v>
      </c>
      <c r="V23">
        <v>5</v>
      </c>
      <c r="W23">
        <v>5</v>
      </c>
      <c r="X23">
        <v>5</v>
      </c>
      <c r="Y23">
        <v>5</v>
      </c>
      <c r="Z23">
        <v>2</v>
      </c>
    </row>
    <row r="24" spans="1:26" x14ac:dyDescent="0.35">
      <c r="A24" t="s">
        <v>719</v>
      </c>
      <c r="B24" t="s">
        <v>83</v>
      </c>
      <c r="C24" t="s">
        <v>84</v>
      </c>
      <c r="D24" t="s">
        <v>740</v>
      </c>
      <c r="E24" t="s">
        <v>3376</v>
      </c>
      <c r="F24" t="s">
        <v>741</v>
      </c>
      <c r="G24" s="6">
        <v>2</v>
      </c>
      <c r="H24" s="6">
        <v>0</v>
      </c>
      <c r="I24" s="6">
        <v>0</v>
      </c>
      <c r="J24" s="6">
        <v>5</v>
      </c>
      <c r="K24" s="6">
        <v>5</v>
      </c>
      <c r="L24" s="6">
        <v>5</v>
      </c>
      <c r="M24" s="2">
        <v>0</v>
      </c>
      <c r="N24" s="2">
        <v>0</v>
      </c>
      <c r="O24" s="2">
        <v>0</v>
      </c>
      <c r="P24" s="2">
        <v>0</v>
      </c>
      <c r="Q24" s="2">
        <v>0</v>
      </c>
      <c r="V24">
        <v>5</v>
      </c>
      <c r="W24">
        <v>5</v>
      </c>
      <c r="X24">
        <v>5</v>
      </c>
      <c r="Y24">
        <v>5</v>
      </c>
      <c r="Z24">
        <v>2</v>
      </c>
    </row>
    <row r="25" spans="1:26" x14ac:dyDescent="0.35">
      <c r="A25" t="s">
        <v>742</v>
      </c>
      <c r="B25" t="s">
        <v>24</v>
      </c>
      <c r="C25" t="s">
        <v>87</v>
      </c>
      <c r="D25" t="s">
        <v>743</v>
      </c>
      <c r="E25" t="s">
        <v>3615</v>
      </c>
      <c r="F25" t="s">
        <v>745</v>
      </c>
      <c r="G25" s="6">
        <v>1</v>
      </c>
      <c r="H25" s="6">
        <v>0</v>
      </c>
      <c r="I25" s="6">
        <v>0</v>
      </c>
      <c r="J25" s="6">
        <v>5</v>
      </c>
      <c r="K25" s="6">
        <v>5</v>
      </c>
      <c r="L25" s="6">
        <v>5</v>
      </c>
      <c r="M25" s="2">
        <v>0</v>
      </c>
      <c r="N25" s="2">
        <v>0</v>
      </c>
      <c r="O25" s="2">
        <v>0</v>
      </c>
      <c r="P25" s="2">
        <v>0</v>
      </c>
      <c r="Q25" s="2">
        <v>0</v>
      </c>
      <c r="V25">
        <v>5</v>
      </c>
      <c r="W25">
        <v>5</v>
      </c>
      <c r="X25">
        <v>5</v>
      </c>
      <c r="Y25">
        <v>5</v>
      </c>
      <c r="Z25">
        <v>3</v>
      </c>
    </row>
    <row r="26" spans="1:26" x14ac:dyDescent="0.35">
      <c r="A26" t="s">
        <v>742</v>
      </c>
      <c r="B26" t="s">
        <v>83</v>
      </c>
      <c r="C26" t="s">
        <v>89</v>
      </c>
      <c r="D26" t="s">
        <v>746</v>
      </c>
      <c r="E26" t="s">
        <v>3616</v>
      </c>
      <c r="F26" t="s">
        <v>741</v>
      </c>
      <c r="G26" s="6">
        <v>2</v>
      </c>
      <c r="H26" s="6">
        <v>1</v>
      </c>
      <c r="I26" s="6">
        <v>5</v>
      </c>
      <c r="J26" s="6">
        <v>5</v>
      </c>
      <c r="K26" s="6">
        <v>5</v>
      </c>
      <c r="L26" s="6">
        <v>5</v>
      </c>
      <c r="M26" s="2">
        <v>0</v>
      </c>
      <c r="N26" s="2">
        <v>0</v>
      </c>
      <c r="O26" s="2">
        <v>0</v>
      </c>
      <c r="P26" s="2">
        <v>0</v>
      </c>
      <c r="Q26" s="2">
        <v>0</v>
      </c>
      <c r="V26">
        <v>5</v>
      </c>
      <c r="W26">
        <v>5</v>
      </c>
      <c r="X26">
        <v>5</v>
      </c>
      <c r="Y26">
        <v>5</v>
      </c>
      <c r="Z26">
        <v>3</v>
      </c>
    </row>
    <row r="27" spans="1:26" x14ac:dyDescent="0.35">
      <c r="A27" t="s">
        <v>742</v>
      </c>
      <c r="B27" t="s">
        <v>91</v>
      </c>
      <c r="C27" t="s">
        <v>92</v>
      </c>
      <c r="D27" t="s">
        <v>747</v>
      </c>
      <c r="E27" t="s">
        <v>3378</v>
      </c>
      <c r="F27" t="s">
        <v>748</v>
      </c>
      <c r="G27" s="6">
        <v>3</v>
      </c>
      <c r="H27" s="6">
        <v>0</v>
      </c>
      <c r="I27" s="6">
        <v>0</v>
      </c>
      <c r="J27" s="6">
        <v>5</v>
      </c>
      <c r="K27" s="6">
        <v>5</v>
      </c>
      <c r="L27" s="6">
        <v>5</v>
      </c>
      <c r="M27" s="2">
        <v>0</v>
      </c>
      <c r="N27" s="2">
        <v>0</v>
      </c>
      <c r="O27" s="2">
        <v>0</v>
      </c>
      <c r="P27" s="2">
        <v>0</v>
      </c>
      <c r="Q27" s="2">
        <v>0</v>
      </c>
      <c r="V27">
        <v>5</v>
      </c>
      <c r="W27">
        <v>5</v>
      </c>
      <c r="X27">
        <v>5</v>
      </c>
      <c r="Y27">
        <v>5</v>
      </c>
      <c r="Z27">
        <v>5</v>
      </c>
    </row>
    <row r="28" spans="1:26" x14ac:dyDescent="0.35">
      <c r="A28" t="s">
        <v>742</v>
      </c>
      <c r="B28" t="s">
        <v>94</v>
      </c>
      <c r="C28" t="s">
        <v>95</v>
      </c>
      <c r="D28" t="s">
        <v>749</v>
      </c>
      <c r="E28" t="s">
        <v>3617</v>
      </c>
      <c r="F28" t="s">
        <v>750</v>
      </c>
      <c r="G28" s="6">
        <v>1</v>
      </c>
      <c r="H28" s="6">
        <v>0</v>
      </c>
      <c r="I28" s="6">
        <v>0</v>
      </c>
      <c r="J28" s="6">
        <v>5</v>
      </c>
      <c r="K28" s="6">
        <v>5</v>
      </c>
      <c r="L28" s="6">
        <v>5</v>
      </c>
      <c r="M28" s="2">
        <v>0</v>
      </c>
      <c r="N28" s="2">
        <v>0</v>
      </c>
      <c r="O28" s="2">
        <v>0</v>
      </c>
      <c r="P28" s="2">
        <v>0</v>
      </c>
      <c r="Q28" s="2">
        <v>0</v>
      </c>
      <c r="V28">
        <v>5</v>
      </c>
      <c r="W28">
        <v>5</v>
      </c>
      <c r="X28">
        <v>5</v>
      </c>
      <c r="Y28">
        <v>4</v>
      </c>
      <c r="Z28">
        <v>5</v>
      </c>
    </row>
    <row r="29" spans="1:26" x14ac:dyDescent="0.35">
      <c r="A29" t="s">
        <v>742</v>
      </c>
      <c r="B29" t="s">
        <v>97</v>
      </c>
      <c r="C29" t="s">
        <v>98</v>
      </c>
      <c r="D29" t="s">
        <v>751</v>
      </c>
      <c r="E29" t="s">
        <v>3380</v>
      </c>
      <c r="F29" t="s">
        <v>752</v>
      </c>
      <c r="G29" s="6">
        <v>1</v>
      </c>
      <c r="H29" s="6">
        <v>1</v>
      </c>
      <c r="I29" s="6">
        <v>5</v>
      </c>
      <c r="J29" s="6">
        <v>5</v>
      </c>
      <c r="K29" s="6">
        <v>5</v>
      </c>
      <c r="L29" s="6">
        <v>5</v>
      </c>
      <c r="M29" s="2">
        <v>0</v>
      </c>
      <c r="N29" s="2">
        <v>0</v>
      </c>
      <c r="O29" s="2">
        <v>0</v>
      </c>
      <c r="P29" s="2">
        <v>0</v>
      </c>
      <c r="Q29" s="2">
        <v>0</v>
      </c>
      <c r="V29">
        <v>5</v>
      </c>
      <c r="W29">
        <v>5</v>
      </c>
      <c r="X29">
        <v>5</v>
      </c>
      <c r="Y29">
        <v>5</v>
      </c>
      <c r="Z29">
        <v>5</v>
      </c>
    </row>
    <row r="30" spans="1:26" x14ac:dyDescent="0.35">
      <c r="A30" t="s">
        <v>742</v>
      </c>
      <c r="B30" t="s">
        <v>100</v>
      </c>
      <c r="C30" t="s">
        <v>101</v>
      </c>
      <c r="D30" t="s">
        <v>753</v>
      </c>
      <c r="E30" t="s">
        <v>3618</v>
      </c>
      <c r="F30" t="s">
        <v>21</v>
      </c>
      <c r="G30" s="6">
        <v>0</v>
      </c>
      <c r="H30" s="6">
        <v>0</v>
      </c>
      <c r="I30" s="6">
        <v>0</v>
      </c>
      <c r="J30" s="6">
        <v>5</v>
      </c>
      <c r="K30" s="6">
        <v>5</v>
      </c>
      <c r="L30" s="6">
        <v>5</v>
      </c>
      <c r="M30" s="2">
        <v>0</v>
      </c>
      <c r="N30" s="2">
        <v>0</v>
      </c>
      <c r="O30" s="2">
        <v>0</v>
      </c>
      <c r="P30" s="2">
        <v>0</v>
      </c>
      <c r="Q30" s="2">
        <v>0</v>
      </c>
      <c r="V30">
        <v>5</v>
      </c>
      <c r="W30">
        <v>5</v>
      </c>
      <c r="X30">
        <v>5</v>
      </c>
      <c r="Y30">
        <v>5</v>
      </c>
      <c r="Z30">
        <v>5</v>
      </c>
    </row>
    <row r="31" spans="1:26" x14ac:dyDescent="0.35">
      <c r="A31" t="s">
        <v>754</v>
      </c>
      <c r="B31" t="s">
        <v>104</v>
      </c>
      <c r="C31" t="s">
        <v>105</v>
      </c>
      <c r="D31" t="s">
        <v>755</v>
      </c>
      <c r="E31" t="s">
        <v>3619</v>
      </c>
      <c r="F31" t="s">
        <v>757</v>
      </c>
      <c r="G31" s="6">
        <v>3</v>
      </c>
      <c r="H31" s="6">
        <v>0</v>
      </c>
      <c r="I31" s="6">
        <v>0</v>
      </c>
      <c r="J31" s="6">
        <v>5</v>
      </c>
      <c r="K31" s="6">
        <v>5</v>
      </c>
      <c r="L31" s="6">
        <v>5</v>
      </c>
      <c r="M31" s="2">
        <v>0</v>
      </c>
      <c r="N31" s="2">
        <v>0</v>
      </c>
      <c r="O31" s="2">
        <v>0</v>
      </c>
      <c r="P31" s="2">
        <v>0</v>
      </c>
      <c r="Q31" s="2">
        <v>0</v>
      </c>
      <c r="V31">
        <v>5</v>
      </c>
      <c r="W31">
        <v>5</v>
      </c>
      <c r="X31">
        <v>5</v>
      </c>
      <c r="Y31">
        <v>5</v>
      </c>
      <c r="Z31">
        <v>5</v>
      </c>
    </row>
    <row r="32" spans="1:26" x14ac:dyDescent="0.35">
      <c r="A32" t="s">
        <v>754</v>
      </c>
      <c r="B32" t="s">
        <v>83</v>
      </c>
      <c r="C32" t="s">
        <v>107</v>
      </c>
      <c r="D32" t="s">
        <v>758</v>
      </c>
      <c r="E32" t="s">
        <v>3383</v>
      </c>
      <c r="F32" t="s">
        <v>759</v>
      </c>
      <c r="G32" s="6">
        <v>1</v>
      </c>
      <c r="H32" s="6">
        <v>0</v>
      </c>
      <c r="I32" s="6">
        <v>0</v>
      </c>
      <c r="J32" s="6">
        <v>5</v>
      </c>
      <c r="K32" s="6">
        <v>5</v>
      </c>
      <c r="L32" s="6">
        <v>5</v>
      </c>
      <c r="M32" s="2">
        <v>0</v>
      </c>
      <c r="N32" s="2">
        <v>0</v>
      </c>
      <c r="O32" s="2">
        <v>0</v>
      </c>
      <c r="P32" s="2">
        <v>0</v>
      </c>
      <c r="Q32" s="2">
        <v>0</v>
      </c>
      <c r="V32">
        <v>5</v>
      </c>
      <c r="W32">
        <v>5</v>
      </c>
      <c r="X32">
        <v>5</v>
      </c>
      <c r="Y32">
        <v>4</v>
      </c>
      <c r="Z32">
        <v>4</v>
      </c>
    </row>
    <row r="33" spans="1:26" x14ac:dyDescent="0.35">
      <c r="A33" t="s">
        <v>754</v>
      </c>
      <c r="B33" t="s">
        <v>91</v>
      </c>
      <c r="C33" t="s">
        <v>109</v>
      </c>
      <c r="D33" t="s">
        <v>760</v>
      </c>
      <c r="E33" t="s">
        <v>3384</v>
      </c>
      <c r="F33" t="s">
        <v>761</v>
      </c>
      <c r="G33" s="6">
        <v>1</v>
      </c>
      <c r="H33" s="6">
        <v>0</v>
      </c>
      <c r="I33" s="6">
        <v>0</v>
      </c>
      <c r="J33" s="6">
        <v>5</v>
      </c>
      <c r="K33" s="6">
        <v>5</v>
      </c>
      <c r="L33" s="6">
        <v>5</v>
      </c>
      <c r="M33" s="2">
        <v>0</v>
      </c>
      <c r="N33" s="2">
        <v>0</v>
      </c>
      <c r="O33" s="2">
        <v>0</v>
      </c>
      <c r="P33" s="2">
        <v>0</v>
      </c>
      <c r="Q33" s="2">
        <v>0</v>
      </c>
      <c r="V33">
        <v>5</v>
      </c>
      <c r="W33">
        <v>5</v>
      </c>
      <c r="X33">
        <v>5</v>
      </c>
      <c r="Y33">
        <v>1</v>
      </c>
      <c r="Z33">
        <v>3</v>
      </c>
    </row>
    <row r="34" spans="1:26" x14ac:dyDescent="0.35">
      <c r="A34" t="s">
        <v>754</v>
      </c>
      <c r="B34" t="s">
        <v>111</v>
      </c>
      <c r="C34" t="s">
        <v>112</v>
      </c>
      <c r="D34" t="s">
        <v>762</v>
      </c>
      <c r="E34" t="s">
        <v>3620</v>
      </c>
      <c r="F34" t="s">
        <v>763</v>
      </c>
      <c r="G34" s="6">
        <v>1</v>
      </c>
      <c r="H34" s="6">
        <v>0</v>
      </c>
      <c r="I34" s="6">
        <v>0</v>
      </c>
      <c r="J34" s="6">
        <v>5</v>
      </c>
      <c r="K34" s="6">
        <v>5</v>
      </c>
      <c r="L34" s="6">
        <v>5</v>
      </c>
      <c r="M34" s="2">
        <v>0</v>
      </c>
      <c r="N34" s="2">
        <v>0</v>
      </c>
      <c r="O34" s="2">
        <v>0</v>
      </c>
      <c r="P34" s="2">
        <v>0</v>
      </c>
      <c r="Q34" s="2">
        <v>0</v>
      </c>
      <c r="V34">
        <v>5</v>
      </c>
      <c r="W34">
        <v>5</v>
      </c>
      <c r="X34">
        <v>5</v>
      </c>
      <c r="Y34">
        <v>2</v>
      </c>
      <c r="Z34">
        <v>4</v>
      </c>
    </row>
    <row r="35" spans="1:26" x14ac:dyDescent="0.35">
      <c r="A35" t="s">
        <v>754</v>
      </c>
      <c r="B35" t="s">
        <v>97</v>
      </c>
      <c r="C35" t="s">
        <v>98</v>
      </c>
      <c r="D35" t="s">
        <v>764</v>
      </c>
      <c r="E35" t="s">
        <v>3621</v>
      </c>
      <c r="F35" t="s">
        <v>765</v>
      </c>
      <c r="G35" s="6">
        <v>1</v>
      </c>
      <c r="H35" s="6">
        <v>0</v>
      </c>
      <c r="I35" s="6">
        <v>0</v>
      </c>
      <c r="J35" s="6">
        <v>5</v>
      </c>
      <c r="K35" s="6">
        <v>5</v>
      </c>
      <c r="L35" s="6">
        <v>5</v>
      </c>
      <c r="M35" s="2">
        <v>0</v>
      </c>
      <c r="N35" s="2">
        <v>0</v>
      </c>
      <c r="O35" s="2">
        <v>0</v>
      </c>
      <c r="P35" s="2">
        <v>0</v>
      </c>
      <c r="Q35" s="2">
        <v>0</v>
      </c>
      <c r="V35">
        <v>5</v>
      </c>
      <c r="W35">
        <v>5</v>
      </c>
      <c r="X35">
        <v>5</v>
      </c>
      <c r="Y35">
        <v>1</v>
      </c>
      <c r="Z35">
        <v>5</v>
      </c>
    </row>
    <row r="36" spans="1:26" x14ac:dyDescent="0.35">
      <c r="A36" t="s">
        <v>754</v>
      </c>
      <c r="B36" t="s">
        <v>766</v>
      </c>
      <c r="C36" t="s">
        <v>767</v>
      </c>
      <c r="D36" t="s">
        <v>768</v>
      </c>
      <c r="E36" t="s">
        <v>3622</v>
      </c>
      <c r="F36" t="s">
        <v>21</v>
      </c>
      <c r="G36" s="6">
        <v>0</v>
      </c>
      <c r="H36" s="6">
        <v>1</v>
      </c>
      <c r="I36" s="6">
        <v>3</v>
      </c>
      <c r="J36" s="6">
        <v>3</v>
      </c>
      <c r="K36" s="6">
        <v>3</v>
      </c>
      <c r="L36" s="6">
        <v>5</v>
      </c>
      <c r="M36" s="2">
        <v>0</v>
      </c>
      <c r="N36" s="2">
        <v>1</v>
      </c>
      <c r="O36" s="2">
        <v>0</v>
      </c>
      <c r="P36" s="2">
        <v>0</v>
      </c>
      <c r="Q36" s="2">
        <v>0</v>
      </c>
      <c r="V36">
        <v>5</v>
      </c>
      <c r="W36">
        <v>5</v>
      </c>
      <c r="X36">
        <v>5</v>
      </c>
      <c r="Y36">
        <v>3</v>
      </c>
      <c r="Z36">
        <v>5</v>
      </c>
    </row>
    <row r="37" spans="1:26" x14ac:dyDescent="0.35">
      <c r="A37" t="s">
        <v>769</v>
      </c>
      <c r="B37" t="s">
        <v>24</v>
      </c>
      <c r="C37" t="s">
        <v>117</v>
      </c>
      <c r="D37" t="s">
        <v>770</v>
      </c>
      <c r="E37" t="s">
        <v>3366</v>
      </c>
      <c r="F37" t="s">
        <v>745</v>
      </c>
      <c r="G37" s="6">
        <v>1</v>
      </c>
      <c r="H37" s="6">
        <v>1</v>
      </c>
      <c r="I37" s="6">
        <v>5</v>
      </c>
      <c r="J37" s="6">
        <v>5</v>
      </c>
      <c r="K37" s="6">
        <v>5</v>
      </c>
      <c r="L37" s="6">
        <v>5</v>
      </c>
      <c r="M37" s="2">
        <v>0</v>
      </c>
      <c r="N37" s="2">
        <v>0</v>
      </c>
      <c r="O37" s="2">
        <v>0</v>
      </c>
      <c r="P37" s="2">
        <v>0</v>
      </c>
      <c r="Q37" s="2">
        <v>0</v>
      </c>
      <c r="V37">
        <v>5</v>
      </c>
      <c r="W37">
        <v>5</v>
      </c>
      <c r="X37">
        <v>5</v>
      </c>
      <c r="Y37">
        <v>5</v>
      </c>
      <c r="Z37">
        <v>3</v>
      </c>
    </row>
    <row r="38" spans="1:26" x14ac:dyDescent="0.35">
      <c r="A38" t="s">
        <v>769</v>
      </c>
      <c r="B38" t="s">
        <v>119</v>
      </c>
      <c r="C38" t="s">
        <v>120</v>
      </c>
      <c r="D38" t="s">
        <v>771</v>
      </c>
      <c r="E38" t="s">
        <v>3404</v>
      </c>
      <c r="F38" t="s">
        <v>772</v>
      </c>
      <c r="G38" s="6">
        <v>2</v>
      </c>
      <c r="H38" s="6">
        <v>0</v>
      </c>
      <c r="I38" s="6">
        <v>0</v>
      </c>
      <c r="J38" s="6">
        <v>5</v>
      </c>
      <c r="K38" s="6">
        <v>5</v>
      </c>
      <c r="L38" s="6">
        <v>5</v>
      </c>
      <c r="M38" s="2">
        <v>0</v>
      </c>
      <c r="N38" s="2">
        <v>0</v>
      </c>
      <c r="O38" s="2">
        <v>0</v>
      </c>
      <c r="P38" s="2">
        <v>0</v>
      </c>
      <c r="Q38" s="2">
        <v>0</v>
      </c>
      <c r="V38">
        <v>4</v>
      </c>
      <c r="W38">
        <v>5</v>
      </c>
      <c r="X38">
        <v>5</v>
      </c>
      <c r="Y38">
        <v>5</v>
      </c>
      <c r="Z38">
        <v>2</v>
      </c>
    </row>
    <row r="39" spans="1:26" x14ac:dyDescent="0.35">
      <c r="A39" t="s">
        <v>769</v>
      </c>
      <c r="B39" t="s">
        <v>122</v>
      </c>
      <c r="C39" t="s">
        <v>123</v>
      </c>
      <c r="D39" t="s">
        <v>773</v>
      </c>
      <c r="E39" t="s">
        <v>3623</v>
      </c>
      <c r="F39" t="s">
        <v>774</v>
      </c>
      <c r="G39" s="6">
        <v>1</v>
      </c>
      <c r="H39" s="6">
        <v>1</v>
      </c>
      <c r="I39" s="6">
        <v>5</v>
      </c>
      <c r="J39" s="6">
        <v>5</v>
      </c>
      <c r="K39" s="6">
        <v>5</v>
      </c>
      <c r="L39" s="6">
        <v>5</v>
      </c>
      <c r="M39" s="2">
        <v>0</v>
      </c>
      <c r="N39" s="2">
        <v>0</v>
      </c>
      <c r="O39" s="2">
        <v>0</v>
      </c>
      <c r="P39" s="2">
        <v>0</v>
      </c>
      <c r="Q39" s="2">
        <v>0</v>
      </c>
      <c r="V39">
        <v>5</v>
      </c>
      <c r="W39">
        <v>5</v>
      </c>
      <c r="X39">
        <v>5</v>
      </c>
      <c r="Y39">
        <v>5</v>
      </c>
      <c r="Z39">
        <v>2</v>
      </c>
    </row>
    <row r="40" spans="1:26" x14ac:dyDescent="0.35">
      <c r="A40" t="s">
        <v>769</v>
      </c>
      <c r="B40" t="s">
        <v>125</v>
      </c>
      <c r="C40" t="s">
        <v>126</v>
      </c>
      <c r="D40" t="s">
        <v>775</v>
      </c>
      <c r="E40" t="s">
        <v>3624</v>
      </c>
      <c r="F40" t="s">
        <v>776</v>
      </c>
      <c r="G40" s="6">
        <v>1</v>
      </c>
      <c r="H40" s="6">
        <v>0</v>
      </c>
      <c r="I40" s="6">
        <v>0</v>
      </c>
      <c r="J40" s="6">
        <v>5</v>
      </c>
      <c r="K40" s="6">
        <v>5</v>
      </c>
      <c r="L40" s="6">
        <v>5</v>
      </c>
      <c r="M40" s="2">
        <v>0</v>
      </c>
      <c r="N40" s="2">
        <v>0</v>
      </c>
      <c r="O40" s="2">
        <v>0</v>
      </c>
      <c r="P40" s="2">
        <v>0</v>
      </c>
      <c r="Q40" s="2">
        <v>0</v>
      </c>
      <c r="V40">
        <v>5</v>
      </c>
      <c r="W40">
        <v>5</v>
      </c>
      <c r="X40">
        <v>5</v>
      </c>
      <c r="Y40">
        <v>3</v>
      </c>
      <c r="Z40">
        <v>1</v>
      </c>
    </row>
    <row r="41" spans="1:26" x14ac:dyDescent="0.35">
      <c r="A41" t="s">
        <v>769</v>
      </c>
      <c r="B41" t="s">
        <v>128</v>
      </c>
      <c r="C41" t="s">
        <v>129</v>
      </c>
      <c r="D41" t="s">
        <v>777</v>
      </c>
      <c r="E41" t="s">
        <v>3625</v>
      </c>
      <c r="F41" t="s">
        <v>21</v>
      </c>
      <c r="G41" s="6">
        <v>0</v>
      </c>
      <c r="H41" s="6">
        <v>0</v>
      </c>
      <c r="I41" s="6">
        <v>0</v>
      </c>
      <c r="J41" s="6">
        <v>4</v>
      </c>
      <c r="K41" s="6">
        <v>4</v>
      </c>
      <c r="L41" s="6">
        <v>5</v>
      </c>
      <c r="M41" s="2">
        <v>0</v>
      </c>
      <c r="N41" s="2">
        <v>0</v>
      </c>
      <c r="O41" s="2">
        <v>1</v>
      </c>
      <c r="P41" s="2">
        <v>0</v>
      </c>
      <c r="Q41" s="2">
        <v>1</v>
      </c>
      <c r="V41">
        <v>5</v>
      </c>
      <c r="W41">
        <v>5</v>
      </c>
      <c r="X41">
        <v>5</v>
      </c>
      <c r="Y41">
        <v>1</v>
      </c>
      <c r="Z41">
        <v>5</v>
      </c>
    </row>
    <row r="42" spans="1:26" x14ac:dyDescent="0.35">
      <c r="A42" t="s">
        <v>769</v>
      </c>
      <c r="B42" t="s">
        <v>131</v>
      </c>
      <c r="C42" t="s">
        <v>132</v>
      </c>
      <c r="D42" t="s">
        <v>778</v>
      </c>
      <c r="E42" t="s">
        <v>3626</v>
      </c>
      <c r="F42" t="s">
        <v>779</v>
      </c>
      <c r="G42" s="6">
        <v>2</v>
      </c>
      <c r="H42" s="6">
        <v>0</v>
      </c>
      <c r="I42" s="6">
        <v>0</v>
      </c>
      <c r="J42" s="6">
        <v>5</v>
      </c>
      <c r="K42" s="6">
        <v>5</v>
      </c>
      <c r="L42" s="6">
        <v>5</v>
      </c>
      <c r="M42" s="2">
        <v>0</v>
      </c>
      <c r="N42" s="2">
        <v>0</v>
      </c>
      <c r="O42" s="2">
        <v>0</v>
      </c>
      <c r="P42" s="2">
        <v>0</v>
      </c>
      <c r="Q42" s="2">
        <v>0</v>
      </c>
      <c r="V42">
        <v>5</v>
      </c>
      <c r="W42">
        <v>5</v>
      </c>
      <c r="X42">
        <v>5</v>
      </c>
      <c r="Y42">
        <v>1</v>
      </c>
      <c r="Z42">
        <v>5</v>
      </c>
    </row>
    <row r="43" spans="1:26" x14ac:dyDescent="0.35">
      <c r="A43" t="s">
        <v>769</v>
      </c>
      <c r="B43" t="s">
        <v>134</v>
      </c>
      <c r="C43" t="s">
        <v>135</v>
      </c>
      <c r="D43" t="s">
        <v>780</v>
      </c>
      <c r="E43" t="s">
        <v>3627</v>
      </c>
      <c r="F43" t="s">
        <v>781</v>
      </c>
      <c r="G43" s="6">
        <v>2</v>
      </c>
      <c r="H43" s="6">
        <v>0</v>
      </c>
      <c r="I43" s="6">
        <v>0</v>
      </c>
      <c r="J43" s="6">
        <v>5</v>
      </c>
      <c r="K43" s="6">
        <v>5</v>
      </c>
      <c r="L43" s="6">
        <v>5</v>
      </c>
      <c r="M43" s="2">
        <v>0</v>
      </c>
      <c r="N43" s="2">
        <v>0</v>
      </c>
      <c r="O43" s="2">
        <v>0</v>
      </c>
      <c r="P43" s="2">
        <v>0</v>
      </c>
      <c r="Q43" s="2">
        <v>0</v>
      </c>
      <c r="V43">
        <v>5</v>
      </c>
      <c r="W43">
        <v>5</v>
      </c>
      <c r="X43">
        <v>5</v>
      </c>
      <c r="Y43">
        <v>1</v>
      </c>
      <c r="Z43">
        <v>5</v>
      </c>
    </row>
    <row r="44" spans="1:26" x14ac:dyDescent="0.35">
      <c r="A44" t="s">
        <v>769</v>
      </c>
      <c r="B44" t="s">
        <v>137</v>
      </c>
      <c r="C44" t="s">
        <v>138</v>
      </c>
      <c r="D44" t="s">
        <v>782</v>
      </c>
      <c r="E44" t="s">
        <v>3628</v>
      </c>
      <c r="F44" t="s">
        <v>783</v>
      </c>
      <c r="G44" s="6">
        <v>1</v>
      </c>
      <c r="H44" s="6">
        <v>0</v>
      </c>
      <c r="I44" s="6">
        <v>0</v>
      </c>
      <c r="J44" s="6">
        <v>5</v>
      </c>
      <c r="K44" s="6">
        <v>5</v>
      </c>
      <c r="L44" s="6">
        <v>5</v>
      </c>
      <c r="M44" s="2">
        <v>0</v>
      </c>
      <c r="N44" s="2">
        <v>0</v>
      </c>
      <c r="O44" s="2">
        <v>0</v>
      </c>
      <c r="P44" s="2">
        <v>0</v>
      </c>
      <c r="Q44" s="2">
        <v>0</v>
      </c>
      <c r="V44">
        <v>5</v>
      </c>
      <c r="W44">
        <v>5</v>
      </c>
      <c r="X44">
        <v>5</v>
      </c>
      <c r="Y44">
        <v>1</v>
      </c>
      <c r="Z44">
        <v>5</v>
      </c>
    </row>
    <row r="45" spans="1:26" x14ac:dyDescent="0.35">
      <c r="A45" t="s">
        <v>769</v>
      </c>
      <c r="B45" t="s">
        <v>140</v>
      </c>
      <c r="C45" t="s">
        <v>141</v>
      </c>
      <c r="D45" t="s">
        <v>784</v>
      </c>
      <c r="E45" t="s">
        <v>3629</v>
      </c>
      <c r="F45" t="s">
        <v>786</v>
      </c>
      <c r="G45" s="6">
        <v>1</v>
      </c>
      <c r="H45" s="6">
        <v>0</v>
      </c>
      <c r="I45" s="6">
        <v>0</v>
      </c>
      <c r="J45" s="6">
        <v>5</v>
      </c>
      <c r="K45" s="6">
        <v>5</v>
      </c>
      <c r="L45" s="6">
        <v>5</v>
      </c>
      <c r="M45" s="2">
        <v>0</v>
      </c>
      <c r="N45" s="2">
        <v>0</v>
      </c>
      <c r="O45" s="2">
        <v>0</v>
      </c>
      <c r="P45" s="2">
        <v>0</v>
      </c>
      <c r="Q45" s="2">
        <v>0</v>
      </c>
      <c r="V45">
        <v>5</v>
      </c>
      <c r="W45">
        <v>5</v>
      </c>
      <c r="X45">
        <v>5</v>
      </c>
      <c r="Y45">
        <v>1</v>
      </c>
      <c r="Z45">
        <v>3</v>
      </c>
    </row>
    <row r="46" spans="1:26" x14ac:dyDescent="0.35">
      <c r="A46" t="s">
        <v>769</v>
      </c>
      <c r="B46" t="s">
        <v>143</v>
      </c>
      <c r="C46" t="s">
        <v>144</v>
      </c>
      <c r="D46" t="s">
        <v>787</v>
      </c>
      <c r="E46" t="s">
        <v>3630</v>
      </c>
      <c r="F46" t="s">
        <v>776</v>
      </c>
      <c r="G46" s="6">
        <v>1</v>
      </c>
      <c r="H46" s="6">
        <v>0</v>
      </c>
      <c r="I46" s="6">
        <v>0</v>
      </c>
      <c r="J46" s="6">
        <v>5</v>
      </c>
      <c r="K46" s="6">
        <v>5</v>
      </c>
      <c r="L46" s="6">
        <v>5</v>
      </c>
      <c r="M46" s="2">
        <v>0</v>
      </c>
      <c r="N46" s="2">
        <v>0</v>
      </c>
      <c r="O46" s="2">
        <v>0</v>
      </c>
      <c r="P46" s="2">
        <v>0</v>
      </c>
      <c r="Q46" s="2">
        <v>0</v>
      </c>
      <c r="V46">
        <v>4</v>
      </c>
      <c r="W46">
        <v>4</v>
      </c>
      <c r="X46">
        <v>4</v>
      </c>
      <c r="Y46">
        <v>1</v>
      </c>
      <c r="Z46">
        <v>5</v>
      </c>
    </row>
    <row r="47" spans="1:26" x14ac:dyDescent="0.35">
      <c r="A47" t="s">
        <v>769</v>
      </c>
      <c r="B47" t="s">
        <v>146</v>
      </c>
      <c r="C47" t="s">
        <v>147</v>
      </c>
      <c r="D47" t="s">
        <v>789</v>
      </c>
      <c r="E47" t="s">
        <v>3631</v>
      </c>
      <c r="F47" t="s">
        <v>21</v>
      </c>
      <c r="G47" s="6">
        <v>0</v>
      </c>
      <c r="H47" s="6">
        <v>1</v>
      </c>
      <c r="I47" s="6">
        <v>4</v>
      </c>
      <c r="J47" s="6">
        <v>4</v>
      </c>
      <c r="K47" s="6">
        <v>5</v>
      </c>
      <c r="L47" s="6">
        <v>5</v>
      </c>
      <c r="M47" s="2">
        <v>0</v>
      </c>
      <c r="N47" s="2">
        <v>0</v>
      </c>
      <c r="O47" s="2">
        <v>0</v>
      </c>
      <c r="P47" s="2">
        <v>0</v>
      </c>
      <c r="Q47" s="2">
        <v>0</v>
      </c>
      <c r="V47">
        <v>5</v>
      </c>
      <c r="W47">
        <v>5</v>
      </c>
      <c r="X47">
        <v>5</v>
      </c>
      <c r="Y47">
        <v>1</v>
      </c>
      <c r="Z47">
        <v>1</v>
      </c>
    </row>
    <row r="48" spans="1:26" x14ac:dyDescent="0.35">
      <c r="A48" t="s">
        <v>769</v>
      </c>
      <c r="B48" t="s">
        <v>149</v>
      </c>
      <c r="C48" t="s">
        <v>150</v>
      </c>
      <c r="D48" t="s">
        <v>790</v>
      </c>
      <c r="E48" t="s">
        <v>3632</v>
      </c>
      <c r="F48" t="s">
        <v>21</v>
      </c>
      <c r="G48" s="6">
        <v>0</v>
      </c>
      <c r="H48" s="6">
        <v>0</v>
      </c>
      <c r="I48" s="6">
        <v>0</v>
      </c>
      <c r="J48" s="6">
        <v>5</v>
      </c>
      <c r="K48" s="6">
        <v>5</v>
      </c>
      <c r="L48" s="6">
        <v>5</v>
      </c>
      <c r="M48" s="2">
        <v>0</v>
      </c>
      <c r="N48" s="2">
        <v>0</v>
      </c>
      <c r="O48" s="2">
        <v>0</v>
      </c>
      <c r="P48" s="2">
        <v>0</v>
      </c>
      <c r="Q48" s="2">
        <v>0</v>
      </c>
      <c r="V48">
        <v>5</v>
      </c>
      <c r="W48">
        <v>5</v>
      </c>
      <c r="X48">
        <v>5</v>
      </c>
      <c r="Y48">
        <v>1</v>
      </c>
      <c r="Z48">
        <v>1</v>
      </c>
    </row>
    <row r="49" spans="1:26" x14ac:dyDescent="0.35">
      <c r="A49" t="s">
        <v>769</v>
      </c>
      <c r="B49" t="s">
        <v>152</v>
      </c>
      <c r="C49" t="s">
        <v>153</v>
      </c>
      <c r="D49" t="s">
        <v>791</v>
      </c>
      <c r="E49" t="s">
        <v>3633</v>
      </c>
      <c r="F49" t="s">
        <v>21</v>
      </c>
      <c r="G49" s="6">
        <v>0</v>
      </c>
      <c r="H49" s="6">
        <v>0</v>
      </c>
      <c r="I49" s="6">
        <v>0</v>
      </c>
      <c r="J49" s="6">
        <v>5</v>
      </c>
      <c r="K49" s="6">
        <v>5</v>
      </c>
      <c r="L49" s="6">
        <v>5</v>
      </c>
      <c r="M49" s="2">
        <v>0</v>
      </c>
      <c r="N49" s="2">
        <v>0</v>
      </c>
      <c r="O49" s="2">
        <v>0</v>
      </c>
      <c r="P49" s="2">
        <v>0</v>
      </c>
      <c r="Q49" s="2">
        <v>0</v>
      </c>
      <c r="V49">
        <v>5</v>
      </c>
      <c r="W49">
        <v>5</v>
      </c>
      <c r="X49">
        <v>5</v>
      </c>
      <c r="Y49">
        <v>2</v>
      </c>
      <c r="Z49">
        <v>1</v>
      </c>
    </row>
    <row r="50" spans="1:26" x14ac:dyDescent="0.35">
      <c r="A50" t="s">
        <v>769</v>
      </c>
      <c r="B50" t="s">
        <v>155</v>
      </c>
      <c r="C50" t="s">
        <v>156</v>
      </c>
      <c r="D50" t="s">
        <v>793</v>
      </c>
      <c r="E50" t="s">
        <v>3634</v>
      </c>
      <c r="F50" t="s">
        <v>794</v>
      </c>
      <c r="G50" s="6">
        <v>1</v>
      </c>
      <c r="H50" s="6">
        <v>0</v>
      </c>
      <c r="I50" s="6">
        <v>0</v>
      </c>
      <c r="J50" s="6">
        <v>5</v>
      </c>
      <c r="K50" s="6">
        <v>5</v>
      </c>
      <c r="L50" s="6">
        <v>5</v>
      </c>
      <c r="M50" s="2">
        <v>0</v>
      </c>
      <c r="N50" s="2">
        <v>0</v>
      </c>
      <c r="O50" s="2">
        <v>0</v>
      </c>
      <c r="P50" s="2">
        <v>0</v>
      </c>
      <c r="Q50" s="2">
        <v>0</v>
      </c>
      <c r="V50">
        <v>4</v>
      </c>
      <c r="W50">
        <v>5</v>
      </c>
      <c r="X50">
        <v>5</v>
      </c>
      <c r="Y50">
        <v>5</v>
      </c>
      <c r="Z50">
        <v>1</v>
      </c>
    </row>
    <row r="51" spans="1:26" x14ac:dyDescent="0.35">
      <c r="A51" t="s">
        <v>769</v>
      </c>
      <c r="B51" t="s">
        <v>158</v>
      </c>
      <c r="C51" t="s">
        <v>156</v>
      </c>
      <c r="D51" t="s">
        <v>795</v>
      </c>
      <c r="E51" t="s">
        <v>3635</v>
      </c>
      <c r="F51" t="s">
        <v>21</v>
      </c>
      <c r="G51" s="6">
        <v>0</v>
      </c>
      <c r="H51" s="6">
        <v>0</v>
      </c>
      <c r="I51" s="6">
        <v>0</v>
      </c>
      <c r="J51" s="6">
        <v>5</v>
      </c>
      <c r="K51" s="6">
        <v>5</v>
      </c>
      <c r="L51" s="6">
        <v>5</v>
      </c>
      <c r="M51" s="2">
        <v>0</v>
      </c>
      <c r="N51" s="2">
        <v>0</v>
      </c>
      <c r="O51" s="2">
        <v>0</v>
      </c>
      <c r="P51" s="2">
        <v>0</v>
      </c>
      <c r="Q51" s="2">
        <v>0</v>
      </c>
      <c r="V51">
        <v>5</v>
      </c>
      <c r="W51">
        <v>5</v>
      </c>
      <c r="X51">
        <v>5</v>
      </c>
      <c r="Y51">
        <v>4</v>
      </c>
      <c r="Z51">
        <v>1</v>
      </c>
    </row>
    <row r="52" spans="1:26" x14ac:dyDescent="0.35">
      <c r="A52" t="s">
        <v>769</v>
      </c>
      <c r="B52" t="s">
        <v>160</v>
      </c>
      <c r="C52" t="s">
        <v>150</v>
      </c>
      <c r="D52" t="s">
        <v>796</v>
      </c>
      <c r="E52" t="s">
        <v>3636</v>
      </c>
      <c r="F52" t="s">
        <v>21</v>
      </c>
      <c r="G52" s="6">
        <v>0</v>
      </c>
      <c r="H52" s="6">
        <v>0</v>
      </c>
      <c r="I52" s="6">
        <v>0</v>
      </c>
      <c r="J52" s="6">
        <v>5</v>
      </c>
      <c r="K52" s="6">
        <v>5</v>
      </c>
      <c r="L52" s="6">
        <v>5</v>
      </c>
      <c r="M52" s="2">
        <v>0</v>
      </c>
      <c r="N52" s="2">
        <v>0</v>
      </c>
      <c r="O52" s="2">
        <v>0</v>
      </c>
      <c r="P52" s="2">
        <v>0</v>
      </c>
      <c r="Q52" s="2">
        <v>0</v>
      </c>
      <c r="V52">
        <v>4</v>
      </c>
      <c r="W52">
        <v>5</v>
      </c>
      <c r="X52">
        <v>4</v>
      </c>
      <c r="Y52">
        <v>4</v>
      </c>
      <c r="Z52">
        <v>1</v>
      </c>
    </row>
    <row r="53" spans="1:26" x14ac:dyDescent="0.35">
      <c r="A53" t="s">
        <v>769</v>
      </c>
      <c r="B53" t="s">
        <v>162</v>
      </c>
      <c r="C53" t="s">
        <v>163</v>
      </c>
      <c r="D53" t="s">
        <v>797</v>
      </c>
      <c r="E53" t="s">
        <v>3637</v>
      </c>
      <c r="F53" t="s">
        <v>21</v>
      </c>
      <c r="G53" s="6">
        <v>0</v>
      </c>
      <c r="H53" s="6">
        <v>0</v>
      </c>
      <c r="I53" s="6">
        <v>0</v>
      </c>
      <c r="J53" s="6">
        <v>5</v>
      </c>
      <c r="K53" s="6">
        <v>5</v>
      </c>
      <c r="L53" s="6">
        <v>5</v>
      </c>
      <c r="M53" s="2">
        <v>0</v>
      </c>
      <c r="N53" s="2">
        <v>0</v>
      </c>
      <c r="O53" s="2">
        <v>0</v>
      </c>
      <c r="P53" s="2">
        <v>0</v>
      </c>
      <c r="Q53" s="2">
        <v>0</v>
      </c>
      <c r="V53">
        <v>5</v>
      </c>
      <c r="W53">
        <v>5</v>
      </c>
      <c r="X53">
        <v>5</v>
      </c>
      <c r="Y53">
        <v>3</v>
      </c>
      <c r="Z53">
        <v>5</v>
      </c>
    </row>
    <row r="54" spans="1:26" x14ac:dyDescent="0.35">
      <c r="A54" t="s">
        <v>798</v>
      </c>
      <c r="B54" t="s">
        <v>24</v>
      </c>
      <c r="C54" t="s">
        <v>166</v>
      </c>
      <c r="D54" t="s">
        <v>799</v>
      </c>
      <c r="E54" t="s">
        <v>3615</v>
      </c>
      <c r="F54" t="s">
        <v>21</v>
      </c>
      <c r="G54" s="6">
        <v>0</v>
      </c>
      <c r="H54" s="6">
        <v>0</v>
      </c>
      <c r="I54" s="6">
        <v>0</v>
      </c>
      <c r="J54" s="6">
        <v>5</v>
      </c>
      <c r="K54" s="6">
        <v>5</v>
      </c>
      <c r="L54" s="6">
        <v>5</v>
      </c>
      <c r="M54" s="2">
        <v>0</v>
      </c>
      <c r="N54" s="2">
        <v>0</v>
      </c>
      <c r="O54" s="2">
        <v>0</v>
      </c>
      <c r="P54" s="2">
        <v>0</v>
      </c>
      <c r="Q54" s="2">
        <v>0</v>
      </c>
      <c r="V54">
        <v>5</v>
      </c>
      <c r="W54">
        <v>5</v>
      </c>
      <c r="X54">
        <v>5</v>
      </c>
      <c r="Y54">
        <v>4</v>
      </c>
      <c r="Z54">
        <v>1</v>
      </c>
    </row>
    <row r="55" spans="1:26" x14ac:dyDescent="0.35">
      <c r="A55" t="s">
        <v>798</v>
      </c>
      <c r="B55" t="s">
        <v>119</v>
      </c>
      <c r="C55" t="s">
        <v>168</v>
      </c>
      <c r="D55" t="s">
        <v>800</v>
      </c>
      <c r="E55" t="s">
        <v>3638</v>
      </c>
      <c r="F55" t="s">
        <v>801</v>
      </c>
      <c r="G55" s="6">
        <v>1</v>
      </c>
      <c r="H55" s="6">
        <v>0</v>
      </c>
      <c r="I55" s="6">
        <v>0</v>
      </c>
      <c r="J55" s="6">
        <v>5</v>
      </c>
      <c r="K55" s="6">
        <v>5</v>
      </c>
      <c r="L55" s="6">
        <v>5</v>
      </c>
      <c r="M55" s="2">
        <v>0</v>
      </c>
      <c r="N55" s="2">
        <v>0</v>
      </c>
      <c r="O55" s="2">
        <v>0</v>
      </c>
      <c r="P55" s="2">
        <v>0</v>
      </c>
      <c r="Q55" s="2">
        <v>0</v>
      </c>
      <c r="V55">
        <v>5</v>
      </c>
      <c r="W55">
        <v>4</v>
      </c>
      <c r="X55">
        <v>5</v>
      </c>
      <c r="Y55">
        <v>2</v>
      </c>
      <c r="Z55">
        <v>1</v>
      </c>
    </row>
    <row r="56" spans="1:26" x14ac:dyDescent="0.35">
      <c r="A56" t="s">
        <v>798</v>
      </c>
      <c r="B56" t="s">
        <v>122</v>
      </c>
      <c r="C56" t="s">
        <v>170</v>
      </c>
      <c r="D56" t="s">
        <v>802</v>
      </c>
      <c r="E56" t="s">
        <v>3639</v>
      </c>
      <c r="F56" t="s">
        <v>21</v>
      </c>
      <c r="G56" s="6">
        <v>0</v>
      </c>
      <c r="H56" s="6">
        <v>1</v>
      </c>
      <c r="I56" s="6">
        <v>4</v>
      </c>
      <c r="J56" s="6">
        <v>5</v>
      </c>
      <c r="K56" s="6">
        <v>5</v>
      </c>
      <c r="L56" s="6">
        <v>5</v>
      </c>
      <c r="M56" s="2">
        <v>0</v>
      </c>
      <c r="N56" s="2">
        <v>0</v>
      </c>
      <c r="O56" s="2">
        <v>0</v>
      </c>
      <c r="P56" s="2">
        <v>0</v>
      </c>
      <c r="Q56" s="2">
        <v>0</v>
      </c>
      <c r="V56">
        <v>5</v>
      </c>
      <c r="W56">
        <v>5</v>
      </c>
      <c r="X56">
        <v>5</v>
      </c>
      <c r="Y56">
        <v>5</v>
      </c>
      <c r="Z56">
        <v>5</v>
      </c>
    </row>
    <row r="57" spans="1:26" x14ac:dyDescent="0.35">
      <c r="A57" t="s">
        <v>798</v>
      </c>
      <c r="B57" t="s">
        <v>125</v>
      </c>
      <c r="C57" t="s">
        <v>172</v>
      </c>
      <c r="D57" t="s">
        <v>803</v>
      </c>
      <c r="E57" t="s">
        <v>3406</v>
      </c>
      <c r="F57" t="s">
        <v>776</v>
      </c>
      <c r="G57" s="6">
        <v>1</v>
      </c>
      <c r="H57" s="6">
        <v>1</v>
      </c>
      <c r="I57" s="6">
        <v>5</v>
      </c>
      <c r="J57" s="6">
        <v>5</v>
      </c>
      <c r="K57" s="6">
        <v>5</v>
      </c>
      <c r="L57" s="6">
        <v>5</v>
      </c>
      <c r="M57" s="2">
        <v>0</v>
      </c>
      <c r="N57" s="2">
        <v>0</v>
      </c>
      <c r="O57" s="2">
        <v>0</v>
      </c>
      <c r="P57" s="2">
        <v>0</v>
      </c>
      <c r="Q57" s="2">
        <v>0</v>
      </c>
      <c r="V57">
        <v>5</v>
      </c>
      <c r="W57">
        <v>5</v>
      </c>
      <c r="X57">
        <v>5</v>
      </c>
      <c r="Y57">
        <v>5</v>
      </c>
      <c r="Z57">
        <v>5</v>
      </c>
    </row>
    <row r="58" spans="1:26" x14ac:dyDescent="0.35">
      <c r="A58" t="s">
        <v>798</v>
      </c>
      <c r="B58" t="s">
        <v>128</v>
      </c>
      <c r="C58" t="s">
        <v>174</v>
      </c>
      <c r="D58" t="s">
        <v>804</v>
      </c>
      <c r="E58" t="s">
        <v>3640</v>
      </c>
      <c r="F58" t="s">
        <v>21</v>
      </c>
      <c r="G58" s="6">
        <v>0</v>
      </c>
      <c r="H58" s="6">
        <v>0</v>
      </c>
      <c r="I58" s="6">
        <v>0</v>
      </c>
      <c r="J58" s="6">
        <v>5</v>
      </c>
      <c r="K58" s="6">
        <v>5</v>
      </c>
      <c r="L58" s="6">
        <v>5</v>
      </c>
      <c r="M58" s="2">
        <v>0</v>
      </c>
      <c r="N58" s="2">
        <v>0</v>
      </c>
      <c r="O58" s="2">
        <v>0</v>
      </c>
      <c r="P58" s="2">
        <v>0</v>
      </c>
      <c r="Q58" s="2">
        <v>0</v>
      </c>
      <c r="V58">
        <v>5</v>
      </c>
      <c r="W58">
        <v>5</v>
      </c>
      <c r="X58">
        <v>5</v>
      </c>
      <c r="Y58">
        <v>5</v>
      </c>
      <c r="Z58">
        <v>5</v>
      </c>
    </row>
    <row r="59" spans="1:26" x14ac:dyDescent="0.35">
      <c r="A59" t="s">
        <v>798</v>
      </c>
      <c r="B59" t="s">
        <v>131</v>
      </c>
      <c r="C59" t="s">
        <v>176</v>
      </c>
      <c r="D59" t="s">
        <v>806</v>
      </c>
      <c r="E59" t="s">
        <v>3408</v>
      </c>
      <c r="F59" t="s">
        <v>779</v>
      </c>
      <c r="G59" s="6">
        <v>2</v>
      </c>
      <c r="H59" s="6">
        <v>1</v>
      </c>
      <c r="I59" s="6">
        <v>4</v>
      </c>
      <c r="J59" s="6">
        <v>5</v>
      </c>
      <c r="K59" s="6">
        <v>5</v>
      </c>
      <c r="L59" s="6">
        <v>5</v>
      </c>
      <c r="M59" s="2">
        <v>0</v>
      </c>
      <c r="N59" s="2">
        <v>0</v>
      </c>
      <c r="O59" s="2">
        <v>0</v>
      </c>
      <c r="P59" s="2">
        <v>0</v>
      </c>
      <c r="Q59" s="2">
        <v>0</v>
      </c>
      <c r="V59">
        <v>5</v>
      </c>
      <c r="W59">
        <v>5</v>
      </c>
      <c r="X59">
        <v>5</v>
      </c>
      <c r="Y59">
        <v>5</v>
      </c>
      <c r="Z59">
        <v>4</v>
      </c>
    </row>
    <row r="60" spans="1:26" x14ac:dyDescent="0.35">
      <c r="A60" t="s">
        <v>798</v>
      </c>
      <c r="B60" t="s">
        <v>134</v>
      </c>
      <c r="C60" t="s">
        <v>178</v>
      </c>
      <c r="D60" t="s">
        <v>807</v>
      </c>
      <c r="E60" t="s">
        <v>3409</v>
      </c>
      <c r="F60" t="s">
        <v>21</v>
      </c>
      <c r="G60" s="6">
        <v>0</v>
      </c>
      <c r="H60" s="6">
        <v>1</v>
      </c>
      <c r="I60" s="6">
        <v>1</v>
      </c>
      <c r="J60" s="6">
        <v>5</v>
      </c>
      <c r="K60" s="6">
        <v>5</v>
      </c>
      <c r="L60" s="6">
        <v>5</v>
      </c>
      <c r="M60" s="2">
        <v>0</v>
      </c>
      <c r="N60" s="2">
        <v>0</v>
      </c>
      <c r="O60" s="2">
        <v>0</v>
      </c>
      <c r="P60" s="2">
        <v>0</v>
      </c>
      <c r="Q60" s="2">
        <v>0</v>
      </c>
      <c r="V60">
        <v>4</v>
      </c>
      <c r="W60">
        <v>5</v>
      </c>
      <c r="X60">
        <v>3</v>
      </c>
      <c r="Y60">
        <v>5</v>
      </c>
      <c r="Z60">
        <v>1</v>
      </c>
    </row>
    <row r="61" spans="1:26" x14ac:dyDescent="0.35">
      <c r="A61" t="s">
        <v>798</v>
      </c>
      <c r="B61" t="s">
        <v>137</v>
      </c>
      <c r="C61" t="s">
        <v>180</v>
      </c>
      <c r="D61" t="s">
        <v>808</v>
      </c>
      <c r="E61" t="s">
        <v>3410</v>
      </c>
      <c r="F61" t="s">
        <v>809</v>
      </c>
      <c r="G61" s="6">
        <v>2</v>
      </c>
      <c r="H61" s="6">
        <v>0</v>
      </c>
      <c r="I61" s="6">
        <v>0</v>
      </c>
      <c r="J61" s="6">
        <v>5</v>
      </c>
      <c r="K61" s="6">
        <v>5</v>
      </c>
      <c r="L61" s="6">
        <v>5</v>
      </c>
      <c r="M61" s="2">
        <v>0</v>
      </c>
      <c r="N61" s="2">
        <v>0</v>
      </c>
      <c r="O61" s="2">
        <v>0</v>
      </c>
      <c r="P61" s="2">
        <v>0</v>
      </c>
      <c r="Q61" s="2">
        <v>0</v>
      </c>
      <c r="V61">
        <v>5</v>
      </c>
      <c r="W61">
        <v>5</v>
      </c>
      <c r="X61">
        <v>5</v>
      </c>
      <c r="Y61">
        <v>5</v>
      </c>
      <c r="Z61">
        <v>4</v>
      </c>
    </row>
    <row r="62" spans="1:26" x14ac:dyDescent="0.35">
      <c r="A62" t="s">
        <v>798</v>
      </c>
      <c r="B62" t="s">
        <v>140</v>
      </c>
      <c r="C62" t="s">
        <v>182</v>
      </c>
      <c r="D62" t="s">
        <v>810</v>
      </c>
      <c r="E62" t="s">
        <v>3641</v>
      </c>
      <c r="F62" t="s">
        <v>786</v>
      </c>
      <c r="G62" s="6">
        <v>1</v>
      </c>
      <c r="H62" s="6">
        <v>1</v>
      </c>
      <c r="I62" s="6">
        <v>2</v>
      </c>
      <c r="J62" s="6">
        <v>5</v>
      </c>
      <c r="K62" s="6">
        <v>5</v>
      </c>
      <c r="L62" s="6">
        <v>5</v>
      </c>
      <c r="M62" s="2">
        <v>0</v>
      </c>
      <c r="N62" s="2">
        <v>0</v>
      </c>
      <c r="O62" s="2">
        <v>0</v>
      </c>
      <c r="P62" s="2">
        <v>0</v>
      </c>
      <c r="Q62" s="2">
        <v>0</v>
      </c>
      <c r="V62">
        <v>5</v>
      </c>
      <c r="W62">
        <v>5</v>
      </c>
      <c r="X62">
        <v>5</v>
      </c>
      <c r="Y62">
        <v>5</v>
      </c>
      <c r="Z62">
        <v>3</v>
      </c>
    </row>
    <row r="63" spans="1:26" x14ac:dyDescent="0.35">
      <c r="A63" t="s">
        <v>798</v>
      </c>
      <c r="B63" t="s">
        <v>143</v>
      </c>
      <c r="C63" t="s">
        <v>183</v>
      </c>
      <c r="D63" t="s">
        <v>811</v>
      </c>
      <c r="E63" t="s">
        <v>3406</v>
      </c>
      <c r="F63" t="s">
        <v>776</v>
      </c>
      <c r="G63" s="6">
        <v>1</v>
      </c>
      <c r="H63" s="6">
        <v>0</v>
      </c>
      <c r="I63" s="6">
        <v>0</v>
      </c>
      <c r="J63" s="6">
        <v>4</v>
      </c>
      <c r="K63" s="6">
        <v>4</v>
      </c>
      <c r="L63" s="6">
        <v>3</v>
      </c>
      <c r="M63" s="2">
        <v>0</v>
      </c>
      <c r="N63" s="2">
        <v>0</v>
      </c>
      <c r="O63" s="2">
        <v>0</v>
      </c>
      <c r="P63" s="2">
        <v>0</v>
      </c>
      <c r="Q63" s="2">
        <v>0</v>
      </c>
      <c r="V63">
        <v>5</v>
      </c>
      <c r="W63">
        <v>5</v>
      </c>
      <c r="X63">
        <v>5</v>
      </c>
      <c r="Y63">
        <v>4</v>
      </c>
      <c r="Z63">
        <v>5</v>
      </c>
    </row>
    <row r="64" spans="1:26" x14ac:dyDescent="0.35">
      <c r="A64" t="s">
        <v>798</v>
      </c>
      <c r="B64" t="s">
        <v>146</v>
      </c>
      <c r="C64" t="s">
        <v>184</v>
      </c>
      <c r="D64" t="s">
        <v>812</v>
      </c>
      <c r="E64" t="s">
        <v>3413</v>
      </c>
      <c r="F64" t="s">
        <v>21</v>
      </c>
      <c r="G64" s="6">
        <v>0</v>
      </c>
      <c r="H64" s="6">
        <v>1</v>
      </c>
      <c r="I64" s="6">
        <v>1</v>
      </c>
      <c r="J64" s="6">
        <v>4</v>
      </c>
      <c r="K64" s="6">
        <v>5</v>
      </c>
      <c r="L64" s="6">
        <v>4</v>
      </c>
      <c r="M64" s="2">
        <v>0</v>
      </c>
      <c r="N64" s="2">
        <v>0</v>
      </c>
      <c r="O64" s="2">
        <v>0</v>
      </c>
      <c r="P64" s="2">
        <v>0</v>
      </c>
      <c r="Q64" s="2">
        <v>0</v>
      </c>
      <c r="V64">
        <v>5</v>
      </c>
      <c r="W64">
        <v>5</v>
      </c>
      <c r="X64">
        <v>5</v>
      </c>
      <c r="Y64">
        <v>4</v>
      </c>
      <c r="Z64">
        <v>5</v>
      </c>
    </row>
    <row r="65" spans="1:26" x14ac:dyDescent="0.35">
      <c r="A65" t="s">
        <v>798</v>
      </c>
      <c r="B65" t="s">
        <v>149</v>
      </c>
      <c r="C65" t="s">
        <v>186</v>
      </c>
      <c r="D65" t="s">
        <v>813</v>
      </c>
      <c r="E65" t="s">
        <v>3642</v>
      </c>
      <c r="F65" t="s">
        <v>21</v>
      </c>
      <c r="G65" s="6">
        <v>0</v>
      </c>
      <c r="H65" s="6">
        <v>1</v>
      </c>
      <c r="I65" s="6">
        <v>5</v>
      </c>
      <c r="J65" s="6">
        <v>5</v>
      </c>
      <c r="K65" s="6">
        <v>5</v>
      </c>
      <c r="L65" s="6">
        <v>4</v>
      </c>
      <c r="M65" s="2">
        <v>0</v>
      </c>
      <c r="N65" s="2">
        <v>0</v>
      </c>
      <c r="O65" s="2">
        <v>0</v>
      </c>
      <c r="P65" s="2">
        <v>0</v>
      </c>
      <c r="Q65" s="2">
        <v>0</v>
      </c>
      <c r="V65">
        <v>4</v>
      </c>
      <c r="W65">
        <v>4</v>
      </c>
      <c r="X65">
        <v>5</v>
      </c>
      <c r="Y65">
        <v>5</v>
      </c>
      <c r="Z65">
        <v>5</v>
      </c>
    </row>
    <row r="66" spans="1:26" x14ac:dyDescent="0.35">
      <c r="A66" t="s">
        <v>798</v>
      </c>
      <c r="B66" t="s">
        <v>152</v>
      </c>
      <c r="C66" t="s">
        <v>188</v>
      </c>
      <c r="D66" t="s">
        <v>815</v>
      </c>
      <c r="E66" t="s">
        <v>3643</v>
      </c>
      <c r="F66" t="s">
        <v>21</v>
      </c>
      <c r="G66" s="6">
        <v>0</v>
      </c>
      <c r="H66" s="6">
        <v>0</v>
      </c>
      <c r="I66" s="6">
        <v>0</v>
      </c>
      <c r="J66" s="6">
        <v>4</v>
      </c>
      <c r="K66" s="6">
        <v>4</v>
      </c>
      <c r="L66" s="6">
        <v>5</v>
      </c>
      <c r="M66" s="2">
        <v>0</v>
      </c>
      <c r="N66" s="2">
        <v>0</v>
      </c>
      <c r="O66" s="2">
        <v>0</v>
      </c>
      <c r="P66" s="2">
        <v>0</v>
      </c>
      <c r="Q66" s="2">
        <v>0</v>
      </c>
      <c r="V66">
        <v>5</v>
      </c>
      <c r="W66">
        <v>5</v>
      </c>
      <c r="X66">
        <v>5</v>
      </c>
      <c r="Y66">
        <v>3</v>
      </c>
      <c r="Z66">
        <v>1</v>
      </c>
    </row>
    <row r="67" spans="1:26" x14ac:dyDescent="0.35">
      <c r="A67" t="s">
        <v>798</v>
      </c>
      <c r="B67" t="s">
        <v>158</v>
      </c>
      <c r="C67" t="s">
        <v>156</v>
      </c>
      <c r="D67" t="s">
        <v>816</v>
      </c>
      <c r="E67" t="s">
        <v>3416</v>
      </c>
      <c r="F67" t="s">
        <v>21</v>
      </c>
      <c r="G67" s="6">
        <v>0</v>
      </c>
      <c r="H67" s="6">
        <v>1</v>
      </c>
      <c r="I67" s="6">
        <v>5</v>
      </c>
      <c r="J67" s="6">
        <v>5</v>
      </c>
      <c r="K67" s="6">
        <v>5</v>
      </c>
      <c r="L67" s="6">
        <v>5</v>
      </c>
      <c r="M67" s="2">
        <v>0</v>
      </c>
      <c r="N67" s="2">
        <v>0</v>
      </c>
      <c r="O67" s="2">
        <v>0</v>
      </c>
      <c r="P67" s="2">
        <v>0</v>
      </c>
      <c r="Q67" s="2">
        <v>0</v>
      </c>
      <c r="V67">
        <v>5</v>
      </c>
      <c r="W67">
        <v>5</v>
      </c>
      <c r="X67">
        <v>5</v>
      </c>
      <c r="Y67">
        <v>5</v>
      </c>
      <c r="Z67">
        <v>5</v>
      </c>
    </row>
    <row r="68" spans="1:26" x14ac:dyDescent="0.35">
      <c r="A68" t="s">
        <v>798</v>
      </c>
      <c r="B68" t="s">
        <v>160</v>
      </c>
      <c r="C68" t="s">
        <v>156</v>
      </c>
      <c r="D68" t="s">
        <v>817</v>
      </c>
      <c r="E68" t="s">
        <v>3417</v>
      </c>
      <c r="F68" t="s">
        <v>21</v>
      </c>
      <c r="G68" s="6">
        <v>0</v>
      </c>
      <c r="H68" s="6">
        <v>1</v>
      </c>
      <c r="I68" s="6">
        <v>5</v>
      </c>
      <c r="J68" s="6">
        <v>5</v>
      </c>
      <c r="K68" s="6">
        <v>5</v>
      </c>
      <c r="L68" s="6">
        <v>5</v>
      </c>
      <c r="M68" s="2">
        <v>0</v>
      </c>
      <c r="N68" s="2">
        <v>0</v>
      </c>
      <c r="O68" s="2">
        <v>0</v>
      </c>
      <c r="P68" s="2">
        <v>0</v>
      </c>
      <c r="Q68" s="2">
        <v>0</v>
      </c>
      <c r="V68">
        <v>5</v>
      </c>
      <c r="W68">
        <v>5</v>
      </c>
      <c r="X68">
        <v>5</v>
      </c>
      <c r="Y68">
        <v>5</v>
      </c>
      <c r="Z68">
        <v>5</v>
      </c>
    </row>
    <row r="69" spans="1:26" x14ac:dyDescent="0.35">
      <c r="A69" t="s">
        <v>818</v>
      </c>
      <c r="B69" t="s">
        <v>18</v>
      </c>
      <c r="C69" t="s">
        <v>194</v>
      </c>
      <c r="D69" t="s">
        <v>819</v>
      </c>
      <c r="E69" t="s">
        <v>3557</v>
      </c>
      <c r="F69" t="s">
        <v>21</v>
      </c>
      <c r="G69" s="6">
        <v>0</v>
      </c>
      <c r="H69" s="6">
        <v>0</v>
      </c>
      <c r="I69" s="6">
        <v>0</v>
      </c>
      <c r="J69" s="6">
        <v>5</v>
      </c>
      <c r="K69" s="6">
        <v>5</v>
      </c>
      <c r="L69" s="6">
        <v>5</v>
      </c>
      <c r="M69" s="2">
        <v>0</v>
      </c>
      <c r="N69" s="2">
        <v>0</v>
      </c>
      <c r="O69" s="2">
        <v>0</v>
      </c>
      <c r="P69" s="2">
        <v>0</v>
      </c>
      <c r="Q69" s="2">
        <v>0</v>
      </c>
      <c r="V69">
        <v>5</v>
      </c>
      <c r="W69">
        <v>5</v>
      </c>
      <c r="X69">
        <v>5</v>
      </c>
      <c r="Y69">
        <v>5</v>
      </c>
      <c r="Z69">
        <v>5</v>
      </c>
    </row>
    <row r="70" spans="1:26" x14ac:dyDescent="0.35">
      <c r="A70" t="s">
        <v>818</v>
      </c>
      <c r="B70" t="s">
        <v>196</v>
      </c>
      <c r="C70" t="s">
        <v>197</v>
      </c>
      <c r="D70" t="s">
        <v>820</v>
      </c>
      <c r="E70" t="s">
        <v>3644</v>
      </c>
      <c r="F70" t="s">
        <v>21</v>
      </c>
      <c r="G70" s="6">
        <v>0</v>
      </c>
      <c r="H70" s="6">
        <v>0</v>
      </c>
      <c r="I70" s="6">
        <v>0</v>
      </c>
      <c r="J70" s="6">
        <v>5</v>
      </c>
      <c r="K70" s="6">
        <v>5</v>
      </c>
      <c r="L70" s="6">
        <v>5</v>
      </c>
      <c r="M70" s="2">
        <v>0</v>
      </c>
      <c r="N70" s="2">
        <v>0</v>
      </c>
      <c r="O70" s="2">
        <v>0</v>
      </c>
      <c r="P70" s="2">
        <v>0</v>
      </c>
      <c r="Q70" s="2">
        <v>0</v>
      </c>
      <c r="V70">
        <v>5</v>
      </c>
      <c r="W70">
        <v>5</v>
      </c>
      <c r="X70">
        <v>5</v>
      </c>
      <c r="Y70">
        <v>3</v>
      </c>
      <c r="Z70">
        <v>5</v>
      </c>
    </row>
    <row r="71" spans="1:26" x14ac:dyDescent="0.35">
      <c r="A71" t="s">
        <v>818</v>
      </c>
      <c r="B71" t="s">
        <v>199</v>
      </c>
      <c r="C71" t="s">
        <v>200</v>
      </c>
      <c r="D71" t="s">
        <v>821</v>
      </c>
      <c r="E71" t="s">
        <v>3645</v>
      </c>
      <c r="F71" t="s">
        <v>21</v>
      </c>
      <c r="G71" s="6">
        <v>0</v>
      </c>
      <c r="H71" s="6">
        <v>0</v>
      </c>
      <c r="I71" s="6">
        <v>0</v>
      </c>
      <c r="J71" s="6">
        <v>5</v>
      </c>
      <c r="K71" s="6">
        <v>5</v>
      </c>
      <c r="L71" s="6">
        <v>5</v>
      </c>
      <c r="M71" s="2">
        <v>0</v>
      </c>
      <c r="N71" s="2">
        <v>0</v>
      </c>
      <c r="O71" s="2">
        <v>0</v>
      </c>
      <c r="P71" s="2">
        <v>0</v>
      </c>
      <c r="Q71" s="2">
        <v>0</v>
      </c>
      <c r="V71">
        <v>5</v>
      </c>
      <c r="W71">
        <v>5</v>
      </c>
      <c r="X71">
        <v>5</v>
      </c>
      <c r="Y71">
        <v>5</v>
      </c>
      <c r="Z71">
        <v>4</v>
      </c>
    </row>
    <row r="72" spans="1:26" x14ac:dyDescent="0.35">
      <c r="A72" t="s">
        <v>818</v>
      </c>
      <c r="B72" t="s">
        <v>202</v>
      </c>
      <c r="C72" t="s">
        <v>203</v>
      </c>
      <c r="D72" t="s">
        <v>822</v>
      </c>
      <c r="E72" t="s">
        <v>3646</v>
      </c>
      <c r="F72" t="s">
        <v>21</v>
      </c>
      <c r="G72" s="6">
        <v>0</v>
      </c>
      <c r="H72" s="6">
        <v>0</v>
      </c>
      <c r="I72" s="6">
        <v>0</v>
      </c>
      <c r="J72" s="6">
        <v>5</v>
      </c>
      <c r="K72" s="6">
        <v>5</v>
      </c>
      <c r="L72" s="6">
        <v>5</v>
      </c>
      <c r="M72" s="2">
        <v>0</v>
      </c>
      <c r="N72" s="2">
        <v>0</v>
      </c>
      <c r="O72" s="2">
        <v>0</v>
      </c>
      <c r="P72" s="2">
        <v>0</v>
      </c>
      <c r="Q72" s="2">
        <v>0</v>
      </c>
      <c r="V72">
        <v>5</v>
      </c>
      <c r="W72">
        <v>5</v>
      </c>
      <c r="X72">
        <v>5</v>
      </c>
      <c r="Y72">
        <v>3</v>
      </c>
      <c r="Z72">
        <v>4</v>
      </c>
    </row>
    <row r="73" spans="1:26" x14ac:dyDescent="0.35">
      <c r="A73" t="s">
        <v>818</v>
      </c>
      <c r="B73" t="s">
        <v>205</v>
      </c>
      <c r="C73" t="s">
        <v>206</v>
      </c>
      <c r="D73" t="s">
        <v>823</v>
      </c>
      <c r="E73" t="s">
        <v>3647</v>
      </c>
      <c r="F73" t="s">
        <v>824</v>
      </c>
      <c r="G73" s="6">
        <v>2</v>
      </c>
      <c r="H73" s="6">
        <v>0</v>
      </c>
      <c r="I73" s="6">
        <v>0</v>
      </c>
      <c r="J73" s="6">
        <v>5</v>
      </c>
      <c r="K73" s="6">
        <v>5</v>
      </c>
      <c r="L73" s="6">
        <v>5</v>
      </c>
      <c r="M73" s="2">
        <v>0</v>
      </c>
      <c r="N73" s="2">
        <v>0</v>
      </c>
      <c r="O73" s="2">
        <v>0</v>
      </c>
      <c r="P73" s="2">
        <v>0</v>
      </c>
      <c r="Q73" s="2">
        <v>0</v>
      </c>
      <c r="V73">
        <v>5</v>
      </c>
      <c r="W73">
        <v>5</v>
      </c>
      <c r="X73">
        <v>5</v>
      </c>
      <c r="Y73">
        <v>5</v>
      </c>
      <c r="Z73">
        <v>5</v>
      </c>
    </row>
    <row r="74" spans="1:26" x14ac:dyDescent="0.35">
      <c r="A74" t="s">
        <v>818</v>
      </c>
      <c r="B74" t="s">
        <v>208</v>
      </c>
      <c r="C74" t="s">
        <v>209</v>
      </c>
      <c r="D74" t="s">
        <v>825</v>
      </c>
      <c r="E74" t="s">
        <v>3648</v>
      </c>
      <c r="F74" t="s">
        <v>826</v>
      </c>
      <c r="G74" s="6">
        <v>1</v>
      </c>
      <c r="H74" s="6">
        <v>1</v>
      </c>
      <c r="I74" s="6">
        <v>5</v>
      </c>
      <c r="J74" s="6">
        <v>5</v>
      </c>
      <c r="K74" s="6">
        <v>5</v>
      </c>
      <c r="L74" s="6">
        <v>5</v>
      </c>
      <c r="M74" s="2">
        <v>0</v>
      </c>
      <c r="N74" s="2">
        <v>0</v>
      </c>
      <c r="O74" s="2">
        <v>0</v>
      </c>
      <c r="P74" s="2">
        <v>0</v>
      </c>
      <c r="Q74" s="2">
        <v>0</v>
      </c>
      <c r="V74">
        <v>5</v>
      </c>
      <c r="W74">
        <v>5</v>
      </c>
      <c r="X74">
        <v>5</v>
      </c>
      <c r="Y74">
        <v>5</v>
      </c>
      <c r="Z74">
        <v>5</v>
      </c>
    </row>
    <row r="75" spans="1:26" x14ac:dyDescent="0.35">
      <c r="A75" t="s">
        <v>818</v>
      </c>
      <c r="B75" t="s">
        <v>91</v>
      </c>
      <c r="C75" t="s">
        <v>211</v>
      </c>
      <c r="D75" t="s">
        <v>827</v>
      </c>
      <c r="E75" t="s">
        <v>3649</v>
      </c>
      <c r="F75" t="s">
        <v>761</v>
      </c>
      <c r="G75" s="6">
        <v>1</v>
      </c>
      <c r="H75" s="6">
        <v>0</v>
      </c>
      <c r="I75" s="6">
        <v>0</v>
      </c>
      <c r="J75" s="6">
        <v>4</v>
      </c>
      <c r="K75" s="6">
        <v>5</v>
      </c>
      <c r="L75" s="6">
        <v>4</v>
      </c>
      <c r="M75" s="2">
        <v>0</v>
      </c>
      <c r="N75" s="2">
        <v>0</v>
      </c>
      <c r="O75" s="2">
        <v>0</v>
      </c>
      <c r="P75" s="2">
        <v>0</v>
      </c>
      <c r="Q75" s="2">
        <v>0</v>
      </c>
      <c r="V75">
        <v>5</v>
      </c>
      <c r="W75">
        <v>5</v>
      </c>
      <c r="X75">
        <v>5</v>
      </c>
      <c r="Z75">
        <v>3</v>
      </c>
    </row>
    <row r="76" spans="1:26" x14ac:dyDescent="0.35">
      <c r="A76" t="s">
        <v>818</v>
      </c>
      <c r="B76" t="s">
        <v>213</v>
      </c>
      <c r="C76" t="s">
        <v>214</v>
      </c>
      <c r="D76" t="s">
        <v>828</v>
      </c>
      <c r="E76" t="s">
        <v>3650</v>
      </c>
      <c r="F76" t="s">
        <v>21</v>
      </c>
      <c r="G76" s="6">
        <v>0</v>
      </c>
      <c r="H76" s="6">
        <v>1</v>
      </c>
      <c r="I76" s="6">
        <v>5</v>
      </c>
      <c r="J76" s="6">
        <v>5</v>
      </c>
      <c r="K76" s="6">
        <v>5</v>
      </c>
      <c r="L76" s="6">
        <v>5</v>
      </c>
      <c r="M76" s="2">
        <v>0</v>
      </c>
      <c r="N76" s="2">
        <v>0</v>
      </c>
      <c r="O76" s="2">
        <v>0</v>
      </c>
      <c r="P76" s="2">
        <v>0</v>
      </c>
      <c r="Q76" s="2">
        <v>0</v>
      </c>
      <c r="V76">
        <v>5</v>
      </c>
      <c r="W76">
        <v>5</v>
      </c>
      <c r="X76">
        <v>5</v>
      </c>
      <c r="Z76">
        <v>4</v>
      </c>
    </row>
    <row r="77" spans="1:26" x14ac:dyDescent="0.35">
      <c r="A77" t="s">
        <v>829</v>
      </c>
      <c r="B77" t="s">
        <v>18</v>
      </c>
      <c r="C77" t="s">
        <v>217</v>
      </c>
      <c r="D77" t="s">
        <v>830</v>
      </c>
      <c r="E77" t="s">
        <v>3651</v>
      </c>
      <c r="F77" t="s">
        <v>21</v>
      </c>
      <c r="G77" s="6">
        <v>0</v>
      </c>
      <c r="H77" s="6">
        <v>0</v>
      </c>
      <c r="I77" s="6">
        <v>0</v>
      </c>
      <c r="J77" s="6">
        <v>5</v>
      </c>
      <c r="K77" s="6">
        <v>5</v>
      </c>
      <c r="L77" s="6">
        <v>5</v>
      </c>
      <c r="M77" s="2">
        <v>0</v>
      </c>
      <c r="N77" s="2">
        <v>0</v>
      </c>
      <c r="O77" s="2">
        <v>0</v>
      </c>
      <c r="P77" s="2">
        <v>0</v>
      </c>
      <c r="Q77" s="2">
        <v>0</v>
      </c>
      <c r="V77">
        <v>5</v>
      </c>
      <c r="W77">
        <v>5</v>
      </c>
      <c r="X77">
        <v>5</v>
      </c>
      <c r="Z77">
        <v>3</v>
      </c>
    </row>
    <row r="78" spans="1:26" x14ac:dyDescent="0.35">
      <c r="A78" t="s">
        <v>829</v>
      </c>
      <c r="B78" t="s">
        <v>219</v>
      </c>
      <c r="C78" t="s">
        <v>220</v>
      </c>
      <c r="D78" t="s">
        <v>831</v>
      </c>
      <c r="E78" t="s">
        <v>3652</v>
      </c>
      <c r="F78" t="s">
        <v>21</v>
      </c>
      <c r="G78" s="6">
        <v>0</v>
      </c>
      <c r="H78" s="6">
        <v>0</v>
      </c>
      <c r="I78" s="6">
        <v>0</v>
      </c>
      <c r="J78" s="6">
        <v>5</v>
      </c>
      <c r="K78" s="6">
        <v>5</v>
      </c>
      <c r="L78" s="6">
        <v>5</v>
      </c>
      <c r="M78" s="2">
        <v>0</v>
      </c>
      <c r="N78" s="2">
        <v>0</v>
      </c>
      <c r="O78" s="2">
        <v>0</v>
      </c>
      <c r="P78" s="2">
        <v>0</v>
      </c>
      <c r="Q78" s="2">
        <v>0</v>
      </c>
      <c r="V78">
        <v>5</v>
      </c>
      <c r="W78">
        <v>5</v>
      </c>
      <c r="X78">
        <v>5</v>
      </c>
      <c r="Z78">
        <v>2</v>
      </c>
    </row>
    <row r="79" spans="1:26" x14ac:dyDescent="0.35">
      <c r="A79" t="s">
        <v>829</v>
      </c>
      <c r="B79" t="s">
        <v>196</v>
      </c>
      <c r="C79" t="s">
        <v>222</v>
      </c>
      <c r="D79" t="s">
        <v>832</v>
      </c>
      <c r="E79" t="s">
        <v>3419</v>
      </c>
      <c r="F79" t="s">
        <v>21</v>
      </c>
      <c r="G79" s="6">
        <v>0</v>
      </c>
      <c r="H79" s="6">
        <v>0</v>
      </c>
      <c r="I79" s="6">
        <v>0</v>
      </c>
      <c r="J79" s="6">
        <v>5</v>
      </c>
      <c r="K79" s="6">
        <v>5</v>
      </c>
      <c r="L79" s="6">
        <v>5</v>
      </c>
      <c r="M79" s="2">
        <v>0</v>
      </c>
      <c r="N79" s="2">
        <v>0</v>
      </c>
      <c r="O79" s="2">
        <v>0</v>
      </c>
      <c r="P79" s="2">
        <v>0</v>
      </c>
      <c r="Q79" s="2">
        <v>0</v>
      </c>
      <c r="V79">
        <v>5</v>
      </c>
      <c r="W79">
        <v>5</v>
      </c>
      <c r="X79">
        <v>5</v>
      </c>
      <c r="Z79">
        <v>1</v>
      </c>
    </row>
    <row r="80" spans="1:26" x14ac:dyDescent="0.35">
      <c r="A80" t="s">
        <v>829</v>
      </c>
      <c r="B80" t="s">
        <v>199</v>
      </c>
      <c r="C80" t="s">
        <v>224</v>
      </c>
      <c r="D80" t="s">
        <v>833</v>
      </c>
      <c r="E80" t="s">
        <v>3653</v>
      </c>
      <c r="F80" t="s">
        <v>21</v>
      </c>
      <c r="G80" s="6">
        <v>0</v>
      </c>
      <c r="H80" s="6">
        <v>0</v>
      </c>
      <c r="I80" s="6">
        <v>0</v>
      </c>
      <c r="J80" s="6">
        <v>5</v>
      </c>
      <c r="K80" s="6">
        <v>5</v>
      </c>
      <c r="L80" s="6">
        <v>5</v>
      </c>
      <c r="M80" s="2">
        <v>0</v>
      </c>
      <c r="N80" s="2">
        <v>0</v>
      </c>
      <c r="O80" s="2">
        <v>0</v>
      </c>
      <c r="P80" s="2">
        <v>0</v>
      </c>
      <c r="Q80" s="2">
        <v>0</v>
      </c>
      <c r="V80">
        <v>5</v>
      </c>
      <c r="W80">
        <v>5</v>
      </c>
      <c r="X80">
        <v>5</v>
      </c>
      <c r="Z80">
        <v>5</v>
      </c>
    </row>
    <row r="81" spans="1:26" x14ac:dyDescent="0.35">
      <c r="A81" t="s">
        <v>829</v>
      </c>
      <c r="B81" t="s">
        <v>202</v>
      </c>
      <c r="C81" t="s">
        <v>226</v>
      </c>
      <c r="D81" t="s">
        <v>834</v>
      </c>
      <c r="E81" t="s">
        <v>3654</v>
      </c>
      <c r="F81" t="s">
        <v>21</v>
      </c>
      <c r="G81" s="6">
        <v>0</v>
      </c>
      <c r="H81" s="6">
        <v>0</v>
      </c>
      <c r="I81" s="6">
        <v>0</v>
      </c>
      <c r="J81" s="6">
        <v>5</v>
      </c>
      <c r="K81" s="6">
        <v>5</v>
      </c>
      <c r="L81" s="6">
        <v>5</v>
      </c>
      <c r="M81" s="2">
        <v>0</v>
      </c>
      <c r="N81" s="2">
        <v>0</v>
      </c>
      <c r="O81" s="2">
        <v>0</v>
      </c>
      <c r="P81" s="2">
        <v>0</v>
      </c>
      <c r="Q81" s="2">
        <v>0</v>
      </c>
      <c r="V81">
        <v>5</v>
      </c>
      <c r="W81">
        <v>5</v>
      </c>
      <c r="X81">
        <v>5</v>
      </c>
      <c r="Z81">
        <v>5</v>
      </c>
    </row>
    <row r="82" spans="1:26" x14ac:dyDescent="0.35">
      <c r="A82" t="s">
        <v>829</v>
      </c>
      <c r="B82" t="s">
        <v>228</v>
      </c>
      <c r="C82" t="s">
        <v>229</v>
      </c>
      <c r="D82" t="s">
        <v>835</v>
      </c>
      <c r="E82" t="s">
        <v>3655</v>
      </c>
      <c r="F82" t="s">
        <v>21</v>
      </c>
      <c r="G82" s="6">
        <v>0</v>
      </c>
      <c r="H82" s="6">
        <v>0</v>
      </c>
      <c r="I82" s="6">
        <v>0</v>
      </c>
      <c r="J82" s="6">
        <v>5</v>
      </c>
      <c r="K82" s="6">
        <v>5</v>
      </c>
      <c r="L82" s="6">
        <v>5</v>
      </c>
      <c r="M82" s="2">
        <v>0</v>
      </c>
      <c r="N82" s="2">
        <v>0</v>
      </c>
      <c r="O82" s="2">
        <v>0</v>
      </c>
      <c r="P82" s="2">
        <v>0</v>
      </c>
      <c r="Q82" s="2">
        <v>0</v>
      </c>
      <c r="V82">
        <v>5</v>
      </c>
      <c r="W82">
        <v>5</v>
      </c>
      <c r="X82">
        <v>5</v>
      </c>
    </row>
    <row r="83" spans="1:26" x14ac:dyDescent="0.35">
      <c r="A83" t="s">
        <v>829</v>
      </c>
      <c r="B83" t="s">
        <v>231</v>
      </c>
      <c r="C83" t="s">
        <v>232</v>
      </c>
      <c r="D83" t="s">
        <v>836</v>
      </c>
      <c r="E83" t="s">
        <v>3656</v>
      </c>
      <c r="F83" t="s">
        <v>837</v>
      </c>
      <c r="G83" s="6">
        <v>3</v>
      </c>
      <c r="H83" s="6">
        <v>0</v>
      </c>
      <c r="I83" s="6">
        <v>0</v>
      </c>
      <c r="J83" s="6">
        <v>5</v>
      </c>
      <c r="K83" s="6">
        <v>5</v>
      </c>
      <c r="L83" s="6">
        <v>5</v>
      </c>
      <c r="M83" s="2">
        <v>0</v>
      </c>
      <c r="N83" s="2">
        <v>0</v>
      </c>
      <c r="O83" s="2">
        <v>0</v>
      </c>
      <c r="P83" s="2">
        <v>0</v>
      </c>
      <c r="Q83" s="2">
        <v>0</v>
      </c>
      <c r="V83">
        <v>5</v>
      </c>
      <c r="W83">
        <v>5</v>
      </c>
      <c r="X83">
        <v>5</v>
      </c>
    </row>
    <row r="84" spans="1:26" x14ac:dyDescent="0.35">
      <c r="A84" t="s">
        <v>829</v>
      </c>
      <c r="B84" t="s">
        <v>234</v>
      </c>
      <c r="C84" t="s">
        <v>235</v>
      </c>
      <c r="D84" t="s">
        <v>838</v>
      </c>
      <c r="E84" t="s">
        <v>3657</v>
      </c>
      <c r="F84" t="s">
        <v>839</v>
      </c>
      <c r="G84" s="6">
        <v>1</v>
      </c>
      <c r="H84" s="6">
        <v>0</v>
      </c>
      <c r="I84" s="6">
        <v>0</v>
      </c>
      <c r="J84" s="6">
        <v>5</v>
      </c>
      <c r="K84" s="6">
        <v>5</v>
      </c>
      <c r="L84" s="6">
        <v>5</v>
      </c>
      <c r="M84" s="2">
        <v>0</v>
      </c>
      <c r="N84" s="2">
        <v>0</v>
      </c>
      <c r="O84" s="2">
        <v>0</v>
      </c>
      <c r="P84" s="2">
        <v>0</v>
      </c>
      <c r="Q84" s="2">
        <v>0</v>
      </c>
      <c r="V84">
        <v>5</v>
      </c>
      <c r="W84">
        <v>5</v>
      </c>
      <c r="X84">
        <v>5</v>
      </c>
    </row>
    <row r="85" spans="1:26" x14ac:dyDescent="0.35">
      <c r="A85" t="s">
        <v>829</v>
      </c>
      <c r="B85" t="s">
        <v>237</v>
      </c>
      <c r="C85" t="s">
        <v>186</v>
      </c>
      <c r="D85" t="s">
        <v>840</v>
      </c>
      <c r="E85" t="s">
        <v>3658</v>
      </c>
      <c r="F85" t="s">
        <v>21</v>
      </c>
      <c r="G85" s="6">
        <v>0</v>
      </c>
      <c r="H85" s="6">
        <v>1</v>
      </c>
      <c r="I85" s="6">
        <v>5</v>
      </c>
      <c r="J85" s="6">
        <v>5</v>
      </c>
      <c r="K85" s="6">
        <v>5</v>
      </c>
      <c r="L85" s="6">
        <v>5</v>
      </c>
      <c r="M85" s="2">
        <v>0</v>
      </c>
      <c r="N85" s="2">
        <v>0</v>
      </c>
      <c r="O85" s="2">
        <v>0</v>
      </c>
      <c r="P85" s="2">
        <v>0</v>
      </c>
      <c r="Q85" s="2">
        <v>0</v>
      </c>
      <c r="V85">
        <v>5</v>
      </c>
      <c r="W85">
        <v>5</v>
      </c>
      <c r="X85">
        <v>5</v>
      </c>
    </row>
    <row r="86" spans="1:26" x14ac:dyDescent="0.35">
      <c r="A86" t="s">
        <v>829</v>
      </c>
      <c r="B86" t="s">
        <v>239</v>
      </c>
      <c r="C86" t="s">
        <v>186</v>
      </c>
      <c r="D86" t="s">
        <v>842</v>
      </c>
      <c r="E86" t="s">
        <v>3659</v>
      </c>
      <c r="F86" t="s">
        <v>843</v>
      </c>
      <c r="G86" s="6">
        <v>1</v>
      </c>
      <c r="H86" s="6">
        <v>0</v>
      </c>
      <c r="I86" s="6">
        <v>0</v>
      </c>
      <c r="J86" s="6">
        <v>5</v>
      </c>
      <c r="K86" s="6">
        <v>5</v>
      </c>
      <c r="L86" s="6">
        <v>5</v>
      </c>
      <c r="M86" s="2">
        <v>0</v>
      </c>
      <c r="N86" s="2">
        <v>0</v>
      </c>
      <c r="O86" s="2">
        <v>0</v>
      </c>
      <c r="P86" s="2">
        <v>0</v>
      </c>
      <c r="Q86" s="2">
        <v>0</v>
      </c>
      <c r="V86">
        <v>5</v>
      </c>
      <c r="W86">
        <v>5</v>
      </c>
      <c r="X86">
        <v>5</v>
      </c>
    </row>
    <row r="87" spans="1:26" x14ac:dyDescent="0.35">
      <c r="A87" t="s">
        <v>829</v>
      </c>
      <c r="B87" t="s">
        <v>91</v>
      </c>
      <c r="C87" t="s">
        <v>241</v>
      </c>
      <c r="D87" t="s">
        <v>844</v>
      </c>
      <c r="E87" t="s">
        <v>3660</v>
      </c>
      <c r="F87" t="s">
        <v>761</v>
      </c>
      <c r="G87" s="6">
        <v>1</v>
      </c>
      <c r="H87" s="6">
        <v>0</v>
      </c>
      <c r="I87" s="6">
        <v>0</v>
      </c>
      <c r="J87" s="6">
        <v>5</v>
      </c>
      <c r="K87" s="6">
        <v>5</v>
      </c>
      <c r="L87" s="6">
        <v>5</v>
      </c>
      <c r="M87" s="2">
        <v>0</v>
      </c>
      <c r="N87" s="2">
        <v>0</v>
      </c>
      <c r="O87" s="2">
        <v>0</v>
      </c>
      <c r="P87" s="2">
        <v>0</v>
      </c>
      <c r="Q87" s="2">
        <v>0</v>
      </c>
      <c r="V87">
        <v>5</v>
      </c>
      <c r="W87">
        <v>5</v>
      </c>
      <c r="X87">
        <v>5</v>
      </c>
    </row>
    <row r="88" spans="1:26" x14ac:dyDescent="0.35">
      <c r="A88" t="s">
        <v>829</v>
      </c>
      <c r="B88" t="s">
        <v>213</v>
      </c>
      <c r="C88" t="s">
        <v>214</v>
      </c>
      <c r="D88" t="s">
        <v>845</v>
      </c>
      <c r="E88" t="s">
        <v>3435</v>
      </c>
      <c r="F88" t="s">
        <v>846</v>
      </c>
      <c r="G88" s="6">
        <v>1</v>
      </c>
      <c r="H88" s="6">
        <v>0</v>
      </c>
      <c r="I88" s="6">
        <v>0</v>
      </c>
      <c r="J88" s="6">
        <v>5</v>
      </c>
      <c r="K88" s="6">
        <v>5</v>
      </c>
      <c r="L88" s="6">
        <v>5</v>
      </c>
      <c r="M88" s="2">
        <v>0</v>
      </c>
      <c r="N88" s="2">
        <v>0</v>
      </c>
      <c r="O88" s="2">
        <v>0</v>
      </c>
      <c r="P88" s="2">
        <v>0</v>
      </c>
      <c r="Q88" s="2">
        <v>0</v>
      </c>
      <c r="V88">
        <v>5</v>
      </c>
      <c r="W88">
        <v>5</v>
      </c>
      <c r="X88">
        <v>5</v>
      </c>
    </row>
    <row r="89" spans="1:26" x14ac:dyDescent="0.35">
      <c r="A89" t="s">
        <v>847</v>
      </c>
      <c r="B89" t="s">
        <v>24</v>
      </c>
      <c r="C89" t="s">
        <v>245</v>
      </c>
      <c r="D89" t="s">
        <v>848</v>
      </c>
      <c r="E89" t="s">
        <v>3615</v>
      </c>
      <c r="F89" t="s">
        <v>21</v>
      </c>
      <c r="G89" s="6">
        <v>0</v>
      </c>
      <c r="H89" s="6">
        <v>0</v>
      </c>
      <c r="I89" s="6">
        <v>0</v>
      </c>
      <c r="J89" s="6">
        <v>5</v>
      </c>
      <c r="K89" s="6">
        <v>5</v>
      </c>
      <c r="L89" s="6">
        <v>5</v>
      </c>
      <c r="M89" s="2">
        <v>0</v>
      </c>
      <c r="N89" s="2">
        <v>0</v>
      </c>
      <c r="O89" s="2">
        <v>0</v>
      </c>
      <c r="P89" s="2">
        <v>0</v>
      </c>
      <c r="Q89" s="2">
        <v>0</v>
      </c>
      <c r="V89">
        <v>5</v>
      </c>
      <c r="W89">
        <v>5</v>
      </c>
      <c r="X89">
        <v>5</v>
      </c>
    </row>
    <row r="90" spans="1:26" x14ac:dyDescent="0.35">
      <c r="A90" t="s">
        <v>847</v>
      </c>
      <c r="B90" t="s">
        <v>247</v>
      </c>
      <c r="C90" t="s">
        <v>248</v>
      </c>
      <c r="D90" t="s">
        <v>849</v>
      </c>
      <c r="E90" t="s">
        <v>3661</v>
      </c>
      <c r="F90" t="s">
        <v>851</v>
      </c>
      <c r="G90" s="6">
        <v>1</v>
      </c>
      <c r="H90" s="6">
        <v>0</v>
      </c>
      <c r="I90" s="6">
        <v>0</v>
      </c>
      <c r="J90" s="6">
        <v>5</v>
      </c>
      <c r="K90" s="6">
        <v>5</v>
      </c>
      <c r="L90" s="6">
        <v>5</v>
      </c>
      <c r="M90" s="2">
        <v>0</v>
      </c>
      <c r="N90" s="2">
        <v>0</v>
      </c>
      <c r="O90" s="2">
        <v>0</v>
      </c>
      <c r="P90" s="2">
        <v>0</v>
      </c>
      <c r="Q90" s="2">
        <v>0</v>
      </c>
      <c r="V90">
        <v>5</v>
      </c>
      <c r="W90">
        <v>5</v>
      </c>
      <c r="X90">
        <v>5</v>
      </c>
    </row>
    <row r="91" spans="1:26" x14ac:dyDescent="0.35">
      <c r="A91" t="s">
        <v>847</v>
      </c>
      <c r="B91" t="s">
        <v>250</v>
      </c>
      <c r="C91" t="s">
        <v>251</v>
      </c>
      <c r="D91" t="s">
        <v>852</v>
      </c>
      <c r="E91" t="s">
        <v>3662</v>
      </c>
      <c r="F91" t="s">
        <v>853</v>
      </c>
      <c r="G91" s="6">
        <v>2</v>
      </c>
      <c r="H91" s="6">
        <v>0</v>
      </c>
      <c r="I91" s="6">
        <v>0</v>
      </c>
      <c r="J91" s="6">
        <v>5</v>
      </c>
      <c r="K91" s="6">
        <v>5</v>
      </c>
      <c r="L91" s="6">
        <v>5</v>
      </c>
      <c r="M91" s="2">
        <v>0</v>
      </c>
      <c r="N91" s="2">
        <v>0</v>
      </c>
      <c r="O91" s="2">
        <v>0</v>
      </c>
      <c r="P91" s="2">
        <v>0</v>
      </c>
      <c r="Q91" s="2">
        <v>0</v>
      </c>
      <c r="V91">
        <v>5</v>
      </c>
      <c r="W91">
        <v>5</v>
      </c>
      <c r="X91">
        <v>5</v>
      </c>
    </row>
    <row r="92" spans="1:26" x14ac:dyDescent="0.35">
      <c r="A92" t="s">
        <v>847</v>
      </c>
      <c r="B92" t="s">
        <v>253</v>
      </c>
      <c r="C92" t="s">
        <v>254</v>
      </c>
      <c r="D92" t="s">
        <v>854</v>
      </c>
      <c r="E92" t="s">
        <v>3663</v>
      </c>
      <c r="F92" t="s">
        <v>21</v>
      </c>
      <c r="G92" s="6">
        <v>0</v>
      </c>
      <c r="H92" s="6">
        <v>0</v>
      </c>
      <c r="I92" s="6">
        <v>0</v>
      </c>
      <c r="J92" s="6">
        <v>5</v>
      </c>
      <c r="K92" s="6">
        <v>5</v>
      </c>
      <c r="L92" s="6">
        <v>5</v>
      </c>
      <c r="M92" s="2">
        <v>0</v>
      </c>
      <c r="N92" s="2">
        <v>0</v>
      </c>
      <c r="O92" s="2">
        <v>0</v>
      </c>
      <c r="P92" s="2">
        <v>0</v>
      </c>
      <c r="Q92" s="2">
        <v>0</v>
      </c>
      <c r="V92">
        <v>5</v>
      </c>
      <c r="W92">
        <v>5</v>
      </c>
      <c r="X92">
        <v>5</v>
      </c>
    </row>
    <row r="93" spans="1:26" x14ac:dyDescent="0.35">
      <c r="A93" t="s">
        <v>847</v>
      </c>
      <c r="B93" t="s">
        <v>256</v>
      </c>
      <c r="C93" t="s">
        <v>257</v>
      </c>
      <c r="D93" t="s">
        <v>855</v>
      </c>
      <c r="E93" t="s">
        <v>3664</v>
      </c>
      <c r="F93" t="s">
        <v>856</v>
      </c>
      <c r="G93" s="6">
        <v>1</v>
      </c>
      <c r="H93" s="6">
        <v>0</v>
      </c>
      <c r="I93" s="6">
        <v>0</v>
      </c>
      <c r="J93" s="6">
        <v>5</v>
      </c>
      <c r="K93" s="6">
        <v>5</v>
      </c>
      <c r="L93" s="6">
        <v>5</v>
      </c>
      <c r="M93" s="2">
        <v>0</v>
      </c>
      <c r="N93" s="2">
        <v>0</v>
      </c>
      <c r="O93" s="2">
        <v>0</v>
      </c>
      <c r="P93" s="2">
        <v>0</v>
      </c>
      <c r="Q93" s="2">
        <v>0</v>
      </c>
      <c r="V93">
        <v>5</v>
      </c>
      <c r="W93">
        <v>5</v>
      </c>
      <c r="X93">
        <v>5</v>
      </c>
    </row>
    <row r="94" spans="1:26" x14ac:dyDescent="0.35">
      <c r="A94" t="s">
        <v>847</v>
      </c>
      <c r="B94" t="s">
        <v>259</v>
      </c>
      <c r="C94" t="s">
        <v>260</v>
      </c>
      <c r="D94" t="s">
        <v>857</v>
      </c>
      <c r="E94" t="s">
        <v>3665</v>
      </c>
      <c r="F94" t="s">
        <v>858</v>
      </c>
      <c r="G94" s="6">
        <v>1</v>
      </c>
      <c r="H94" s="6">
        <v>0</v>
      </c>
      <c r="I94" s="6">
        <v>0</v>
      </c>
      <c r="J94" s="6">
        <v>5</v>
      </c>
      <c r="K94" s="6">
        <v>5</v>
      </c>
      <c r="L94" s="6">
        <v>5</v>
      </c>
      <c r="M94" s="2">
        <v>0</v>
      </c>
      <c r="N94" s="2">
        <v>0</v>
      </c>
      <c r="O94" s="2">
        <v>0</v>
      </c>
      <c r="P94" s="2">
        <v>0</v>
      </c>
      <c r="Q94" s="2">
        <v>0</v>
      </c>
      <c r="V94">
        <v>4</v>
      </c>
      <c r="W94">
        <v>5</v>
      </c>
      <c r="X94">
        <v>5</v>
      </c>
    </row>
    <row r="95" spans="1:26" x14ac:dyDescent="0.35">
      <c r="A95" t="s">
        <v>847</v>
      </c>
      <c r="B95" t="s">
        <v>262</v>
      </c>
      <c r="C95" t="s">
        <v>263</v>
      </c>
      <c r="D95" t="s">
        <v>859</v>
      </c>
      <c r="E95" t="s">
        <v>3666</v>
      </c>
      <c r="F95" t="s">
        <v>21</v>
      </c>
      <c r="G95" s="6">
        <v>0</v>
      </c>
      <c r="H95" s="6">
        <v>0</v>
      </c>
      <c r="I95" s="6">
        <v>0</v>
      </c>
      <c r="J95" s="6">
        <v>5</v>
      </c>
      <c r="K95" s="6">
        <v>5</v>
      </c>
      <c r="L95" s="6">
        <v>5</v>
      </c>
      <c r="M95" s="2">
        <v>0</v>
      </c>
      <c r="N95" s="2">
        <v>0</v>
      </c>
      <c r="O95" s="2">
        <v>0</v>
      </c>
      <c r="P95" s="2">
        <v>0</v>
      </c>
      <c r="Q95" s="2">
        <v>0</v>
      </c>
      <c r="V95">
        <v>5</v>
      </c>
      <c r="W95">
        <v>5</v>
      </c>
      <c r="X95">
        <v>5</v>
      </c>
    </row>
    <row r="96" spans="1:26" x14ac:dyDescent="0.35">
      <c r="A96" t="s">
        <v>860</v>
      </c>
      <c r="B96" t="s">
        <v>24</v>
      </c>
      <c r="C96" t="s">
        <v>266</v>
      </c>
      <c r="D96" t="s">
        <v>861</v>
      </c>
      <c r="E96" t="s">
        <v>3667</v>
      </c>
      <c r="F96" t="s">
        <v>801</v>
      </c>
      <c r="G96" s="6">
        <v>1</v>
      </c>
      <c r="H96" s="6">
        <v>0</v>
      </c>
      <c r="I96" s="6">
        <v>0</v>
      </c>
      <c r="J96" s="6">
        <v>5</v>
      </c>
      <c r="K96" s="6">
        <v>4</v>
      </c>
      <c r="L96" s="6">
        <v>5</v>
      </c>
      <c r="M96" s="2">
        <v>0</v>
      </c>
      <c r="N96" s="2">
        <v>0</v>
      </c>
      <c r="O96" s="2">
        <v>0</v>
      </c>
      <c r="P96" s="2">
        <v>0</v>
      </c>
      <c r="Q96" s="2">
        <v>0</v>
      </c>
      <c r="V96">
        <v>5</v>
      </c>
      <c r="W96">
        <v>5</v>
      </c>
      <c r="X96">
        <v>5</v>
      </c>
    </row>
    <row r="97" spans="1:24" x14ac:dyDescent="0.35">
      <c r="A97" t="s">
        <v>860</v>
      </c>
      <c r="B97" t="s">
        <v>247</v>
      </c>
      <c r="C97" t="s">
        <v>268</v>
      </c>
      <c r="D97" t="s">
        <v>862</v>
      </c>
      <c r="E97" t="s">
        <v>3443</v>
      </c>
      <c r="F97" t="s">
        <v>21</v>
      </c>
      <c r="G97" s="6">
        <v>0</v>
      </c>
      <c r="H97" s="6">
        <v>0</v>
      </c>
      <c r="I97" s="6">
        <v>0</v>
      </c>
      <c r="J97" s="6">
        <v>5</v>
      </c>
      <c r="K97" s="6">
        <v>5</v>
      </c>
      <c r="L97" s="6">
        <v>5</v>
      </c>
      <c r="M97" s="2">
        <v>0</v>
      </c>
      <c r="N97" s="2">
        <v>0</v>
      </c>
      <c r="O97" s="2">
        <v>0</v>
      </c>
      <c r="P97" s="2">
        <v>0</v>
      </c>
      <c r="Q97" s="2">
        <v>0</v>
      </c>
      <c r="V97">
        <v>5</v>
      </c>
      <c r="W97">
        <v>5</v>
      </c>
      <c r="X97">
        <v>5</v>
      </c>
    </row>
    <row r="98" spans="1:24" x14ac:dyDescent="0.35">
      <c r="A98" t="s">
        <v>860</v>
      </c>
      <c r="B98" t="s">
        <v>270</v>
      </c>
      <c r="C98" t="s">
        <v>271</v>
      </c>
      <c r="D98" t="s">
        <v>863</v>
      </c>
      <c r="E98" t="s">
        <v>3668</v>
      </c>
      <c r="F98" t="s">
        <v>21</v>
      </c>
      <c r="G98" s="6">
        <v>0</v>
      </c>
      <c r="H98" s="6">
        <v>0</v>
      </c>
      <c r="I98" s="6">
        <v>0</v>
      </c>
      <c r="J98" s="6">
        <v>5</v>
      </c>
      <c r="K98" s="6">
        <v>5</v>
      </c>
      <c r="L98" s="6">
        <v>5</v>
      </c>
      <c r="M98" s="2">
        <v>0</v>
      </c>
      <c r="N98" s="2">
        <v>0</v>
      </c>
      <c r="O98" s="2">
        <v>0</v>
      </c>
      <c r="P98" s="2">
        <v>0</v>
      </c>
      <c r="Q98" s="2">
        <v>0</v>
      </c>
      <c r="V98">
        <v>5</v>
      </c>
      <c r="W98">
        <v>5</v>
      </c>
      <c r="X98">
        <v>5</v>
      </c>
    </row>
    <row r="99" spans="1:24" x14ac:dyDescent="0.35">
      <c r="A99" t="s">
        <v>860</v>
      </c>
      <c r="B99" t="s">
        <v>202</v>
      </c>
      <c r="C99" t="s">
        <v>273</v>
      </c>
      <c r="D99" t="s">
        <v>865</v>
      </c>
      <c r="E99" t="s">
        <v>3669</v>
      </c>
      <c r="F99" t="s">
        <v>21</v>
      </c>
      <c r="G99" s="6">
        <v>0</v>
      </c>
      <c r="H99" s="6">
        <v>0</v>
      </c>
      <c r="I99" s="6">
        <v>0</v>
      </c>
      <c r="J99" s="6">
        <v>4</v>
      </c>
      <c r="K99" s="6">
        <v>5</v>
      </c>
      <c r="L99" s="6">
        <v>5</v>
      </c>
      <c r="M99" s="2">
        <v>0</v>
      </c>
      <c r="N99" s="2">
        <v>0</v>
      </c>
      <c r="O99" s="2">
        <v>0</v>
      </c>
      <c r="P99" s="2">
        <v>0</v>
      </c>
      <c r="Q99" s="2">
        <v>0</v>
      </c>
      <c r="V99">
        <v>4</v>
      </c>
      <c r="W99">
        <v>4</v>
      </c>
      <c r="X99">
        <v>5</v>
      </c>
    </row>
    <row r="100" spans="1:24" x14ac:dyDescent="0.35">
      <c r="A100" t="s">
        <v>860</v>
      </c>
      <c r="B100" t="s">
        <v>275</v>
      </c>
      <c r="C100" t="s">
        <v>276</v>
      </c>
      <c r="D100" t="s">
        <v>866</v>
      </c>
      <c r="E100" t="s">
        <v>3670</v>
      </c>
      <c r="F100" t="s">
        <v>21</v>
      </c>
      <c r="G100" s="6">
        <v>0</v>
      </c>
      <c r="H100" s="6">
        <v>1</v>
      </c>
      <c r="I100" s="6">
        <v>4</v>
      </c>
      <c r="J100" s="6">
        <v>5</v>
      </c>
      <c r="K100" s="6">
        <v>4</v>
      </c>
      <c r="L100" s="6">
        <v>5</v>
      </c>
      <c r="M100" s="2">
        <v>0</v>
      </c>
      <c r="N100" s="2">
        <v>0</v>
      </c>
      <c r="O100" s="2">
        <v>0</v>
      </c>
      <c r="P100" s="2">
        <v>0</v>
      </c>
      <c r="Q100" s="2">
        <v>0</v>
      </c>
      <c r="V100">
        <v>5</v>
      </c>
      <c r="W100">
        <v>5</v>
      </c>
      <c r="X100">
        <v>5</v>
      </c>
    </row>
    <row r="101" spans="1:24" x14ac:dyDescent="0.35">
      <c r="A101" t="s">
        <v>860</v>
      </c>
      <c r="B101" t="s">
        <v>278</v>
      </c>
      <c r="C101" t="s">
        <v>279</v>
      </c>
      <c r="D101" t="s">
        <v>867</v>
      </c>
      <c r="E101" t="s">
        <v>3671</v>
      </c>
      <c r="F101" t="s">
        <v>21</v>
      </c>
      <c r="G101" s="6">
        <v>0</v>
      </c>
      <c r="H101" s="6">
        <v>0</v>
      </c>
      <c r="I101" s="6">
        <v>0</v>
      </c>
      <c r="J101" s="6">
        <v>4</v>
      </c>
      <c r="K101" s="6">
        <v>5</v>
      </c>
      <c r="L101" s="6">
        <v>5</v>
      </c>
      <c r="M101" s="2">
        <v>0</v>
      </c>
      <c r="N101" s="2">
        <v>0</v>
      </c>
      <c r="O101" s="2">
        <v>0</v>
      </c>
      <c r="P101" s="2">
        <v>0</v>
      </c>
      <c r="Q101" s="2">
        <v>0</v>
      </c>
      <c r="V101">
        <v>5</v>
      </c>
      <c r="W101">
        <v>5</v>
      </c>
      <c r="X101">
        <v>5</v>
      </c>
    </row>
    <row r="102" spans="1:24" x14ac:dyDescent="0.35">
      <c r="A102" t="s">
        <v>860</v>
      </c>
      <c r="B102" t="s">
        <v>281</v>
      </c>
      <c r="C102" t="s">
        <v>23</v>
      </c>
      <c r="D102" t="s">
        <v>868</v>
      </c>
      <c r="E102" t="s">
        <v>3672</v>
      </c>
      <c r="F102" t="s">
        <v>21</v>
      </c>
      <c r="G102" s="6">
        <v>0</v>
      </c>
      <c r="H102" s="6">
        <v>0</v>
      </c>
      <c r="I102" s="6">
        <v>0</v>
      </c>
      <c r="J102" s="6">
        <v>5</v>
      </c>
      <c r="K102" s="6">
        <v>5</v>
      </c>
      <c r="L102" s="6">
        <v>5</v>
      </c>
      <c r="M102" s="2">
        <v>0</v>
      </c>
      <c r="N102" s="2">
        <v>0</v>
      </c>
      <c r="O102" s="2">
        <v>0</v>
      </c>
      <c r="P102" s="2">
        <v>0</v>
      </c>
      <c r="Q102" s="2">
        <v>0</v>
      </c>
      <c r="V102">
        <v>4</v>
      </c>
      <c r="W102">
        <v>4</v>
      </c>
      <c r="X102">
        <v>5</v>
      </c>
    </row>
    <row r="103" spans="1:24" x14ac:dyDescent="0.35">
      <c r="A103" t="s">
        <v>860</v>
      </c>
      <c r="B103" t="s">
        <v>283</v>
      </c>
      <c r="C103" t="s">
        <v>284</v>
      </c>
      <c r="D103" t="s">
        <v>870</v>
      </c>
      <c r="E103" t="s">
        <v>3449</v>
      </c>
      <c r="F103" t="s">
        <v>871</v>
      </c>
      <c r="G103" s="6">
        <v>1</v>
      </c>
      <c r="H103" s="6">
        <v>1</v>
      </c>
      <c r="I103" s="6">
        <v>5</v>
      </c>
      <c r="J103" s="6">
        <v>5</v>
      </c>
      <c r="K103" s="6">
        <v>5</v>
      </c>
      <c r="L103" s="6">
        <v>5</v>
      </c>
      <c r="M103" s="2">
        <v>0</v>
      </c>
      <c r="N103" s="2">
        <v>0</v>
      </c>
      <c r="O103" s="2">
        <v>0</v>
      </c>
      <c r="P103" s="2">
        <v>0</v>
      </c>
      <c r="Q103" s="2">
        <v>0</v>
      </c>
      <c r="V103">
        <v>4</v>
      </c>
      <c r="W103">
        <v>4</v>
      </c>
      <c r="X103">
        <v>5</v>
      </c>
    </row>
    <row r="104" spans="1:24" x14ac:dyDescent="0.35">
      <c r="A104" t="s">
        <v>860</v>
      </c>
      <c r="B104" t="s">
        <v>286</v>
      </c>
      <c r="C104" t="s">
        <v>287</v>
      </c>
      <c r="D104" t="s">
        <v>872</v>
      </c>
      <c r="E104" t="s">
        <v>3673</v>
      </c>
      <c r="F104" t="s">
        <v>873</v>
      </c>
      <c r="G104" s="6">
        <v>1</v>
      </c>
      <c r="H104" s="6">
        <v>1</v>
      </c>
      <c r="I104" s="6">
        <v>5</v>
      </c>
      <c r="J104" s="6">
        <v>5</v>
      </c>
      <c r="K104" s="6">
        <v>4</v>
      </c>
      <c r="L104" s="6">
        <v>5</v>
      </c>
      <c r="M104" s="2">
        <v>0</v>
      </c>
      <c r="N104" s="2">
        <v>0</v>
      </c>
      <c r="O104" s="2">
        <v>0</v>
      </c>
      <c r="P104" s="2">
        <v>0</v>
      </c>
      <c r="Q104" s="2">
        <v>0</v>
      </c>
      <c r="V104">
        <v>5</v>
      </c>
      <c r="W104">
        <v>5</v>
      </c>
      <c r="X104">
        <v>5</v>
      </c>
    </row>
    <row r="105" spans="1:24" x14ac:dyDescent="0.35">
      <c r="A105" t="s">
        <v>860</v>
      </c>
      <c r="B105" t="s">
        <v>289</v>
      </c>
      <c r="C105" t="s">
        <v>290</v>
      </c>
      <c r="D105" t="s">
        <v>874</v>
      </c>
      <c r="E105" t="s">
        <v>3674</v>
      </c>
      <c r="F105" t="s">
        <v>875</v>
      </c>
      <c r="G105" s="6">
        <v>1</v>
      </c>
      <c r="H105" s="6">
        <v>0</v>
      </c>
      <c r="I105" s="6">
        <v>0</v>
      </c>
      <c r="J105" s="6">
        <v>5</v>
      </c>
      <c r="K105" s="6">
        <v>5</v>
      </c>
      <c r="L105" s="6">
        <v>5</v>
      </c>
      <c r="M105" s="2">
        <v>0</v>
      </c>
      <c r="N105" s="2">
        <v>0</v>
      </c>
      <c r="O105" s="2">
        <v>0</v>
      </c>
      <c r="P105" s="2">
        <v>0</v>
      </c>
      <c r="Q105" s="2">
        <v>0</v>
      </c>
      <c r="V105">
        <v>5</v>
      </c>
      <c r="W105">
        <v>5</v>
      </c>
      <c r="X105">
        <v>5</v>
      </c>
    </row>
    <row r="106" spans="1:24" x14ac:dyDescent="0.35">
      <c r="A106" t="s">
        <v>860</v>
      </c>
      <c r="B106" t="s">
        <v>292</v>
      </c>
      <c r="C106" t="s">
        <v>293</v>
      </c>
      <c r="D106" t="s">
        <v>876</v>
      </c>
      <c r="E106" t="s">
        <v>3675</v>
      </c>
      <c r="F106" t="s">
        <v>877</v>
      </c>
      <c r="G106" s="6">
        <v>1</v>
      </c>
      <c r="H106" s="6">
        <v>0</v>
      </c>
      <c r="I106" s="6">
        <v>0</v>
      </c>
      <c r="J106" s="6">
        <v>5</v>
      </c>
      <c r="K106" s="6">
        <v>5</v>
      </c>
      <c r="L106" s="6">
        <v>5</v>
      </c>
      <c r="M106" s="2">
        <v>0</v>
      </c>
      <c r="N106" s="2">
        <v>0</v>
      </c>
      <c r="O106" s="2">
        <v>0</v>
      </c>
      <c r="P106" s="2">
        <v>0</v>
      </c>
      <c r="Q106" s="2">
        <v>0</v>
      </c>
      <c r="V106">
        <v>5</v>
      </c>
      <c r="W106">
        <v>5</v>
      </c>
      <c r="X106">
        <v>5</v>
      </c>
    </row>
    <row r="107" spans="1:24" x14ac:dyDescent="0.35">
      <c r="A107" t="s">
        <v>860</v>
      </c>
      <c r="B107" t="s">
        <v>295</v>
      </c>
      <c r="C107" t="s">
        <v>296</v>
      </c>
      <c r="D107" t="s">
        <v>878</v>
      </c>
      <c r="E107" t="s">
        <v>3453</v>
      </c>
      <c r="F107" t="s">
        <v>879</v>
      </c>
      <c r="G107" s="6">
        <v>1</v>
      </c>
      <c r="H107" s="6">
        <v>0</v>
      </c>
      <c r="I107" s="6">
        <v>0</v>
      </c>
      <c r="J107" s="6">
        <v>5</v>
      </c>
      <c r="K107" s="6">
        <v>5</v>
      </c>
      <c r="L107" s="6">
        <v>5</v>
      </c>
      <c r="M107" s="2">
        <v>0</v>
      </c>
      <c r="N107" s="2">
        <v>0</v>
      </c>
      <c r="O107" s="2">
        <v>0</v>
      </c>
      <c r="P107" s="2">
        <v>0</v>
      </c>
      <c r="Q107" s="2">
        <v>0</v>
      </c>
      <c r="V107">
        <v>4</v>
      </c>
      <c r="W107">
        <v>5</v>
      </c>
      <c r="X107">
        <v>5</v>
      </c>
    </row>
    <row r="108" spans="1:24" x14ac:dyDescent="0.35">
      <c r="A108" t="s">
        <v>880</v>
      </c>
      <c r="B108" t="s">
        <v>299</v>
      </c>
      <c r="C108" t="s">
        <v>300</v>
      </c>
      <c r="D108" t="s">
        <v>881</v>
      </c>
      <c r="E108" t="s">
        <v>3676</v>
      </c>
      <c r="F108" t="s">
        <v>882</v>
      </c>
      <c r="G108" s="6">
        <v>1</v>
      </c>
      <c r="H108" s="6">
        <v>0</v>
      </c>
      <c r="I108" s="6">
        <v>0</v>
      </c>
      <c r="J108" s="6">
        <v>3</v>
      </c>
      <c r="K108" s="6">
        <v>3</v>
      </c>
      <c r="L108" s="6">
        <v>5</v>
      </c>
      <c r="M108" s="2">
        <v>0</v>
      </c>
      <c r="N108" s="2">
        <v>1</v>
      </c>
      <c r="O108" s="2">
        <v>0</v>
      </c>
      <c r="P108" s="2">
        <v>0</v>
      </c>
      <c r="Q108" s="2">
        <v>0</v>
      </c>
      <c r="V108">
        <v>5</v>
      </c>
      <c r="W108">
        <v>5</v>
      </c>
      <c r="X108">
        <v>5</v>
      </c>
    </row>
    <row r="109" spans="1:24" x14ac:dyDescent="0.35">
      <c r="A109" t="s">
        <v>880</v>
      </c>
      <c r="B109" t="s">
        <v>302</v>
      </c>
      <c r="C109" t="s">
        <v>303</v>
      </c>
      <c r="D109" t="s">
        <v>883</v>
      </c>
      <c r="E109" t="s">
        <v>3455</v>
      </c>
      <c r="F109" t="s">
        <v>21</v>
      </c>
      <c r="G109" s="6">
        <v>0</v>
      </c>
      <c r="H109" s="6">
        <v>1</v>
      </c>
      <c r="I109" s="6">
        <v>5</v>
      </c>
      <c r="J109" s="6">
        <v>5</v>
      </c>
      <c r="K109" s="6">
        <v>5</v>
      </c>
      <c r="L109" s="6">
        <v>5</v>
      </c>
      <c r="M109" s="2">
        <v>0</v>
      </c>
      <c r="N109" s="2">
        <v>0</v>
      </c>
      <c r="O109" s="2">
        <v>0</v>
      </c>
      <c r="P109" s="2">
        <v>0</v>
      </c>
      <c r="Q109" s="2">
        <v>0</v>
      </c>
      <c r="V109">
        <v>5</v>
      </c>
      <c r="W109">
        <v>5</v>
      </c>
      <c r="X109">
        <v>5</v>
      </c>
    </row>
    <row r="110" spans="1:24" x14ac:dyDescent="0.35">
      <c r="A110" t="s">
        <v>880</v>
      </c>
      <c r="B110" t="s">
        <v>305</v>
      </c>
      <c r="C110" t="s">
        <v>306</v>
      </c>
      <c r="D110" t="s">
        <v>884</v>
      </c>
      <c r="E110" t="s">
        <v>3677</v>
      </c>
      <c r="F110" t="s">
        <v>21</v>
      </c>
      <c r="G110" s="6">
        <v>0</v>
      </c>
      <c r="H110" s="6">
        <v>0</v>
      </c>
      <c r="I110" s="6">
        <v>0</v>
      </c>
      <c r="J110" s="6">
        <v>5</v>
      </c>
      <c r="K110" s="6">
        <v>5</v>
      </c>
      <c r="L110" s="6">
        <v>5</v>
      </c>
      <c r="M110" s="2">
        <v>0</v>
      </c>
      <c r="N110" s="2">
        <v>0</v>
      </c>
      <c r="O110" s="2">
        <v>0</v>
      </c>
      <c r="P110" s="2">
        <v>0</v>
      </c>
      <c r="Q110" s="2">
        <v>0</v>
      </c>
      <c r="V110">
        <v>4</v>
      </c>
      <c r="W110">
        <v>4</v>
      </c>
      <c r="X110">
        <v>5</v>
      </c>
    </row>
    <row r="111" spans="1:24" x14ac:dyDescent="0.35">
      <c r="A111" t="s">
        <v>880</v>
      </c>
      <c r="B111" t="s">
        <v>308</v>
      </c>
      <c r="C111" t="s">
        <v>309</v>
      </c>
      <c r="D111" t="s">
        <v>885</v>
      </c>
      <c r="E111" t="s">
        <v>3678</v>
      </c>
      <c r="F111" t="s">
        <v>21</v>
      </c>
      <c r="G111" s="6">
        <v>0</v>
      </c>
      <c r="H111" s="6">
        <v>1</v>
      </c>
      <c r="I111" s="6">
        <v>4</v>
      </c>
      <c r="J111" s="6">
        <v>4</v>
      </c>
      <c r="K111" s="6">
        <v>4</v>
      </c>
      <c r="L111" s="6">
        <v>5</v>
      </c>
      <c r="M111" s="2">
        <v>0</v>
      </c>
      <c r="N111" s="2">
        <v>0</v>
      </c>
      <c r="O111" s="2">
        <v>0</v>
      </c>
      <c r="P111" s="2">
        <v>0</v>
      </c>
      <c r="Q111" s="2">
        <v>0</v>
      </c>
      <c r="V111">
        <v>4</v>
      </c>
      <c r="W111">
        <v>5</v>
      </c>
      <c r="X111">
        <v>4</v>
      </c>
    </row>
    <row r="112" spans="1:24" x14ac:dyDescent="0.35">
      <c r="A112" t="s">
        <v>880</v>
      </c>
      <c r="B112" t="s">
        <v>311</v>
      </c>
      <c r="C112" t="s">
        <v>312</v>
      </c>
      <c r="D112" t="s">
        <v>886</v>
      </c>
      <c r="E112" t="s">
        <v>3458</v>
      </c>
      <c r="F112" t="s">
        <v>21</v>
      </c>
      <c r="G112" s="6">
        <v>0</v>
      </c>
      <c r="H112" s="6">
        <v>0</v>
      </c>
      <c r="I112" s="6">
        <v>0</v>
      </c>
      <c r="J112" s="6">
        <v>5</v>
      </c>
      <c r="K112" s="6">
        <v>5</v>
      </c>
      <c r="L112" s="6">
        <v>5</v>
      </c>
      <c r="M112" s="2">
        <v>0</v>
      </c>
      <c r="N112" s="2">
        <v>0</v>
      </c>
      <c r="O112" s="2">
        <v>0</v>
      </c>
      <c r="P112" s="2">
        <v>0</v>
      </c>
      <c r="Q112" s="2">
        <v>0</v>
      </c>
      <c r="V112">
        <v>4</v>
      </c>
      <c r="W112">
        <v>5</v>
      </c>
      <c r="X112">
        <v>5</v>
      </c>
    </row>
    <row r="113" spans="1:24" x14ac:dyDescent="0.35">
      <c r="A113" t="s">
        <v>880</v>
      </c>
      <c r="B113" t="s">
        <v>314</v>
      </c>
      <c r="C113" t="s">
        <v>315</v>
      </c>
      <c r="D113" t="s">
        <v>887</v>
      </c>
      <c r="E113" t="s">
        <v>3459</v>
      </c>
      <c r="F113" t="s">
        <v>21</v>
      </c>
      <c r="G113" s="6">
        <v>0</v>
      </c>
      <c r="H113" s="6">
        <v>1</v>
      </c>
      <c r="I113" s="6">
        <v>1</v>
      </c>
      <c r="J113" s="6">
        <v>4</v>
      </c>
      <c r="K113" s="6">
        <v>5</v>
      </c>
      <c r="L113" s="6">
        <v>5</v>
      </c>
      <c r="M113" s="2">
        <v>0</v>
      </c>
      <c r="N113" s="2">
        <v>0</v>
      </c>
      <c r="O113" s="2">
        <v>0</v>
      </c>
      <c r="P113" s="2">
        <v>0</v>
      </c>
      <c r="Q113" s="2">
        <v>0</v>
      </c>
      <c r="V113">
        <v>4</v>
      </c>
      <c r="W113">
        <v>5</v>
      </c>
      <c r="X113">
        <v>5</v>
      </c>
    </row>
    <row r="114" spans="1:24" x14ac:dyDescent="0.35">
      <c r="A114" t="s">
        <v>880</v>
      </c>
      <c r="B114" t="s">
        <v>317</v>
      </c>
      <c r="C114" t="s">
        <v>318</v>
      </c>
      <c r="D114" t="s">
        <v>888</v>
      </c>
      <c r="E114" t="s">
        <v>3460</v>
      </c>
      <c r="F114" t="s">
        <v>21</v>
      </c>
      <c r="G114" s="6">
        <v>0</v>
      </c>
      <c r="H114" s="6">
        <v>1</v>
      </c>
      <c r="I114" s="6">
        <v>2</v>
      </c>
      <c r="J114" s="6">
        <v>3</v>
      </c>
      <c r="K114" s="6">
        <v>5</v>
      </c>
      <c r="L114" s="6">
        <v>2</v>
      </c>
      <c r="M114" s="2">
        <v>0</v>
      </c>
      <c r="N114" s="2">
        <v>0</v>
      </c>
      <c r="O114" s="2">
        <v>0</v>
      </c>
      <c r="P114" s="2">
        <v>1</v>
      </c>
      <c r="Q114" s="2">
        <v>0</v>
      </c>
      <c r="V114">
        <v>5</v>
      </c>
      <c r="W114">
        <v>5</v>
      </c>
      <c r="X114">
        <v>5</v>
      </c>
    </row>
    <row r="115" spans="1:24" x14ac:dyDescent="0.35">
      <c r="A115" t="s">
        <v>880</v>
      </c>
      <c r="B115" t="s">
        <v>320</v>
      </c>
      <c r="C115" t="s">
        <v>321</v>
      </c>
      <c r="D115" t="s">
        <v>889</v>
      </c>
      <c r="E115" t="s">
        <v>3461</v>
      </c>
      <c r="F115" t="s">
        <v>21</v>
      </c>
      <c r="G115" s="6">
        <v>0</v>
      </c>
      <c r="H115" s="6">
        <v>0</v>
      </c>
      <c r="I115" s="6">
        <v>0</v>
      </c>
      <c r="J115" s="6">
        <v>4</v>
      </c>
      <c r="K115" s="6">
        <v>5</v>
      </c>
      <c r="L115" s="6">
        <v>4</v>
      </c>
      <c r="M115" s="2">
        <v>0</v>
      </c>
      <c r="N115" s="2">
        <v>0</v>
      </c>
      <c r="O115" s="2">
        <v>0</v>
      </c>
      <c r="P115" s="2">
        <v>0</v>
      </c>
      <c r="Q115" s="2">
        <v>0</v>
      </c>
      <c r="V115">
        <v>3</v>
      </c>
      <c r="W115">
        <v>4</v>
      </c>
      <c r="X115">
        <v>3</v>
      </c>
    </row>
    <row r="116" spans="1:24" x14ac:dyDescent="0.35">
      <c r="A116" t="s">
        <v>880</v>
      </c>
      <c r="B116" t="s">
        <v>323</v>
      </c>
      <c r="C116" t="s">
        <v>324</v>
      </c>
      <c r="D116" t="s">
        <v>890</v>
      </c>
      <c r="E116" t="s">
        <v>3462</v>
      </c>
      <c r="F116" t="s">
        <v>21</v>
      </c>
      <c r="G116" s="6">
        <v>0</v>
      </c>
      <c r="H116" s="6">
        <v>1</v>
      </c>
      <c r="I116" s="6">
        <v>1</v>
      </c>
      <c r="J116" s="6">
        <v>4</v>
      </c>
      <c r="K116" s="6">
        <v>4</v>
      </c>
      <c r="L116" s="6">
        <v>5</v>
      </c>
      <c r="M116" s="2">
        <v>0</v>
      </c>
      <c r="N116" s="2">
        <v>0</v>
      </c>
      <c r="O116" s="2">
        <v>0</v>
      </c>
      <c r="P116" s="2">
        <v>0</v>
      </c>
      <c r="Q116" s="2">
        <v>0</v>
      </c>
      <c r="V116">
        <v>5</v>
      </c>
      <c r="W116">
        <v>5</v>
      </c>
      <c r="X116">
        <v>5</v>
      </c>
    </row>
    <row r="117" spans="1:24" x14ac:dyDescent="0.35">
      <c r="A117" t="s">
        <v>880</v>
      </c>
      <c r="B117" t="s">
        <v>326</v>
      </c>
      <c r="C117" t="s">
        <v>327</v>
      </c>
      <c r="D117" t="s">
        <v>891</v>
      </c>
      <c r="E117" t="s">
        <v>3679</v>
      </c>
      <c r="F117" t="s">
        <v>21</v>
      </c>
      <c r="G117" s="6">
        <v>0</v>
      </c>
      <c r="H117" s="6">
        <v>1</v>
      </c>
      <c r="I117" s="6">
        <v>3</v>
      </c>
      <c r="J117" s="6">
        <v>5</v>
      </c>
      <c r="K117" s="6">
        <v>5</v>
      </c>
      <c r="L117" s="6">
        <v>5</v>
      </c>
      <c r="M117" s="2">
        <v>0</v>
      </c>
      <c r="N117" s="2">
        <v>0</v>
      </c>
      <c r="O117" s="2">
        <v>0</v>
      </c>
      <c r="P117" s="2">
        <v>0</v>
      </c>
      <c r="Q117" s="2">
        <v>0</v>
      </c>
      <c r="V117">
        <v>5</v>
      </c>
      <c r="W117">
        <v>5</v>
      </c>
      <c r="X117">
        <v>5</v>
      </c>
    </row>
    <row r="118" spans="1:24" x14ac:dyDescent="0.35">
      <c r="A118" t="s">
        <v>880</v>
      </c>
      <c r="B118" t="s">
        <v>329</v>
      </c>
      <c r="C118" t="s">
        <v>330</v>
      </c>
      <c r="D118" t="s">
        <v>892</v>
      </c>
      <c r="E118" t="s">
        <v>3680</v>
      </c>
      <c r="F118" t="s">
        <v>893</v>
      </c>
      <c r="G118" s="6">
        <v>1</v>
      </c>
      <c r="H118" s="6">
        <v>1</v>
      </c>
      <c r="I118" s="6">
        <v>5</v>
      </c>
      <c r="J118" s="6">
        <v>5</v>
      </c>
      <c r="K118" s="6">
        <v>5</v>
      </c>
      <c r="L118" s="6">
        <v>5</v>
      </c>
      <c r="M118" s="2">
        <v>0</v>
      </c>
      <c r="N118" s="2">
        <v>0</v>
      </c>
      <c r="O118" s="2">
        <v>0</v>
      </c>
      <c r="P118" s="2">
        <v>0</v>
      </c>
      <c r="Q118" s="2">
        <v>0</v>
      </c>
      <c r="V118">
        <v>5</v>
      </c>
      <c r="W118">
        <v>5</v>
      </c>
      <c r="X118">
        <v>5</v>
      </c>
    </row>
    <row r="119" spans="1:24" x14ac:dyDescent="0.35">
      <c r="A119" t="s">
        <v>880</v>
      </c>
      <c r="B119" t="s">
        <v>332</v>
      </c>
      <c r="C119" t="s">
        <v>333</v>
      </c>
      <c r="D119" t="s">
        <v>894</v>
      </c>
      <c r="E119" t="s">
        <v>3681</v>
      </c>
      <c r="F119" t="s">
        <v>21</v>
      </c>
      <c r="G119" s="6">
        <v>0</v>
      </c>
      <c r="H119" s="6">
        <v>0</v>
      </c>
      <c r="I119" s="6">
        <v>0</v>
      </c>
      <c r="J119" s="6">
        <v>4</v>
      </c>
      <c r="K119" s="6">
        <v>4</v>
      </c>
      <c r="L119" s="6">
        <v>5</v>
      </c>
      <c r="M119" s="2">
        <v>0</v>
      </c>
      <c r="N119" s="2">
        <v>0</v>
      </c>
      <c r="O119" s="2">
        <v>0</v>
      </c>
      <c r="P119" s="2">
        <v>0</v>
      </c>
      <c r="Q119" s="2">
        <v>0</v>
      </c>
      <c r="V119">
        <v>5</v>
      </c>
      <c r="W119">
        <v>5</v>
      </c>
      <c r="X119">
        <v>5</v>
      </c>
    </row>
    <row r="120" spans="1:24" x14ac:dyDescent="0.35">
      <c r="A120" t="s">
        <v>880</v>
      </c>
      <c r="B120" t="s">
        <v>335</v>
      </c>
      <c r="C120" t="s">
        <v>336</v>
      </c>
      <c r="D120" t="s">
        <v>895</v>
      </c>
      <c r="E120" t="s">
        <v>3466</v>
      </c>
      <c r="F120" t="s">
        <v>21</v>
      </c>
      <c r="G120" s="6">
        <v>0</v>
      </c>
      <c r="H120" s="6">
        <v>1</v>
      </c>
      <c r="I120" s="6">
        <v>5</v>
      </c>
      <c r="J120" s="6">
        <v>5</v>
      </c>
      <c r="K120" s="6">
        <v>5</v>
      </c>
      <c r="L120" s="6">
        <v>5</v>
      </c>
      <c r="M120" s="2">
        <v>0</v>
      </c>
      <c r="N120" s="2">
        <v>0</v>
      </c>
      <c r="O120" s="2">
        <v>0</v>
      </c>
      <c r="P120" s="2">
        <v>0</v>
      </c>
      <c r="Q120" s="2">
        <v>0</v>
      </c>
      <c r="V120">
        <v>5</v>
      </c>
      <c r="W120">
        <v>5</v>
      </c>
      <c r="X120">
        <v>5</v>
      </c>
    </row>
    <row r="121" spans="1:24" x14ac:dyDescent="0.35">
      <c r="A121" t="s">
        <v>880</v>
      </c>
      <c r="B121" t="s">
        <v>338</v>
      </c>
      <c r="C121" t="s">
        <v>339</v>
      </c>
      <c r="D121" t="s">
        <v>895</v>
      </c>
      <c r="E121" t="s">
        <v>3682</v>
      </c>
      <c r="F121" t="s">
        <v>21</v>
      </c>
      <c r="G121" s="6">
        <v>0</v>
      </c>
      <c r="H121" s="6">
        <v>1</v>
      </c>
      <c r="I121" s="6">
        <v>5</v>
      </c>
      <c r="J121" s="6">
        <v>5</v>
      </c>
      <c r="K121" s="6">
        <v>5</v>
      </c>
      <c r="L121" s="6">
        <v>5</v>
      </c>
      <c r="M121" s="2">
        <v>0</v>
      </c>
      <c r="N121" s="2">
        <v>0</v>
      </c>
      <c r="O121" s="2">
        <v>0</v>
      </c>
      <c r="P121" s="2">
        <v>0</v>
      </c>
      <c r="Q121" s="2">
        <v>0</v>
      </c>
      <c r="V121">
        <v>5</v>
      </c>
      <c r="W121">
        <v>5</v>
      </c>
      <c r="X121">
        <v>5</v>
      </c>
    </row>
    <row r="122" spans="1:24" x14ac:dyDescent="0.35">
      <c r="A122" t="s">
        <v>880</v>
      </c>
      <c r="B122" t="s">
        <v>340</v>
      </c>
      <c r="C122" t="s">
        <v>341</v>
      </c>
      <c r="D122" t="s">
        <v>896</v>
      </c>
      <c r="E122" t="s">
        <v>3683</v>
      </c>
      <c r="F122" t="s">
        <v>21</v>
      </c>
      <c r="G122" s="6">
        <v>0</v>
      </c>
      <c r="H122" s="6">
        <v>1</v>
      </c>
      <c r="I122" s="6">
        <v>3</v>
      </c>
      <c r="J122" s="6">
        <v>3</v>
      </c>
      <c r="K122" s="6">
        <v>5</v>
      </c>
      <c r="L122" s="6">
        <v>1</v>
      </c>
      <c r="M122" s="2">
        <v>0</v>
      </c>
      <c r="N122" s="2">
        <v>0</v>
      </c>
      <c r="O122" s="2">
        <v>0</v>
      </c>
      <c r="P122" s="2">
        <v>1</v>
      </c>
      <c r="Q122" s="2">
        <v>0</v>
      </c>
      <c r="V122">
        <v>5</v>
      </c>
      <c r="W122">
        <v>5</v>
      </c>
      <c r="X122">
        <v>5</v>
      </c>
    </row>
    <row r="123" spans="1:24" x14ac:dyDescent="0.35">
      <c r="A123" t="s">
        <v>897</v>
      </c>
      <c r="B123" t="s">
        <v>302</v>
      </c>
      <c r="C123" t="s">
        <v>390</v>
      </c>
      <c r="D123" t="s">
        <v>898</v>
      </c>
      <c r="E123" t="s">
        <v>3485</v>
      </c>
      <c r="F123" t="s">
        <v>21</v>
      </c>
      <c r="G123" s="6">
        <v>0</v>
      </c>
      <c r="H123" s="6">
        <v>0</v>
      </c>
      <c r="I123" s="6">
        <v>0</v>
      </c>
      <c r="J123" s="6">
        <v>5</v>
      </c>
      <c r="K123" s="6">
        <v>5</v>
      </c>
      <c r="L123" s="6">
        <v>5</v>
      </c>
      <c r="M123" s="2">
        <v>0</v>
      </c>
      <c r="N123" s="2">
        <v>0</v>
      </c>
      <c r="O123" s="2">
        <v>0</v>
      </c>
      <c r="P123" s="2">
        <v>0</v>
      </c>
      <c r="Q123" s="2">
        <v>0</v>
      </c>
      <c r="V123">
        <v>5</v>
      </c>
      <c r="W123">
        <v>5</v>
      </c>
      <c r="X123">
        <v>5</v>
      </c>
    </row>
    <row r="124" spans="1:24" x14ac:dyDescent="0.35">
      <c r="A124" t="s">
        <v>897</v>
      </c>
      <c r="B124" t="s">
        <v>305</v>
      </c>
      <c r="C124" t="s">
        <v>392</v>
      </c>
      <c r="D124" t="s">
        <v>899</v>
      </c>
      <c r="E124" t="s">
        <v>3486</v>
      </c>
      <c r="F124" t="s">
        <v>21</v>
      </c>
      <c r="G124" s="6">
        <v>0</v>
      </c>
      <c r="H124" s="6">
        <v>0</v>
      </c>
      <c r="I124" s="6">
        <v>0</v>
      </c>
      <c r="J124" s="6">
        <v>5</v>
      </c>
      <c r="K124" s="6">
        <v>5</v>
      </c>
      <c r="L124" s="6">
        <v>5</v>
      </c>
      <c r="M124" s="2">
        <v>0</v>
      </c>
      <c r="N124" s="2">
        <v>0</v>
      </c>
      <c r="O124" s="2">
        <v>0</v>
      </c>
      <c r="P124" s="2">
        <v>0</v>
      </c>
      <c r="Q124" s="2">
        <v>0</v>
      </c>
      <c r="V124">
        <v>4</v>
      </c>
      <c r="W124">
        <v>5</v>
      </c>
      <c r="X124">
        <v>5</v>
      </c>
    </row>
    <row r="125" spans="1:24" x14ac:dyDescent="0.35">
      <c r="A125" t="s">
        <v>897</v>
      </c>
      <c r="B125" t="s">
        <v>394</v>
      </c>
      <c r="C125" t="s">
        <v>395</v>
      </c>
      <c r="D125" t="s">
        <v>900</v>
      </c>
      <c r="E125" t="s">
        <v>3684</v>
      </c>
      <c r="F125" t="s">
        <v>901</v>
      </c>
      <c r="G125" s="6">
        <v>1</v>
      </c>
      <c r="H125" s="6">
        <v>0</v>
      </c>
      <c r="I125" s="6">
        <v>0</v>
      </c>
      <c r="J125" s="6">
        <v>5</v>
      </c>
      <c r="K125" s="6">
        <v>5</v>
      </c>
      <c r="L125" s="6">
        <v>5</v>
      </c>
      <c r="M125" s="2">
        <v>0</v>
      </c>
      <c r="N125" s="2">
        <v>0</v>
      </c>
      <c r="O125" s="2">
        <v>0</v>
      </c>
      <c r="P125" s="2">
        <v>0</v>
      </c>
      <c r="Q125" s="2">
        <v>0</v>
      </c>
      <c r="V125">
        <v>5</v>
      </c>
      <c r="W125">
        <v>5</v>
      </c>
      <c r="X125">
        <v>5</v>
      </c>
    </row>
    <row r="126" spans="1:24" x14ac:dyDescent="0.35">
      <c r="A126" t="s">
        <v>897</v>
      </c>
      <c r="B126" t="s">
        <v>397</v>
      </c>
      <c r="C126" t="s">
        <v>398</v>
      </c>
      <c r="D126" t="s">
        <v>902</v>
      </c>
      <c r="E126" t="s">
        <v>3488</v>
      </c>
      <c r="F126" t="s">
        <v>21</v>
      </c>
      <c r="G126" s="6">
        <v>0</v>
      </c>
      <c r="H126" s="6">
        <v>0</v>
      </c>
      <c r="I126" s="6">
        <v>0</v>
      </c>
      <c r="J126" s="6">
        <v>5</v>
      </c>
      <c r="K126" s="6">
        <v>5</v>
      </c>
      <c r="L126" s="6">
        <v>5</v>
      </c>
      <c r="M126" s="2">
        <v>0</v>
      </c>
      <c r="N126" s="2">
        <v>0</v>
      </c>
      <c r="O126" s="2">
        <v>0</v>
      </c>
      <c r="P126" s="2">
        <v>0</v>
      </c>
      <c r="Q126" s="2">
        <v>0</v>
      </c>
      <c r="V126">
        <v>5</v>
      </c>
      <c r="W126">
        <v>5</v>
      </c>
      <c r="X126">
        <v>5</v>
      </c>
    </row>
    <row r="127" spans="1:24" x14ac:dyDescent="0.35">
      <c r="A127" t="s">
        <v>897</v>
      </c>
      <c r="B127" t="s">
        <v>400</v>
      </c>
      <c r="C127" t="s">
        <v>401</v>
      </c>
      <c r="D127" t="s">
        <v>903</v>
      </c>
      <c r="E127" t="s">
        <v>3489</v>
      </c>
      <c r="F127" t="s">
        <v>21</v>
      </c>
      <c r="G127" s="6">
        <v>0</v>
      </c>
      <c r="H127" s="6">
        <v>0</v>
      </c>
      <c r="I127" s="6">
        <v>0</v>
      </c>
      <c r="J127" s="6">
        <v>5</v>
      </c>
      <c r="K127" s="6">
        <v>5</v>
      </c>
      <c r="L127" s="6">
        <v>5</v>
      </c>
      <c r="M127" s="2">
        <v>0</v>
      </c>
      <c r="N127" s="2">
        <v>0</v>
      </c>
      <c r="O127" s="2">
        <v>0</v>
      </c>
      <c r="P127" s="2">
        <v>0</v>
      </c>
      <c r="Q127" s="2">
        <v>0</v>
      </c>
      <c r="V127">
        <v>5</v>
      </c>
      <c r="W127">
        <v>5</v>
      </c>
      <c r="X127">
        <v>5</v>
      </c>
    </row>
    <row r="128" spans="1:24" x14ac:dyDescent="0.35">
      <c r="A128" t="s">
        <v>897</v>
      </c>
      <c r="B128" t="s">
        <v>403</v>
      </c>
      <c r="C128" t="s">
        <v>404</v>
      </c>
      <c r="D128" t="s">
        <v>405</v>
      </c>
      <c r="E128" t="s">
        <v>3685</v>
      </c>
      <c r="F128" t="s">
        <v>21</v>
      </c>
      <c r="G128" s="6">
        <v>0</v>
      </c>
      <c r="H128" s="6">
        <v>0</v>
      </c>
      <c r="I128" s="6">
        <v>0</v>
      </c>
      <c r="J128" s="6">
        <v>5</v>
      </c>
      <c r="K128" s="6">
        <v>5</v>
      </c>
      <c r="L128" s="6">
        <v>5</v>
      </c>
      <c r="M128" s="2">
        <v>0</v>
      </c>
      <c r="N128" s="2">
        <v>0</v>
      </c>
      <c r="O128" s="2">
        <v>0</v>
      </c>
      <c r="P128" s="2">
        <v>0</v>
      </c>
      <c r="Q128" s="2">
        <v>0</v>
      </c>
      <c r="V128">
        <v>5</v>
      </c>
      <c r="W128">
        <v>5</v>
      </c>
      <c r="X128">
        <v>5</v>
      </c>
    </row>
    <row r="129" spans="1:24" x14ac:dyDescent="0.35">
      <c r="A129" t="s">
        <v>897</v>
      </c>
      <c r="B129" t="s">
        <v>406</v>
      </c>
      <c r="C129" t="s">
        <v>407</v>
      </c>
      <c r="D129" t="s">
        <v>408</v>
      </c>
      <c r="E129" t="s">
        <v>3686</v>
      </c>
      <c r="F129" t="s">
        <v>21</v>
      </c>
      <c r="G129" s="6">
        <v>0</v>
      </c>
      <c r="H129" s="6">
        <v>0</v>
      </c>
      <c r="I129" s="6">
        <v>0</v>
      </c>
      <c r="J129" s="6">
        <v>5</v>
      </c>
      <c r="K129" s="6">
        <v>5</v>
      </c>
      <c r="L129" s="6">
        <v>5</v>
      </c>
      <c r="M129" s="2">
        <v>0</v>
      </c>
      <c r="N129" s="2">
        <v>1</v>
      </c>
      <c r="O129" s="2">
        <v>0</v>
      </c>
      <c r="P129" s="2">
        <v>0</v>
      </c>
      <c r="Q129" s="2">
        <v>0</v>
      </c>
      <c r="V129">
        <v>5</v>
      </c>
      <c r="W129">
        <v>5</v>
      </c>
      <c r="X129">
        <v>5</v>
      </c>
    </row>
    <row r="130" spans="1:24" x14ac:dyDescent="0.35">
      <c r="A130" t="s">
        <v>897</v>
      </c>
      <c r="B130" t="s">
        <v>156</v>
      </c>
      <c r="C130" t="s">
        <v>409</v>
      </c>
      <c r="D130" t="s">
        <v>904</v>
      </c>
      <c r="E130" t="s">
        <v>3492</v>
      </c>
      <c r="F130" t="s">
        <v>905</v>
      </c>
      <c r="G130" s="6">
        <v>1</v>
      </c>
      <c r="H130" s="6">
        <v>1</v>
      </c>
      <c r="I130" s="6">
        <v>1</v>
      </c>
      <c r="J130" s="6">
        <v>1</v>
      </c>
      <c r="K130" s="6">
        <v>1</v>
      </c>
      <c r="L130" s="6">
        <v>1</v>
      </c>
      <c r="M130" s="2">
        <v>1</v>
      </c>
      <c r="N130" s="2">
        <v>1</v>
      </c>
      <c r="O130" s="2">
        <v>1</v>
      </c>
      <c r="P130" s="2">
        <v>1</v>
      </c>
      <c r="Q130" s="2">
        <v>0</v>
      </c>
      <c r="V130">
        <v>5</v>
      </c>
      <c r="W130">
        <v>5</v>
      </c>
      <c r="X130">
        <v>5</v>
      </c>
    </row>
    <row r="131" spans="1:24" x14ac:dyDescent="0.35">
      <c r="A131" t="s">
        <v>897</v>
      </c>
      <c r="B131" t="s">
        <v>411</v>
      </c>
      <c r="C131" t="s">
        <v>412</v>
      </c>
      <c r="D131" t="s">
        <v>906</v>
      </c>
      <c r="E131" t="s">
        <v>3687</v>
      </c>
      <c r="F131" t="s">
        <v>907</v>
      </c>
      <c r="G131" s="6">
        <v>1</v>
      </c>
      <c r="H131" s="6">
        <v>1</v>
      </c>
      <c r="I131" s="6">
        <v>1</v>
      </c>
      <c r="J131" s="6">
        <v>5</v>
      </c>
      <c r="K131" s="6">
        <v>5</v>
      </c>
      <c r="L131" s="6">
        <v>5</v>
      </c>
      <c r="M131" s="2">
        <v>0</v>
      </c>
      <c r="N131" s="2">
        <v>1</v>
      </c>
      <c r="O131" s="2">
        <v>0</v>
      </c>
      <c r="P131" s="2">
        <v>0</v>
      </c>
      <c r="Q131" s="2">
        <v>0</v>
      </c>
      <c r="V131">
        <v>5</v>
      </c>
      <c r="W131">
        <v>5</v>
      </c>
      <c r="X131">
        <v>5</v>
      </c>
    </row>
    <row r="132" spans="1:24" x14ac:dyDescent="0.35">
      <c r="A132" t="s">
        <v>897</v>
      </c>
      <c r="B132" t="s">
        <v>414</v>
      </c>
      <c r="C132" t="s">
        <v>415</v>
      </c>
      <c r="D132" t="s">
        <v>908</v>
      </c>
      <c r="E132" t="s">
        <v>3688</v>
      </c>
      <c r="F132" t="s">
        <v>21</v>
      </c>
      <c r="G132" s="6">
        <v>0</v>
      </c>
      <c r="H132" s="6">
        <v>0</v>
      </c>
      <c r="I132" s="6">
        <v>0</v>
      </c>
      <c r="J132" s="6">
        <v>5</v>
      </c>
      <c r="K132" s="6">
        <v>5</v>
      </c>
      <c r="L132" s="6">
        <v>5</v>
      </c>
      <c r="M132" s="2">
        <v>0</v>
      </c>
      <c r="N132" s="2">
        <v>1</v>
      </c>
      <c r="O132" s="2">
        <v>0</v>
      </c>
      <c r="P132" s="2">
        <v>0</v>
      </c>
      <c r="Q132" s="2">
        <v>0</v>
      </c>
      <c r="V132">
        <v>5</v>
      </c>
      <c r="W132">
        <v>5</v>
      </c>
      <c r="X132">
        <v>5</v>
      </c>
    </row>
    <row r="133" spans="1:24" x14ac:dyDescent="0.35">
      <c r="A133" t="s">
        <v>897</v>
      </c>
      <c r="B133" t="s">
        <v>417</v>
      </c>
      <c r="C133" t="s">
        <v>418</v>
      </c>
      <c r="D133" t="s">
        <v>909</v>
      </c>
      <c r="E133" t="s">
        <v>3689</v>
      </c>
      <c r="F133" t="s">
        <v>21</v>
      </c>
      <c r="G133" s="6">
        <v>0</v>
      </c>
      <c r="H133" s="6">
        <v>1</v>
      </c>
      <c r="I133" s="6">
        <v>1</v>
      </c>
      <c r="J133" s="6">
        <v>1</v>
      </c>
      <c r="K133" s="6">
        <v>1</v>
      </c>
      <c r="L133" s="6">
        <v>1</v>
      </c>
      <c r="M133" s="2">
        <v>1</v>
      </c>
      <c r="N133" s="2">
        <v>1</v>
      </c>
      <c r="O133" s="2">
        <v>1</v>
      </c>
      <c r="P133" s="2">
        <v>1</v>
      </c>
      <c r="Q133" s="2">
        <v>0</v>
      </c>
      <c r="V133">
        <v>5</v>
      </c>
      <c r="W133">
        <v>5</v>
      </c>
      <c r="X133">
        <v>5</v>
      </c>
    </row>
    <row r="134" spans="1:24" x14ac:dyDescent="0.35">
      <c r="A134" t="s">
        <v>897</v>
      </c>
      <c r="B134" t="s">
        <v>420</v>
      </c>
      <c r="C134" t="s">
        <v>421</v>
      </c>
      <c r="D134" t="s">
        <v>910</v>
      </c>
      <c r="E134" t="s">
        <v>3690</v>
      </c>
      <c r="F134" t="s">
        <v>21</v>
      </c>
      <c r="G134" s="6">
        <v>0</v>
      </c>
      <c r="H134" s="6">
        <v>1</v>
      </c>
      <c r="I134" s="6">
        <v>1</v>
      </c>
      <c r="J134" s="6">
        <v>1</v>
      </c>
      <c r="K134" s="6">
        <v>1</v>
      </c>
      <c r="L134" s="6">
        <v>1</v>
      </c>
      <c r="M134" s="2">
        <v>1</v>
      </c>
      <c r="N134" s="2">
        <v>1</v>
      </c>
      <c r="O134" s="2">
        <v>1</v>
      </c>
      <c r="P134" s="2">
        <v>1</v>
      </c>
      <c r="Q134" s="2">
        <v>0</v>
      </c>
      <c r="V134">
        <v>4</v>
      </c>
      <c r="W134">
        <v>5</v>
      </c>
      <c r="X134">
        <v>5</v>
      </c>
    </row>
    <row r="135" spans="1:24" x14ac:dyDescent="0.35">
      <c r="A135" t="s">
        <v>897</v>
      </c>
      <c r="B135" t="s">
        <v>423</v>
      </c>
      <c r="C135" t="s">
        <v>424</v>
      </c>
      <c r="D135" t="s">
        <v>911</v>
      </c>
      <c r="E135" t="s">
        <v>3691</v>
      </c>
      <c r="F135" t="s">
        <v>21</v>
      </c>
      <c r="G135" s="6">
        <v>0</v>
      </c>
      <c r="H135" s="6">
        <v>1</v>
      </c>
      <c r="I135" s="6">
        <v>1</v>
      </c>
      <c r="J135" s="6">
        <v>1</v>
      </c>
      <c r="K135" s="6">
        <v>1</v>
      </c>
      <c r="L135" s="6">
        <v>1</v>
      </c>
      <c r="M135" s="2">
        <v>1</v>
      </c>
      <c r="N135" s="2">
        <v>1</v>
      </c>
      <c r="O135" s="2">
        <v>1</v>
      </c>
      <c r="P135" s="2">
        <v>1</v>
      </c>
      <c r="Q135" s="2">
        <v>0</v>
      </c>
      <c r="V135">
        <v>5</v>
      </c>
      <c r="W135">
        <v>5</v>
      </c>
      <c r="X135">
        <v>5</v>
      </c>
    </row>
    <row r="136" spans="1:24" x14ac:dyDescent="0.35">
      <c r="A136" t="s">
        <v>897</v>
      </c>
      <c r="B136" t="s">
        <v>426</v>
      </c>
      <c r="C136" t="s">
        <v>427</v>
      </c>
      <c r="D136" t="s">
        <v>912</v>
      </c>
      <c r="E136" t="s">
        <v>3692</v>
      </c>
      <c r="F136" t="s">
        <v>21</v>
      </c>
      <c r="G136" s="6">
        <v>0</v>
      </c>
      <c r="H136" s="6">
        <v>1</v>
      </c>
      <c r="I136" s="6">
        <v>1</v>
      </c>
      <c r="J136" s="6">
        <v>1</v>
      </c>
      <c r="K136" s="6">
        <v>1</v>
      </c>
      <c r="L136" s="6">
        <v>1</v>
      </c>
      <c r="M136" s="2">
        <v>1</v>
      </c>
      <c r="N136" s="2">
        <v>1</v>
      </c>
      <c r="O136" s="2">
        <v>1</v>
      </c>
      <c r="P136" s="2">
        <v>1</v>
      </c>
      <c r="Q136" s="2">
        <v>0</v>
      </c>
      <c r="V136">
        <v>5</v>
      </c>
      <c r="W136">
        <v>5</v>
      </c>
      <c r="X136">
        <v>5</v>
      </c>
    </row>
    <row r="137" spans="1:24" x14ac:dyDescent="0.35">
      <c r="A137" t="s">
        <v>897</v>
      </c>
      <c r="B137" t="s">
        <v>429</v>
      </c>
      <c r="C137" t="s">
        <v>430</v>
      </c>
      <c r="D137" t="s">
        <v>913</v>
      </c>
      <c r="E137" t="s">
        <v>3693</v>
      </c>
      <c r="F137" t="s">
        <v>21</v>
      </c>
      <c r="G137" s="6">
        <v>0</v>
      </c>
      <c r="H137" s="6">
        <v>1</v>
      </c>
      <c r="I137" s="6">
        <v>1</v>
      </c>
      <c r="J137" s="6">
        <v>1</v>
      </c>
      <c r="K137" s="6">
        <v>1</v>
      </c>
      <c r="L137" s="6">
        <v>1</v>
      </c>
      <c r="M137" s="2">
        <v>1</v>
      </c>
      <c r="N137" s="2">
        <v>0</v>
      </c>
      <c r="O137" s="2">
        <v>1</v>
      </c>
      <c r="P137" s="2">
        <v>1</v>
      </c>
      <c r="Q137" s="2">
        <v>0</v>
      </c>
      <c r="V137">
        <v>3</v>
      </c>
      <c r="W137">
        <v>4</v>
      </c>
      <c r="X137">
        <v>5</v>
      </c>
    </row>
    <row r="138" spans="1:24" x14ac:dyDescent="0.35">
      <c r="A138" t="s">
        <v>897</v>
      </c>
      <c r="B138" t="s">
        <v>432</v>
      </c>
      <c r="C138" t="s">
        <v>433</v>
      </c>
      <c r="D138" t="s">
        <v>914</v>
      </c>
      <c r="E138" t="s">
        <v>3694</v>
      </c>
      <c r="F138" t="s">
        <v>915</v>
      </c>
      <c r="G138" s="6">
        <v>1</v>
      </c>
      <c r="H138" s="6">
        <v>1</v>
      </c>
      <c r="I138" s="6">
        <v>1</v>
      </c>
      <c r="J138" s="6">
        <v>1</v>
      </c>
      <c r="K138" s="6">
        <v>1</v>
      </c>
      <c r="L138" s="6">
        <v>1</v>
      </c>
      <c r="M138" s="2">
        <v>1</v>
      </c>
      <c r="N138" s="2">
        <v>1</v>
      </c>
      <c r="O138" s="2">
        <v>1</v>
      </c>
      <c r="P138" s="2">
        <v>1</v>
      </c>
      <c r="Q138" s="2">
        <v>0</v>
      </c>
      <c r="V138">
        <v>5</v>
      </c>
      <c r="W138">
        <v>5</v>
      </c>
      <c r="X138">
        <v>5</v>
      </c>
    </row>
    <row r="139" spans="1:24" x14ac:dyDescent="0.35">
      <c r="A139" t="s">
        <v>897</v>
      </c>
      <c r="B139" t="s">
        <v>435</v>
      </c>
      <c r="C139" t="s">
        <v>436</v>
      </c>
      <c r="D139" t="s">
        <v>916</v>
      </c>
      <c r="E139" t="s">
        <v>3695</v>
      </c>
      <c r="F139" t="s">
        <v>21</v>
      </c>
      <c r="G139" s="6">
        <v>0</v>
      </c>
      <c r="H139" s="6">
        <v>1</v>
      </c>
      <c r="I139" s="6">
        <v>2</v>
      </c>
      <c r="J139" s="6">
        <v>1</v>
      </c>
      <c r="K139" s="6">
        <v>1</v>
      </c>
      <c r="L139" s="6">
        <v>1</v>
      </c>
      <c r="M139" s="2">
        <v>1</v>
      </c>
      <c r="N139" s="2">
        <v>1</v>
      </c>
      <c r="O139" s="2">
        <v>1</v>
      </c>
      <c r="P139" s="2">
        <v>1</v>
      </c>
      <c r="Q139" s="2">
        <v>0</v>
      </c>
      <c r="V139">
        <v>5</v>
      </c>
      <c r="W139">
        <v>5</v>
      </c>
      <c r="X139">
        <v>5</v>
      </c>
    </row>
    <row r="140" spans="1:24" x14ac:dyDescent="0.35">
      <c r="A140" t="s">
        <v>917</v>
      </c>
      <c r="B140" t="s">
        <v>439</v>
      </c>
      <c r="C140" t="s">
        <v>440</v>
      </c>
      <c r="D140" t="s">
        <v>918</v>
      </c>
      <c r="E140" t="s">
        <v>3696</v>
      </c>
      <c r="F140" t="s">
        <v>21</v>
      </c>
      <c r="G140" s="6">
        <v>0</v>
      </c>
      <c r="H140" s="6">
        <v>1</v>
      </c>
      <c r="I140" s="6">
        <v>5</v>
      </c>
      <c r="J140" s="6">
        <v>5</v>
      </c>
      <c r="K140" s="6">
        <v>5</v>
      </c>
      <c r="L140" s="6">
        <v>5</v>
      </c>
      <c r="M140" s="2">
        <v>0</v>
      </c>
      <c r="N140" s="2">
        <v>0</v>
      </c>
      <c r="O140" s="2">
        <v>0</v>
      </c>
      <c r="P140" s="2">
        <v>0</v>
      </c>
      <c r="Q140" s="2">
        <v>0</v>
      </c>
      <c r="V140">
        <v>5</v>
      </c>
      <c r="W140">
        <v>5</v>
      </c>
      <c r="X140">
        <v>5</v>
      </c>
    </row>
    <row r="141" spans="1:24" x14ac:dyDescent="0.35">
      <c r="A141" t="s">
        <v>917</v>
      </c>
      <c r="B141" t="s">
        <v>442</v>
      </c>
      <c r="C141" t="s">
        <v>443</v>
      </c>
      <c r="D141" t="s">
        <v>919</v>
      </c>
      <c r="E141" t="s">
        <v>3697</v>
      </c>
      <c r="F141" t="s">
        <v>920</v>
      </c>
      <c r="G141" s="6">
        <v>1</v>
      </c>
      <c r="H141" s="6">
        <v>0</v>
      </c>
      <c r="I141" s="6">
        <v>0</v>
      </c>
      <c r="J141" s="6">
        <v>4</v>
      </c>
      <c r="K141" s="6">
        <v>5</v>
      </c>
      <c r="L141" s="6">
        <v>4</v>
      </c>
      <c r="M141" s="2">
        <v>0</v>
      </c>
      <c r="N141" s="2">
        <v>0</v>
      </c>
      <c r="O141" s="2">
        <v>0</v>
      </c>
      <c r="P141" s="2">
        <v>0</v>
      </c>
      <c r="Q141" s="2">
        <v>0</v>
      </c>
      <c r="V141">
        <v>5</v>
      </c>
      <c r="W141">
        <v>5</v>
      </c>
      <c r="X141">
        <v>5</v>
      </c>
    </row>
    <row r="142" spans="1:24" x14ac:dyDescent="0.35">
      <c r="A142" t="s">
        <v>917</v>
      </c>
      <c r="B142" t="s">
        <v>445</v>
      </c>
      <c r="C142" t="s">
        <v>446</v>
      </c>
      <c r="D142" t="s">
        <v>921</v>
      </c>
      <c r="E142" t="s">
        <v>3698</v>
      </c>
      <c r="F142" t="s">
        <v>922</v>
      </c>
      <c r="G142" s="6">
        <v>1</v>
      </c>
      <c r="H142" s="6">
        <v>1</v>
      </c>
      <c r="I142" s="6">
        <v>4</v>
      </c>
      <c r="J142" s="6">
        <v>4</v>
      </c>
      <c r="K142" s="6">
        <v>4</v>
      </c>
      <c r="L142" s="6">
        <v>4</v>
      </c>
      <c r="M142" s="2">
        <v>0</v>
      </c>
      <c r="N142" s="2">
        <v>0</v>
      </c>
      <c r="O142" s="2">
        <v>0</v>
      </c>
      <c r="P142" s="2">
        <v>0</v>
      </c>
      <c r="Q142" s="2">
        <v>0</v>
      </c>
      <c r="V142">
        <v>5</v>
      </c>
      <c r="W142">
        <v>5</v>
      </c>
      <c r="X142">
        <v>5</v>
      </c>
    </row>
    <row r="143" spans="1:24" x14ac:dyDescent="0.35">
      <c r="A143" t="s">
        <v>917</v>
      </c>
      <c r="B143" t="s">
        <v>448</v>
      </c>
      <c r="C143" t="s">
        <v>446</v>
      </c>
      <c r="D143" t="s">
        <v>923</v>
      </c>
      <c r="E143" t="s">
        <v>3505</v>
      </c>
      <c r="F143" t="s">
        <v>21</v>
      </c>
      <c r="G143" s="6">
        <v>0</v>
      </c>
      <c r="H143" s="6">
        <v>0</v>
      </c>
      <c r="I143" s="6">
        <v>0</v>
      </c>
      <c r="J143" s="6">
        <v>5</v>
      </c>
      <c r="K143" s="6">
        <v>5</v>
      </c>
      <c r="L143" s="6">
        <v>5</v>
      </c>
      <c r="M143" s="2">
        <v>0</v>
      </c>
      <c r="N143" s="2">
        <v>0</v>
      </c>
      <c r="O143" s="2">
        <v>0</v>
      </c>
      <c r="P143" s="2">
        <v>0</v>
      </c>
      <c r="Q143" s="2">
        <v>0</v>
      </c>
      <c r="V143">
        <v>5</v>
      </c>
      <c r="W143">
        <v>5</v>
      </c>
      <c r="X143">
        <v>5</v>
      </c>
    </row>
    <row r="144" spans="1:24" x14ac:dyDescent="0.35">
      <c r="A144" t="s">
        <v>917</v>
      </c>
      <c r="B144" t="s">
        <v>450</v>
      </c>
      <c r="C144" t="s">
        <v>451</v>
      </c>
      <c r="D144" t="s">
        <v>924</v>
      </c>
      <c r="E144" t="s">
        <v>3506</v>
      </c>
      <c r="F144" t="s">
        <v>21</v>
      </c>
      <c r="G144" s="6">
        <v>0</v>
      </c>
      <c r="H144" s="6">
        <v>0</v>
      </c>
      <c r="I144" s="6">
        <v>0</v>
      </c>
      <c r="J144" s="6">
        <v>5</v>
      </c>
      <c r="K144" s="6">
        <v>5</v>
      </c>
      <c r="L144" s="6">
        <v>5</v>
      </c>
      <c r="M144" s="2">
        <v>0</v>
      </c>
      <c r="N144" s="2">
        <v>0</v>
      </c>
      <c r="O144" s="2">
        <v>0</v>
      </c>
      <c r="P144" s="2">
        <v>0</v>
      </c>
      <c r="Q144" s="2">
        <v>0</v>
      </c>
      <c r="V144">
        <v>5</v>
      </c>
      <c r="W144">
        <v>5</v>
      </c>
      <c r="X144">
        <v>5</v>
      </c>
    </row>
    <row r="145" spans="1:24" x14ac:dyDescent="0.35">
      <c r="A145" t="s">
        <v>917</v>
      </c>
      <c r="B145" t="s">
        <v>453</v>
      </c>
      <c r="C145" t="s">
        <v>454</v>
      </c>
      <c r="D145" t="s">
        <v>925</v>
      </c>
      <c r="E145" t="s">
        <v>3507</v>
      </c>
      <c r="F145" t="s">
        <v>21</v>
      </c>
      <c r="G145" s="6">
        <v>0</v>
      </c>
      <c r="H145" s="6">
        <v>1</v>
      </c>
      <c r="I145" s="6">
        <v>4</v>
      </c>
      <c r="J145" s="6">
        <v>4</v>
      </c>
      <c r="K145" s="6">
        <v>4</v>
      </c>
      <c r="L145" s="6">
        <v>5</v>
      </c>
      <c r="M145" s="2">
        <v>0</v>
      </c>
      <c r="N145" s="2">
        <v>0</v>
      </c>
      <c r="O145" s="2">
        <v>0</v>
      </c>
      <c r="P145" s="2">
        <v>0</v>
      </c>
      <c r="Q145" s="2">
        <v>0</v>
      </c>
      <c r="V145">
        <v>1</v>
      </c>
      <c r="W145">
        <v>1</v>
      </c>
      <c r="X145">
        <v>1</v>
      </c>
    </row>
    <row r="146" spans="1:24" x14ac:dyDescent="0.35">
      <c r="A146" t="s">
        <v>917</v>
      </c>
      <c r="B146" t="s">
        <v>456</v>
      </c>
      <c r="C146" t="s">
        <v>457</v>
      </c>
      <c r="D146" t="s">
        <v>926</v>
      </c>
      <c r="E146" t="s">
        <v>3699</v>
      </c>
      <c r="F146" t="s">
        <v>21</v>
      </c>
      <c r="G146" s="6">
        <v>0</v>
      </c>
      <c r="H146" s="6">
        <v>0</v>
      </c>
      <c r="I146" s="6">
        <v>0</v>
      </c>
      <c r="J146" s="6">
        <v>5</v>
      </c>
      <c r="K146" s="6">
        <v>5</v>
      </c>
      <c r="L146" s="6">
        <v>5</v>
      </c>
      <c r="M146" s="2">
        <v>0</v>
      </c>
      <c r="N146" s="2">
        <v>0</v>
      </c>
      <c r="O146" s="2">
        <v>0</v>
      </c>
      <c r="P146" s="2">
        <v>0</v>
      </c>
      <c r="Q146" s="2">
        <v>0</v>
      </c>
      <c r="V146">
        <v>5</v>
      </c>
      <c r="W146">
        <v>5</v>
      </c>
      <c r="X146">
        <v>5</v>
      </c>
    </row>
    <row r="147" spans="1:24" x14ac:dyDescent="0.35">
      <c r="A147" t="s">
        <v>917</v>
      </c>
      <c r="B147" t="s">
        <v>459</v>
      </c>
      <c r="C147" t="s">
        <v>460</v>
      </c>
      <c r="D147" t="s">
        <v>927</v>
      </c>
      <c r="E147" t="s">
        <v>3509</v>
      </c>
      <c r="F147" t="s">
        <v>21</v>
      </c>
      <c r="G147" s="6">
        <v>0</v>
      </c>
      <c r="H147" s="6">
        <v>1</v>
      </c>
      <c r="I147" s="6">
        <v>3</v>
      </c>
      <c r="J147" s="6">
        <v>3</v>
      </c>
      <c r="K147" s="6">
        <v>3</v>
      </c>
      <c r="L147" s="6">
        <v>3</v>
      </c>
      <c r="M147" s="2">
        <v>0</v>
      </c>
      <c r="N147" s="2">
        <v>0</v>
      </c>
      <c r="O147" s="2">
        <v>0</v>
      </c>
      <c r="P147" s="2">
        <v>1</v>
      </c>
      <c r="Q147" s="2">
        <v>0</v>
      </c>
      <c r="V147">
        <v>5</v>
      </c>
      <c r="W147">
        <v>5</v>
      </c>
      <c r="X147">
        <v>5</v>
      </c>
    </row>
    <row r="148" spans="1:24" x14ac:dyDescent="0.35">
      <c r="A148" t="s">
        <v>917</v>
      </c>
      <c r="B148" t="s">
        <v>372</v>
      </c>
      <c r="C148" t="s">
        <v>462</v>
      </c>
      <c r="D148" t="s">
        <v>928</v>
      </c>
      <c r="E148" t="s">
        <v>3510</v>
      </c>
      <c r="F148" t="s">
        <v>858</v>
      </c>
      <c r="G148" s="6">
        <v>1</v>
      </c>
      <c r="H148" s="6">
        <v>0</v>
      </c>
      <c r="I148" s="6">
        <v>0</v>
      </c>
      <c r="J148" s="6">
        <v>5</v>
      </c>
      <c r="K148" s="6">
        <v>5</v>
      </c>
      <c r="L148" s="6">
        <v>5</v>
      </c>
      <c r="M148" s="2">
        <v>0</v>
      </c>
      <c r="N148" s="2">
        <v>0</v>
      </c>
      <c r="O148" s="2">
        <v>0</v>
      </c>
      <c r="P148" s="2">
        <v>0</v>
      </c>
      <c r="Q148" s="2">
        <v>0</v>
      </c>
      <c r="V148">
        <v>1</v>
      </c>
      <c r="W148">
        <v>1</v>
      </c>
      <c r="X148">
        <v>1</v>
      </c>
    </row>
    <row r="149" spans="1:24" x14ac:dyDescent="0.35">
      <c r="A149" t="s">
        <v>917</v>
      </c>
      <c r="B149" t="s">
        <v>464</v>
      </c>
      <c r="C149" t="s">
        <v>465</v>
      </c>
      <c r="D149" t="s">
        <v>929</v>
      </c>
      <c r="E149" t="s">
        <v>3700</v>
      </c>
      <c r="F149" t="s">
        <v>21</v>
      </c>
      <c r="G149" s="6">
        <v>0</v>
      </c>
      <c r="H149" s="6">
        <v>0</v>
      </c>
      <c r="I149" s="6">
        <v>0</v>
      </c>
      <c r="J149" s="6">
        <v>5</v>
      </c>
      <c r="K149" s="6">
        <v>5</v>
      </c>
      <c r="L149" s="6">
        <v>5</v>
      </c>
      <c r="M149" s="2">
        <v>0</v>
      </c>
      <c r="N149" s="2">
        <v>0</v>
      </c>
      <c r="O149" s="2">
        <v>0</v>
      </c>
      <c r="P149" s="2">
        <v>0</v>
      </c>
      <c r="Q149" s="2">
        <v>0</v>
      </c>
      <c r="V149">
        <v>1</v>
      </c>
      <c r="W149">
        <v>1</v>
      </c>
      <c r="X149">
        <v>1</v>
      </c>
    </row>
    <row r="150" spans="1:24" x14ac:dyDescent="0.35">
      <c r="A150" t="s">
        <v>917</v>
      </c>
      <c r="B150" t="s">
        <v>384</v>
      </c>
      <c r="C150" t="s">
        <v>467</v>
      </c>
      <c r="D150" t="s">
        <v>930</v>
      </c>
      <c r="E150" t="s">
        <v>3701</v>
      </c>
      <c r="F150" t="s">
        <v>741</v>
      </c>
      <c r="G150" s="6">
        <v>2</v>
      </c>
      <c r="H150" s="6">
        <v>1</v>
      </c>
      <c r="I150" s="6">
        <v>4</v>
      </c>
      <c r="J150" s="6">
        <v>4</v>
      </c>
      <c r="K150" s="6">
        <v>4</v>
      </c>
      <c r="L150" s="6">
        <v>4</v>
      </c>
      <c r="M150" s="2">
        <v>0</v>
      </c>
      <c r="N150" s="2">
        <v>0</v>
      </c>
      <c r="O150" s="2">
        <v>0</v>
      </c>
      <c r="P150" s="2">
        <v>0</v>
      </c>
      <c r="Q150" s="2">
        <v>0</v>
      </c>
      <c r="V150">
        <v>1</v>
      </c>
      <c r="W150">
        <v>1</v>
      </c>
      <c r="X150">
        <v>1</v>
      </c>
    </row>
    <row r="151" spans="1:24" x14ac:dyDescent="0.35">
      <c r="A151" t="s">
        <v>917</v>
      </c>
      <c r="B151" t="s">
        <v>469</v>
      </c>
      <c r="C151" t="s">
        <v>470</v>
      </c>
      <c r="D151" t="s">
        <v>931</v>
      </c>
      <c r="E151" t="s">
        <v>3513</v>
      </c>
      <c r="F151" t="s">
        <v>761</v>
      </c>
      <c r="G151" s="6">
        <v>1</v>
      </c>
      <c r="H151" s="6">
        <v>0</v>
      </c>
      <c r="I151" s="6">
        <v>0</v>
      </c>
      <c r="J151" s="6">
        <v>5</v>
      </c>
      <c r="K151" s="6">
        <v>5</v>
      </c>
      <c r="L151" s="6">
        <v>5</v>
      </c>
      <c r="M151" s="2">
        <v>0</v>
      </c>
      <c r="N151" s="2">
        <v>0</v>
      </c>
      <c r="O151" s="2">
        <v>0</v>
      </c>
      <c r="P151" s="2">
        <v>0</v>
      </c>
      <c r="Q151" s="2">
        <v>0</v>
      </c>
      <c r="V151">
        <v>1</v>
      </c>
      <c r="W151">
        <v>1</v>
      </c>
      <c r="X151">
        <v>1</v>
      </c>
    </row>
    <row r="152" spans="1:24" x14ac:dyDescent="0.35">
      <c r="A152" t="s">
        <v>917</v>
      </c>
      <c r="B152" t="s">
        <v>472</v>
      </c>
      <c r="C152" t="s">
        <v>473</v>
      </c>
      <c r="D152" t="s">
        <v>932</v>
      </c>
      <c r="E152" t="s">
        <v>3514</v>
      </c>
      <c r="F152" t="s">
        <v>933</v>
      </c>
      <c r="G152" s="6">
        <v>1</v>
      </c>
      <c r="H152" s="6">
        <v>1</v>
      </c>
      <c r="I152" s="6">
        <v>2</v>
      </c>
      <c r="J152" s="6">
        <v>4</v>
      </c>
      <c r="K152" s="6">
        <v>3</v>
      </c>
      <c r="L152" s="6">
        <v>5</v>
      </c>
      <c r="M152" s="2">
        <v>0</v>
      </c>
      <c r="N152" s="2">
        <v>0</v>
      </c>
      <c r="O152" s="2">
        <v>0</v>
      </c>
      <c r="P152" s="2">
        <v>0</v>
      </c>
      <c r="Q152" s="2">
        <v>0</v>
      </c>
      <c r="V152">
        <v>5</v>
      </c>
      <c r="W152">
        <v>5</v>
      </c>
      <c r="X152">
        <v>5</v>
      </c>
    </row>
    <row r="153" spans="1:24" x14ac:dyDescent="0.35">
      <c r="A153" t="s">
        <v>917</v>
      </c>
      <c r="B153" t="s">
        <v>475</v>
      </c>
      <c r="C153" t="s">
        <v>476</v>
      </c>
      <c r="D153" t="s">
        <v>934</v>
      </c>
      <c r="E153" t="s">
        <v>3702</v>
      </c>
      <c r="F153" t="s">
        <v>935</v>
      </c>
      <c r="G153" s="6">
        <v>1</v>
      </c>
      <c r="H153" s="6">
        <v>0</v>
      </c>
      <c r="I153" s="6">
        <v>0</v>
      </c>
      <c r="J153" s="6">
        <v>5</v>
      </c>
      <c r="K153" s="6">
        <v>5</v>
      </c>
      <c r="L153" s="6">
        <v>5</v>
      </c>
      <c r="M153" s="2">
        <v>0</v>
      </c>
      <c r="N153" s="2">
        <v>0</v>
      </c>
      <c r="O153" s="2">
        <v>0</v>
      </c>
      <c r="P153" s="2">
        <v>0</v>
      </c>
      <c r="Q153" s="2">
        <v>0</v>
      </c>
      <c r="V153">
        <v>1</v>
      </c>
      <c r="W153">
        <v>1</v>
      </c>
      <c r="X153">
        <v>1</v>
      </c>
    </row>
    <row r="154" spans="1:24" x14ac:dyDescent="0.35">
      <c r="A154" t="s">
        <v>917</v>
      </c>
      <c r="B154" t="s">
        <v>478</v>
      </c>
      <c r="C154" t="s">
        <v>479</v>
      </c>
      <c r="D154" t="s">
        <v>936</v>
      </c>
      <c r="E154" t="s">
        <v>3516</v>
      </c>
      <c r="F154" t="s">
        <v>21</v>
      </c>
      <c r="G154" s="6">
        <v>0</v>
      </c>
      <c r="H154" s="6">
        <v>0</v>
      </c>
      <c r="I154" s="6">
        <v>0</v>
      </c>
      <c r="J154" s="6">
        <v>5</v>
      </c>
      <c r="K154" s="6">
        <v>5</v>
      </c>
      <c r="L154" s="6">
        <v>5</v>
      </c>
      <c r="M154" s="2">
        <v>0</v>
      </c>
      <c r="N154" s="2">
        <v>0</v>
      </c>
      <c r="O154" s="2">
        <v>0</v>
      </c>
      <c r="P154" s="2">
        <v>0</v>
      </c>
      <c r="Q154" s="2">
        <v>0</v>
      </c>
      <c r="V154">
        <v>1</v>
      </c>
      <c r="W154">
        <v>1</v>
      </c>
      <c r="X154">
        <v>1</v>
      </c>
    </row>
    <row r="155" spans="1:24" x14ac:dyDescent="0.35">
      <c r="A155" t="s">
        <v>917</v>
      </c>
      <c r="B155" t="s">
        <v>481</v>
      </c>
      <c r="C155" t="s">
        <v>482</v>
      </c>
      <c r="D155" t="s">
        <v>937</v>
      </c>
      <c r="E155" t="s">
        <v>3517</v>
      </c>
      <c r="F155" t="s">
        <v>938</v>
      </c>
      <c r="G155" s="6">
        <v>1</v>
      </c>
      <c r="H155" s="6">
        <v>0</v>
      </c>
      <c r="I155" s="6">
        <v>0</v>
      </c>
      <c r="J155" s="6">
        <v>5</v>
      </c>
      <c r="K155" s="6">
        <v>5</v>
      </c>
      <c r="L155" s="6">
        <v>5</v>
      </c>
      <c r="M155" s="2">
        <v>0</v>
      </c>
      <c r="N155" s="2">
        <v>0</v>
      </c>
      <c r="O155" s="2">
        <v>0</v>
      </c>
      <c r="P155" s="2">
        <v>0</v>
      </c>
      <c r="Q155" s="2">
        <v>0</v>
      </c>
      <c r="V155">
        <v>5</v>
      </c>
      <c r="W155">
        <v>5</v>
      </c>
      <c r="X155">
        <v>5</v>
      </c>
    </row>
    <row r="156" spans="1:24" x14ac:dyDescent="0.35">
      <c r="A156" t="s">
        <v>917</v>
      </c>
      <c r="B156" t="s">
        <v>484</v>
      </c>
      <c r="C156" t="s">
        <v>22</v>
      </c>
      <c r="D156" t="s">
        <v>939</v>
      </c>
      <c r="E156" t="s">
        <v>3518</v>
      </c>
      <c r="F156" t="s">
        <v>21</v>
      </c>
      <c r="G156" s="6">
        <v>0</v>
      </c>
      <c r="H156" s="6">
        <v>0</v>
      </c>
      <c r="I156" s="6">
        <v>0</v>
      </c>
      <c r="J156" s="6">
        <v>5</v>
      </c>
      <c r="K156" s="6">
        <v>5</v>
      </c>
      <c r="L156" s="6">
        <v>5</v>
      </c>
      <c r="M156" s="2">
        <v>0</v>
      </c>
      <c r="N156" s="2">
        <v>0</v>
      </c>
      <c r="O156" s="2">
        <v>0</v>
      </c>
      <c r="P156" s="2">
        <v>0</v>
      </c>
      <c r="Q156" s="2">
        <v>0</v>
      </c>
      <c r="V156">
        <v>5</v>
      </c>
      <c r="W156">
        <v>5</v>
      </c>
      <c r="X156">
        <v>5</v>
      </c>
    </row>
    <row r="157" spans="1:24" x14ac:dyDescent="0.35">
      <c r="A157" t="s">
        <v>940</v>
      </c>
      <c r="B157" t="s">
        <v>439</v>
      </c>
      <c r="C157" t="s">
        <v>487</v>
      </c>
      <c r="D157" t="s">
        <v>941</v>
      </c>
      <c r="E157" t="s">
        <v>3519</v>
      </c>
      <c r="F157" t="s">
        <v>21</v>
      </c>
      <c r="G157" s="6">
        <v>0</v>
      </c>
      <c r="H157" s="6">
        <v>0</v>
      </c>
      <c r="I157" s="6">
        <v>0</v>
      </c>
      <c r="J157" s="6">
        <v>5</v>
      </c>
      <c r="K157" s="6">
        <v>5</v>
      </c>
      <c r="L157" s="6">
        <v>5</v>
      </c>
      <c r="M157" s="2">
        <v>0</v>
      </c>
      <c r="N157" s="2">
        <v>0</v>
      </c>
      <c r="O157" s="2">
        <v>0</v>
      </c>
      <c r="P157" s="2">
        <v>0</v>
      </c>
      <c r="Q157" s="2">
        <v>0</v>
      </c>
      <c r="V157">
        <v>5</v>
      </c>
      <c r="W157">
        <v>5</v>
      </c>
      <c r="X157">
        <v>5</v>
      </c>
    </row>
    <row r="158" spans="1:24" x14ac:dyDescent="0.35">
      <c r="A158" t="s">
        <v>940</v>
      </c>
      <c r="B158" t="s">
        <v>442</v>
      </c>
      <c r="C158" t="s">
        <v>489</v>
      </c>
      <c r="D158" t="s">
        <v>942</v>
      </c>
      <c r="E158" t="s">
        <v>3520</v>
      </c>
      <c r="F158" t="s">
        <v>21</v>
      </c>
      <c r="G158" s="6">
        <v>0</v>
      </c>
      <c r="H158" s="6">
        <v>0</v>
      </c>
      <c r="I158" s="6">
        <v>0</v>
      </c>
      <c r="J158" s="6">
        <v>5</v>
      </c>
      <c r="K158" s="6">
        <v>5</v>
      </c>
      <c r="L158" s="6">
        <v>5</v>
      </c>
      <c r="M158" s="2">
        <v>0</v>
      </c>
      <c r="N158" s="2">
        <v>0</v>
      </c>
      <c r="O158" s="2">
        <v>0</v>
      </c>
      <c r="P158" s="2">
        <v>0</v>
      </c>
      <c r="Q158" s="2">
        <v>0</v>
      </c>
      <c r="V158">
        <v>5</v>
      </c>
      <c r="W158">
        <v>5</v>
      </c>
      <c r="X158">
        <v>5</v>
      </c>
    </row>
    <row r="159" spans="1:24" x14ac:dyDescent="0.35">
      <c r="A159" t="s">
        <v>940</v>
      </c>
      <c r="B159" t="s">
        <v>491</v>
      </c>
      <c r="C159" t="s">
        <v>492</v>
      </c>
      <c r="D159" t="s">
        <v>943</v>
      </c>
      <c r="E159" t="s">
        <v>3703</v>
      </c>
      <c r="F159" t="s">
        <v>21</v>
      </c>
      <c r="G159" s="6">
        <v>0</v>
      </c>
      <c r="H159" s="6">
        <v>1</v>
      </c>
      <c r="I159" s="6">
        <v>5</v>
      </c>
      <c r="J159" s="6">
        <v>5</v>
      </c>
      <c r="K159" s="6">
        <v>5</v>
      </c>
      <c r="L159" s="6">
        <v>5</v>
      </c>
      <c r="M159" s="2">
        <v>0</v>
      </c>
      <c r="N159" s="2">
        <v>0</v>
      </c>
      <c r="O159" s="2">
        <v>0</v>
      </c>
      <c r="P159" s="2">
        <v>0</v>
      </c>
      <c r="Q159" s="2">
        <v>0</v>
      </c>
      <c r="V159">
        <v>5</v>
      </c>
      <c r="W159">
        <v>5</v>
      </c>
      <c r="X159">
        <v>5</v>
      </c>
    </row>
    <row r="160" spans="1:24" x14ac:dyDescent="0.35">
      <c r="A160" t="s">
        <v>940</v>
      </c>
      <c r="B160" t="s">
        <v>494</v>
      </c>
      <c r="C160" t="s">
        <v>495</v>
      </c>
      <c r="D160" t="s">
        <v>944</v>
      </c>
      <c r="E160" t="s">
        <v>3522</v>
      </c>
      <c r="F160" t="s">
        <v>21</v>
      </c>
      <c r="G160" s="6">
        <v>0</v>
      </c>
      <c r="H160" s="6">
        <v>0</v>
      </c>
      <c r="I160" s="6">
        <v>0</v>
      </c>
      <c r="J160" s="6">
        <v>5</v>
      </c>
      <c r="K160" s="6">
        <v>5</v>
      </c>
      <c r="L160" s="6">
        <v>5</v>
      </c>
      <c r="M160" s="2">
        <v>0</v>
      </c>
      <c r="N160" s="2">
        <v>0</v>
      </c>
      <c r="O160" s="2">
        <v>0</v>
      </c>
      <c r="P160" s="2">
        <v>0</v>
      </c>
      <c r="Q160" s="2">
        <v>0</v>
      </c>
      <c r="V160">
        <v>4</v>
      </c>
      <c r="W160">
        <v>4</v>
      </c>
      <c r="X160">
        <v>5</v>
      </c>
    </row>
    <row r="161" spans="1:24" x14ac:dyDescent="0.35">
      <c r="A161" t="s">
        <v>940</v>
      </c>
      <c r="B161" t="s">
        <v>499</v>
      </c>
      <c r="C161" t="s">
        <v>500</v>
      </c>
      <c r="D161" t="s">
        <v>945</v>
      </c>
      <c r="E161" t="s">
        <v>3704</v>
      </c>
      <c r="F161" t="s">
        <v>21</v>
      </c>
      <c r="G161" s="6">
        <v>0</v>
      </c>
      <c r="H161" s="6">
        <v>1</v>
      </c>
      <c r="I161" s="6">
        <v>5</v>
      </c>
      <c r="J161" s="6">
        <v>5</v>
      </c>
      <c r="K161" s="6">
        <v>5</v>
      </c>
      <c r="L161" s="6">
        <v>5</v>
      </c>
      <c r="M161" s="2">
        <v>0</v>
      </c>
      <c r="N161" s="2">
        <v>0</v>
      </c>
      <c r="O161" s="2">
        <v>0</v>
      </c>
      <c r="P161" s="2">
        <v>0</v>
      </c>
      <c r="Q161" s="2">
        <v>0</v>
      </c>
      <c r="V161">
        <v>5</v>
      </c>
      <c r="W161">
        <v>5</v>
      </c>
      <c r="X161">
        <v>5</v>
      </c>
    </row>
    <row r="162" spans="1:24" x14ac:dyDescent="0.35">
      <c r="A162" t="s">
        <v>940</v>
      </c>
      <c r="B162" t="s">
        <v>472</v>
      </c>
      <c r="C162" t="s">
        <v>502</v>
      </c>
      <c r="D162" t="s">
        <v>946</v>
      </c>
      <c r="E162" t="s">
        <v>3705</v>
      </c>
      <c r="F162" t="s">
        <v>21</v>
      </c>
      <c r="G162" s="6">
        <v>0</v>
      </c>
      <c r="H162" s="6">
        <v>0</v>
      </c>
      <c r="I162" s="6">
        <v>0</v>
      </c>
      <c r="J162" s="6">
        <v>5</v>
      </c>
      <c r="K162" s="6">
        <v>5</v>
      </c>
      <c r="L162" s="6">
        <v>5</v>
      </c>
      <c r="M162" s="2">
        <v>0</v>
      </c>
      <c r="N162" s="2">
        <v>0</v>
      </c>
      <c r="O162" s="2">
        <v>0</v>
      </c>
      <c r="P162" s="2">
        <v>0</v>
      </c>
      <c r="Q162" s="2">
        <v>0</v>
      </c>
      <c r="V162">
        <v>3</v>
      </c>
      <c r="W162">
        <v>3</v>
      </c>
      <c r="X162">
        <v>3</v>
      </c>
    </row>
    <row r="163" spans="1:24" x14ac:dyDescent="0.35">
      <c r="A163" t="s">
        <v>940</v>
      </c>
      <c r="B163" t="s">
        <v>504</v>
      </c>
      <c r="C163" t="s">
        <v>505</v>
      </c>
      <c r="D163" t="s">
        <v>947</v>
      </c>
      <c r="E163" t="s">
        <v>3526</v>
      </c>
      <c r="F163" t="s">
        <v>21</v>
      </c>
      <c r="G163" s="6">
        <v>0</v>
      </c>
      <c r="H163" s="6">
        <v>0</v>
      </c>
      <c r="I163" s="6">
        <v>0</v>
      </c>
      <c r="J163" s="6">
        <v>5</v>
      </c>
      <c r="K163" s="6">
        <v>5</v>
      </c>
      <c r="L163" s="6">
        <v>5</v>
      </c>
      <c r="M163" s="2">
        <v>0</v>
      </c>
      <c r="N163" s="2">
        <v>0</v>
      </c>
      <c r="O163" s="2">
        <v>0</v>
      </c>
      <c r="P163" s="2">
        <v>0</v>
      </c>
      <c r="Q163" s="2">
        <v>0</v>
      </c>
      <c r="V163">
        <v>5</v>
      </c>
      <c r="W163">
        <v>5</v>
      </c>
      <c r="X163">
        <v>5</v>
      </c>
    </row>
    <row r="164" spans="1:24" x14ac:dyDescent="0.35">
      <c r="A164" t="s">
        <v>940</v>
      </c>
      <c r="B164" t="s">
        <v>507</v>
      </c>
      <c r="C164" t="s">
        <v>508</v>
      </c>
      <c r="D164" t="s">
        <v>948</v>
      </c>
      <c r="E164" t="s">
        <v>3527</v>
      </c>
      <c r="F164" t="s">
        <v>21</v>
      </c>
      <c r="G164" s="6">
        <v>0</v>
      </c>
      <c r="H164" s="6">
        <v>1</v>
      </c>
      <c r="I164" s="6">
        <v>5</v>
      </c>
      <c r="J164" s="6">
        <v>5</v>
      </c>
      <c r="K164" s="6">
        <v>5</v>
      </c>
      <c r="L164" s="6">
        <v>5</v>
      </c>
      <c r="M164" s="2">
        <v>0</v>
      </c>
      <c r="N164" s="2">
        <v>0</v>
      </c>
      <c r="O164" s="2">
        <v>0</v>
      </c>
      <c r="P164" s="2">
        <v>0</v>
      </c>
      <c r="Q164" s="2">
        <v>0</v>
      </c>
      <c r="V164">
        <v>5</v>
      </c>
      <c r="W164">
        <v>5</v>
      </c>
      <c r="X164">
        <v>5</v>
      </c>
    </row>
    <row r="165" spans="1:24" x14ac:dyDescent="0.35">
      <c r="A165" t="s">
        <v>940</v>
      </c>
      <c r="B165" t="s">
        <v>510</v>
      </c>
      <c r="C165" t="s">
        <v>511</v>
      </c>
      <c r="D165" t="s">
        <v>949</v>
      </c>
      <c r="E165" t="s">
        <v>3706</v>
      </c>
      <c r="F165" t="s">
        <v>21</v>
      </c>
      <c r="G165" s="6">
        <v>0</v>
      </c>
      <c r="H165" s="6">
        <v>1</v>
      </c>
      <c r="I165" s="6">
        <v>5</v>
      </c>
      <c r="J165" s="6">
        <v>5</v>
      </c>
      <c r="K165" s="6">
        <v>5</v>
      </c>
      <c r="L165" s="6">
        <v>5</v>
      </c>
      <c r="M165" s="2">
        <v>0</v>
      </c>
      <c r="N165" s="2">
        <v>0</v>
      </c>
      <c r="O165" s="2">
        <v>0</v>
      </c>
      <c r="P165" s="2">
        <v>0</v>
      </c>
      <c r="Q165" s="2">
        <v>0</v>
      </c>
      <c r="V165">
        <v>4</v>
      </c>
      <c r="W165">
        <v>4</v>
      </c>
      <c r="X165">
        <v>4</v>
      </c>
    </row>
    <row r="166" spans="1:24" x14ac:dyDescent="0.35">
      <c r="A166" t="s">
        <v>940</v>
      </c>
      <c r="B166" t="s">
        <v>513</v>
      </c>
      <c r="C166" t="s">
        <v>514</v>
      </c>
      <c r="D166" t="s">
        <v>950</v>
      </c>
      <c r="E166" t="s">
        <v>3707</v>
      </c>
      <c r="F166" t="s">
        <v>951</v>
      </c>
      <c r="G166" s="6">
        <v>1</v>
      </c>
      <c r="H166" s="6">
        <v>0</v>
      </c>
      <c r="I166" s="6">
        <v>0</v>
      </c>
      <c r="J166" s="6">
        <v>5</v>
      </c>
      <c r="K166" s="6">
        <v>5</v>
      </c>
      <c r="L166" s="6">
        <v>5</v>
      </c>
      <c r="M166" s="2">
        <v>0</v>
      </c>
      <c r="N166" s="2">
        <v>0</v>
      </c>
      <c r="O166" s="2">
        <v>0</v>
      </c>
      <c r="P166" s="2">
        <v>0</v>
      </c>
      <c r="Q166" s="2">
        <v>0</v>
      </c>
      <c r="V166">
        <v>5</v>
      </c>
      <c r="W166">
        <v>5</v>
      </c>
      <c r="X166">
        <v>5</v>
      </c>
    </row>
    <row r="167" spans="1:24" x14ac:dyDescent="0.35">
      <c r="A167" t="s">
        <v>940</v>
      </c>
      <c r="B167" t="s">
        <v>516</v>
      </c>
      <c r="C167" t="s">
        <v>517</v>
      </c>
      <c r="D167" t="s">
        <v>952</v>
      </c>
      <c r="E167" t="s">
        <v>3708</v>
      </c>
      <c r="F167" t="s">
        <v>21</v>
      </c>
      <c r="G167" s="6">
        <v>0</v>
      </c>
      <c r="H167" s="6">
        <v>0</v>
      </c>
      <c r="I167" s="6">
        <v>0</v>
      </c>
      <c r="J167" s="6">
        <v>5</v>
      </c>
      <c r="K167" s="6">
        <v>5</v>
      </c>
      <c r="L167" s="6">
        <v>5</v>
      </c>
      <c r="M167" s="2">
        <v>0</v>
      </c>
      <c r="N167" s="2">
        <v>0</v>
      </c>
      <c r="O167" s="2">
        <v>0</v>
      </c>
      <c r="P167" s="2">
        <v>0</v>
      </c>
      <c r="Q167" s="2">
        <v>0</v>
      </c>
      <c r="V167">
        <v>4</v>
      </c>
      <c r="W167">
        <v>3</v>
      </c>
      <c r="X167">
        <v>5</v>
      </c>
    </row>
    <row r="168" spans="1:24" x14ac:dyDescent="0.35">
      <c r="A168" t="s">
        <v>940</v>
      </c>
      <c r="B168" t="s">
        <v>519</v>
      </c>
      <c r="C168" t="s">
        <v>520</v>
      </c>
      <c r="D168" t="s">
        <v>953</v>
      </c>
      <c r="E168" t="s">
        <v>3709</v>
      </c>
      <c r="F168" t="s">
        <v>21</v>
      </c>
      <c r="G168" s="6">
        <v>0</v>
      </c>
      <c r="H168" s="6">
        <v>1</v>
      </c>
      <c r="I168" s="6">
        <v>5</v>
      </c>
      <c r="J168" s="6">
        <v>5</v>
      </c>
      <c r="K168" s="6">
        <v>5</v>
      </c>
      <c r="L168" s="6">
        <v>5</v>
      </c>
      <c r="M168" s="2">
        <v>0</v>
      </c>
      <c r="N168" s="2">
        <v>0</v>
      </c>
      <c r="O168" s="2">
        <v>0</v>
      </c>
      <c r="P168" s="2">
        <v>0</v>
      </c>
      <c r="Q168" s="2">
        <v>0</v>
      </c>
      <c r="V168">
        <v>5</v>
      </c>
      <c r="W168">
        <v>5</v>
      </c>
      <c r="X168">
        <v>5</v>
      </c>
    </row>
    <row r="169" spans="1:24" x14ac:dyDescent="0.35">
      <c r="A169" t="s">
        <v>954</v>
      </c>
      <c r="B169" t="s">
        <v>24</v>
      </c>
      <c r="C169" t="s">
        <v>523</v>
      </c>
      <c r="D169" t="s">
        <v>955</v>
      </c>
      <c r="E169" t="s">
        <v>3615</v>
      </c>
      <c r="F169" t="s">
        <v>745</v>
      </c>
      <c r="G169" s="6">
        <v>1</v>
      </c>
      <c r="H169" s="6">
        <v>0</v>
      </c>
      <c r="I169" s="6">
        <v>0</v>
      </c>
      <c r="J169" s="6">
        <v>5</v>
      </c>
      <c r="K169" s="6">
        <v>5</v>
      </c>
      <c r="L169" s="6">
        <v>5</v>
      </c>
      <c r="M169" s="2">
        <v>0</v>
      </c>
      <c r="N169" s="2">
        <v>0</v>
      </c>
      <c r="O169" s="2">
        <v>0</v>
      </c>
      <c r="P169" s="2">
        <v>0</v>
      </c>
      <c r="Q169" s="2">
        <v>0</v>
      </c>
      <c r="V169">
        <v>5</v>
      </c>
      <c r="W169">
        <v>5</v>
      </c>
      <c r="X169">
        <v>5</v>
      </c>
    </row>
    <row r="170" spans="1:24" x14ac:dyDescent="0.35">
      <c r="A170" t="s">
        <v>954</v>
      </c>
      <c r="B170" t="s">
        <v>18</v>
      </c>
      <c r="C170" t="s">
        <v>525</v>
      </c>
      <c r="D170" t="s">
        <v>956</v>
      </c>
      <c r="E170" t="s">
        <v>3710</v>
      </c>
      <c r="F170" t="s">
        <v>957</v>
      </c>
      <c r="G170" s="6">
        <v>1</v>
      </c>
      <c r="H170" s="6">
        <v>0</v>
      </c>
      <c r="I170" s="6">
        <v>0</v>
      </c>
      <c r="J170" s="6">
        <v>3</v>
      </c>
      <c r="K170" s="6">
        <v>2</v>
      </c>
      <c r="L170" s="6">
        <v>5</v>
      </c>
      <c r="M170" s="2">
        <v>0</v>
      </c>
      <c r="N170" s="2">
        <v>0</v>
      </c>
      <c r="O170" s="2">
        <v>1</v>
      </c>
      <c r="P170" s="2">
        <v>0</v>
      </c>
      <c r="Q170" s="2">
        <v>0</v>
      </c>
      <c r="V170">
        <v>5</v>
      </c>
      <c r="W170">
        <v>5</v>
      </c>
      <c r="X170">
        <v>5</v>
      </c>
    </row>
    <row r="171" spans="1:24" x14ac:dyDescent="0.35">
      <c r="A171" t="s">
        <v>954</v>
      </c>
      <c r="B171" t="s">
        <v>527</v>
      </c>
      <c r="C171" t="s">
        <v>528</v>
      </c>
      <c r="D171" t="s">
        <v>958</v>
      </c>
      <c r="E171" t="s">
        <v>3533</v>
      </c>
      <c r="F171" t="s">
        <v>959</v>
      </c>
      <c r="G171" s="6">
        <v>2</v>
      </c>
      <c r="H171" s="6">
        <v>0</v>
      </c>
      <c r="I171" s="6">
        <v>0</v>
      </c>
      <c r="J171" s="6">
        <v>5</v>
      </c>
      <c r="K171" s="6">
        <v>5</v>
      </c>
      <c r="L171" s="6">
        <v>5</v>
      </c>
      <c r="M171" s="2">
        <v>0</v>
      </c>
      <c r="N171" s="2">
        <v>0</v>
      </c>
      <c r="O171" s="2">
        <v>0</v>
      </c>
      <c r="P171" s="2">
        <v>0</v>
      </c>
      <c r="Q171" s="2">
        <v>0</v>
      </c>
      <c r="V171">
        <v>5</v>
      </c>
      <c r="W171">
        <v>5</v>
      </c>
      <c r="X171">
        <v>5</v>
      </c>
    </row>
    <row r="172" spans="1:24" x14ac:dyDescent="0.35">
      <c r="A172" t="s">
        <v>954</v>
      </c>
      <c r="B172" t="s">
        <v>122</v>
      </c>
      <c r="C172" t="s">
        <v>530</v>
      </c>
      <c r="D172" t="s">
        <v>960</v>
      </c>
      <c r="E172" t="s">
        <v>3711</v>
      </c>
      <c r="F172" t="s">
        <v>961</v>
      </c>
      <c r="G172" s="6">
        <v>1</v>
      </c>
      <c r="H172" s="6">
        <v>0</v>
      </c>
      <c r="I172" s="6">
        <v>0</v>
      </c>
      <c r="J172" s="6">
        <v>4</v>
      </c>
      <c r="K172" s="6">
        <v>5</v>
      </c>
      <c r="L172" s="6">
        <v>4</v>
      </c>
      <c r="M172" s="2">
        <v>0</v>
      </c>
      <c r="N172" s="2">
        <v>0</v>
      </c>
      <c r="O172" s="2">
        <v>0</v>
      </c>
      <c r="P172" s="2">
        <v>0</v>
      </c>
      <c r="Q172" s="2">
        <v>0</v>
      </c>
      <c r="V172">
        <v>5</v>
      </c>
      <c r="W172">
        <v>5</v>
      </c>
      <c r="X172">
        <v>5</v>
      </c>
    </row>
    <row r="173" spans="1:24" x14ac:dyDescent="0.35">
      <c r="A173" t="s">
        <v>954</v>
      </c>
      <c r="B173" t="s">
        <v>532</v>
      </c>
      <c r="C173" t="s">
        <v>533</v>
      </c>
      <c r="D173" t="s">
        <v>962</v>
      </c>
      <c r="E173" t="s">
        <v>3535</v>
      </c>
      <c r="F173" t="s">
        <v>21</v>
      </c>
      <c r="G173" s="6">
        <v>0</v>
      </c>
      <c r="H173" s="6">
        <v>1</v>
      </c>
      <c r="I173" s="6">
        <v>5</v>
      </c>
      <c r="J173" s="6">
        <v>5</v>
      </c>
      <c r="K173" s="6">
        <v>5</v>
      </c>
      <c r="L173" s="6">
        <v>5</v>
      </c>
      <c r="M173" s="2">
        <v>0</v>
      </c>
      <c r="N173" s="2">
        <v>0</v>
      </c>
      <c r="O173" s="2">
        <v>0</v>
      </c>
      <c r="P173" s="2">
        <v>0</v>
      </c>
      <c r="Q173" s="2">
        <v>0</v>
      </c>
      <c r="V173">
        <v>5</v>
      </c>
      <c r="W173">
        <v>5</v>
      </c>
      <c r="X173">
        <v>5</v>
      </c>
    </row>
    <row r="174" spans="1:24" x14ac:dyDescent="0.35">
      <c r="A174" t="s">
        <v>954</v>
      </c>
      <c r="B174" t="s">
        <v>535</v>
      </c>
      <c r="C174" t="s">
        <v>536</v>
      </c>
      <c r="D174" t="s">
        <v>963</v>
      </c>
      <c r="E174" t="s">
        <v>3712</v>
      </c>
      <c r="F174" t="s">
        <v>964</v>
      </c>
      <c r="G174" s="6">
        <v>1</v>
      </c>
      <c r="H174" s="6">
        <v>0</v>
      </c>
      <c r="I174" s="6">
        <v>0</v>
      </c>
      <c r="J174" s="6">
        <v>5</v>
      </c>
      <c r="K174" s="6">
        <v>5</v>
      </c>
      <c r="L174" s="6">
        <v>5</v>
      </c>
      <c r="M174" s="2">
        <v>0</v>
      </c>
      <c r="N174" s="2">
        <v>0</v>
      </c>
      <c r="O174" s="2">
        <v>0</v>
      </c>
      <c r="P174" s="2">
        <v>0</v>
      </c>
      <c r="Q174" s="2">
        <v>0</v>
      </c>
      <c r="V174">
        <v>5</v>
      </c>
      <c r="W174">
        <v>5</v>
      </c>
      <c r="X174">
        <v>5</v>
      </c>
    </row>
    <row r="175" spans="1:24" x14ac:dyDescent="0.35">
      <c r="A175" t="s">
        <v>954</v>
      </c>
      <c r="B175" t="s">
        <v>111</v>
      </c>
      <c r="C175" t="s">
        <v>538</v>
      </c>
      <c r="D175" t="s">
        <v>965</v>
      </c>
      <c r="E175" t="s">
        <v>3713</v>
      </c>
      <c r="F175" t="s">
        <v>966</v>
      </c>
      <c r="G175" s="6">
        <v>1</v>
      </c>
      <c r="H175" s="6">
        <v>1</v>
      </c>
      <c r="I175" s="6">
        <v>5</v>
      </c>
      <c r="J175" s="6">
        <v>5</v>
      </c>
      <c r="K175" s="6">
        <v>5</v>
      </c>
      <c r="L175" s="6">
        <v>5</v>
      </c>
      <c r="M175" s="2">
        <v>0</v>
      </c>
      <c r="N175" s="2">
        <v>0</v>
      </c>
      <c r="O175" s="2">
        <v>0</v>
      </c>
      <c r="P175" s="2">
        <v>0</v>
      </c>
      <c r="Q175" s="2">
        <v>0</v>
      </c>
      <c r="V175">
        <v>5</v>
      </c>
      <c r="W175">
        <v>5</v>
      </c>
      <c r="X175">
        <v>5</v>
      </c>
    </row>
    <row r="176" spans="1:24" x14ac:dyDescent="0.35">
      <c r="A176" t="s">
        <v>954</v>
      </c>
      <c r="B176" t="s">
        <v>540</v>
      </c>
      <c r="C176" t="s">
        <v>541</v>
      </c>
      <c r="D176" t="s">
        <v>967</v>
      </c>
      <c r="E176" t="s">
        <v>3714</v>
      </c>
      <c r="F176" t="s">
        <v>21</v>
      </c>
      <c r="G176" s="6">
        <v>0</v>
      </c>
      <c r="H176" s="6">
        <v>1</v>
      </c>
      <c r="I176" s="6">
        <v>4</v>
      </c>
      <c r="J176" s="6">
        <v>4</v>
      </c>
      <c r="K176" s="6">
        <v>3</v>
      </c>
      <c r="L176" s="6">
        <v>5</v>
      </c>
      <c r="M176" s="2">
        <v>0</v>
      </c>
      <c r="N176" s="2">
        <v>0</v>
      </c>
      <c r="O176" s="2">
        <v>0</v>
      </c>
      <c r="P176" s="2">
        <v>0</v>
      </c>
      <c r="Q176" s="2">
        <v>0</v>
      </c>
      <c r="V176">
        <v>5</v>
      </c>
      <c r="W176">
        <v>5</v>
      </c>
      <c r="X176">
        <v>5</v>
      </c>
    </row>
    <row r="177" spans="1:24" x14ac:dyDescent="0.35">
      <c r="A177" t="s">
        <v>954</v>
      </c>
      <c r="B177" t="s">
        <v>543</v>
      </c>
      <c r="C177" t="s">
        <v>544</v>
      </c>
      <c r="D177" t="s">
        <v>968</v>
      </c>
      <c r="E177" t="s">
        <v>3715</v>
      </c>
      <c r="F177" t="s">
        <v>21</v>
      </c>
      <c r="G177" s="6">
        <v>0</v>
      </c>
      <c r="H177" s="6">
        <v>0</v>
      </c>
      <c r="I177" s="6">
        <v>0</v>
      </c>
      <c r="J177" s="6">
        <v>5</v>
      </c>
      <c r="K177" s="6">
        <v>5</v>
      </c>
      <c r="L177" s="6">
        <v>5</v>
      </c>
      <c r="M177" s="2">
        <v>0</v>
      </c>
      <c r="N177" s="2">
        <v>0</v>
      </c>
      <c r="O177" s="2">
        <v>0</v>
      </c>
      <c r="P177" s="2">
        <v>0</v>
      </c>
      <c r="Q177" s="2">
        <v>0</v>
      </c>
      <c r="V177">
        <v>5</v>
      </c>
      <c r="W177">
        <v>5</v>
      </c>
      <c r="X177">
        <v>5</v>
      </c>
    </row>
    <row r="178" spans="1:24" x14ac:dyDescent="0.35">
      <c r="A178" t="s">
        <v>954</v>
      </c>
      <c r="B178" t="s">
        <v>546</v>
      </c>
      <c r="C178" t="s">
        <v>547</v>
      </c>
      <c r="D178" t="s">
        <v>969</v>
      </c>
      <c r="E178" t="s">
        <v>3716</v>
      </c>
      <c r="F178" t="s">
        <v>21</v>
      </c>
      <c r="G178" s="6">
        <v>0</v>
      </c>
      <c r="H178" s="6">
        <v>0</v>
      </c>
      <c r="I178" s="6">
        <v>0</v>
      </c>
      <c r="J178" s="6">
        <v>5</v>
      </c>
      <c r="K178" s="6">
        <v>5</v>
      </c>
      <c r="L178" s="6">
        <v>5</v>
      </c>
      <c r="M178" s="2">
        <v>0</v>
      </c>
      <c r="N178" s="2">
        <v>0</v>
      </c>
      <c r="O178" s="2">
        <v>0</v>
      </c>
      <c r="P178" s="2">
        <v>0</v>
      </c>
      <c r="Q178" s="2">
        <v>0</v>
      </c>
      <c r="V178">
        <v>5</v>
      </c>
      <c r="W178">
        <v>5</v>
      </c>
      <c r="X178">
        <v>5</v>
      </c>
    </row>
    <row r="179" spans="1:24" x14ac:dyDescent="0.35">
      <c r="A179" t="s">
        <v>970</v>
      </c>
      <c r="B179" t="s">
        <v>550</v>
      </c>
      <c r="C179" t="s">
        <v>551</v>
      </c>
      <c r="D179" t="s">
        <v>971</v>
      </c>
      <c r="E179" t="s">
        <v>3717</v>
      </c>
      <c r="F179" t="s">
        <v>972</v>
      </c>
      <c r="G179" s="6">
        <v>1</v>
      </c>
      <c r="H179" s="6">
        <v>0</v>
      </c>
      <c r="I179" s="6">
        <v>0</v>
      </c>
      <c r="J179" s="6">
        <v>3</v>
      </c>
      <c r="K179" s="6">
        <v>4</v>
      </c>
      <c r="L179" s="6">
        <v>3</v>
      </c>
      <c r="M179" s="2">
        <v>0</v>
      </c>
      <c r="N179" s="2">
        <v>0</v>
      </c>
      <c r="O179" s="2">
        <v>0</v>
      </c>
      <c r="P179" s="2">
        <v>0</v>
      </c>
      <c r="Q179" s="2">
        <v>0</v>
      </c>
      <c r="V179">
        <v>5</v>
      </c>
      <c r="W179">
        <v>5</v>
      </c>
      <c r="X179">
        <v>5</v>
      </c>
    </row>
    <row r="180" spans="1:24" x14ac:dyDescent="0.35">
      <c r="A180" t="s">
        <v>970</v>
      </c>
      <c r="B180" t="s">
        <v>18</v>
      </c>
      <c r="C180" t="s">
        <v>553</v>
      </c>
      <c r="D180" t="s">
        <v>973</v>
      </c>
      <c r="E180" t="s">
        <v>3718</v>
      </c>
      <c r="F180" t="s">
        <v>21</v>
      </c>
      <c r="G180" s="6">
        <v>0</v>
      </c>
      <c r="H180" s="6">
        <v>0</v>
      </c>
      <c r="I180" s="6">
        <v>0</v>
      </c>
      <c r="J180" s="6">
        <v>5</v>
      </c>
      <c r="K180" s="6">
        <v>5</v>
      </c>
      <c r="L180" s="6">
        <v>5</v>
      </c>
      <c r="M180" s="2">
        <v>0</v>
      </c>
      <c r="N180" s="2">
        <v>0</v>
      </c>
      <c r="O180" s="2">
        <v>0</v>
      </c>
      <c r="P180" s="2">
        <v>0</v>
      </c>
      <c r="Q180" s="2">
        <v>0</v>
      </c>
      <c r="V180">
        <v>5</v>
      </c>
      <c r="W180">
        <v>5</v>
      </c>
      <c r="X180">
        <v>5</v>
      </c>
    </row>
    <row r="181" spans="1:24" x14ac:dyDescent="0.35">
      <c r="A181" t="s">
        <v>970</v>
      </c>
      <c r="B181" t="s">
        <v>555</v>
      </c>
      <c r="C181" t="s">
        <v>556</v>
      </c>
      <c r="D181" t="s">
        <v>974</v>
      </c>
      <c r="E181" t="s">
        <v>3719</v>
      </c>
      <c r="F181" t="s">
        <v>975</v>
      </c>
      <c r="G181" s="6">
        <v>1</v>
      </c>
      <c r="H181" s="6">
        <v>0</v>
      </c>
      <c r="I181" s="6">
        <v>0</v>
      </c>
      <c r="J181" s="6">
        <v>5</v>
      </c>
      <c r="K181" s="6">
        <v>5</v>
      </c>
      <c r="L181" s="6">
        <v>5</v>
      </c>
      <c r="M181" s="2">
        <v>0</v>
      </c>
      <c r="N181" s="2">
        <v>0</v>
      </c>
      <c r="O181" s="2">
        <v>0</v>
      </c>
      <c r="P181" s="2">
        <v>0</v>
      </c>
      <c r="Q181" s="2">
        <v>0</v>
      </c>
      <c r="V181">
        <v>5</v>
      </c>
      <c r="W181">
        <v>5</v>
      </c>
      <c r="X181">
        <v>5</v>
      </c>
    </row>
    <row r="182" spans="1:24" x14ac:dyDescent="0.35">
      <c r="A182" t="s">
        <v>970</v>
      </c>
      <c r="B182" t="s">
        <v>219</v>
      </c>
      <c r="C182" t="s">
        <v>558</v>
      </c>
      <c r="D182" t="s">
        <v>976</v>
      </c>
      <c r="E182" t="s">
        <v>3720</v>
      </c>
      <c r="F182" t="s">
        <v>21</v>
      </c>
      <c r="G182" s="6">
        <v>0</v>
      </c>
      <c r="H182" s="6">
        <v>0</v>
      </c>
      <c r="I182" s="6">
        <v>0</v>
      </c>
      <c r="J182" s="6">
        <v>5</v>
      </c>
      <c r="K182" s="6">
        <v>5</v>
      </c>
      <c r="L182" s="6">
        <v>5</v>
      </c>
      <c r="M182" s="2">
        <v>0</v>
      </c>
      <c r="N182" s="2">
        <v>0</v>
      </c>
      <c r="O182" s="2">
        <v>0</v>
      </c>
      <c r="P182" s="2">
        <v>0</v>
      </c>
      <c r="Q182" s="2">
        <v>0</v>
      </c>
      <c r="V182">
        <v>5</v>
      </c>
      <c r="W182">
        <v>5</v>
      </c>
      <c r="X182">
        <v>5</v>
      </c>
    </row>
    <row r="183" spans="1:24" x14ac:dyDescent="0.35">
      <c r="A183" t="s">
        <v>970</v>
      </c>
      <c r="B183" t="s">
        <v>202</v>
      </c>
      <c r="C183" t="s">
        <v>562</v>
      </c>
      <c r="D183" t="s">
        <v>977</v>
      </c>
      <c r="E183" t="s">
        <v>3721</v>
      </c>
      <c r="F183" t="s">
        <v>978</v>
      </c>
      <c r="G183" s="6">
        <v>1</v>
      </c>
      <c r="H183" s="6">
        <v>0</v>
      </c>
      <c r="I183" s="6">
        <v>0</v>
      </c>
      <c r="J183" s="6">
        <v>5</v>
      </c>
      <c r="K183" s="6">
        <v>5</v>
      </c>
      <c r="L183" s="6">
        <v>5</v>
      </c>
      <c r="M183" s="2">
        <v>0</v>
      </c>
      <c r="N183" s="2">
        <v>0</v>
      </c>
      <c r="O183" s="2">
        <v>0</v>
      </c>
      <c r="P183" s="2">
        <v>0</v>
      </c>
      <c r="Q183" s="2">
        <v>0</v>
      </c>
      <c r="V183">
        <v>5</v>
      </c>
      <c r="W183">
        <v>5</v>
      </c>
      <c r="X183">
        <v>5</v>
      </c>
    </row>
    <row r="184" spans="1:24" x14ac:dyDescent="0.35">
      <c r="A184" t="s">
        <v>970</v>
      </c>
      <c r="B184" t="s">
        <v>564</v>
      </c>
      <c r="C184" t="s">
        <v>565</v>
      </c>
      <c r="D184" t="s">
        <v>979</v>
      </c>
      <c r="E184" t="s">
        <v>3722</v>
      </c>
      <c r="F184" t="s">
        <v>783</v>
      </c>
      <c r="G184" s="6">
        <v>1</v>
      </c>
      <c r="H184" s="6">
        <v>0</v>
      </c>
      <c r="I184" s="6">
        <v>0</v>
      </c>
      <c r="J184" s="6">
        <v>5</v>
      </c>
      <c r="K184" s="6">
        <v>5</v>
      </c>
      <c r="L184" s="6">
        <v>5</v>
      </c>
      <c r="M184" s="2">
        <v>0</v>
      </c>
      <c r="N184" s="2">
        <v>0</v>
      </c>
      <c r="O184" s="2">
        <v>0</v>
      </c>
      <c r="P184" s="2">
        <v>0</v>
      </c>
      <c r="Q184" s="2">
        <v>0</v>
      </c>
      <c r="V184">
        <v>5</v>
      </c>
      <c r="W184">
        <v>5</v>
      </c>
      <c r="X184">
        <v>5</v>
      </c>
    </row>
    <row r="185" spans="1:24" x14ac:dyDescent="0.35">
      <c r="A185" t="s">
        <v>970</v>
      </c>
      <c r="B185" t="s">
        <v>567</v>
      </c>
      <c r="C185" t="s">
        <v>568</v>
      </c>
      <c r="D185" t="s">
        <v>980</v>
      </c>
      <c r="E185" t="s">
        <v>3723</v>
      </c>
      <c r="F185" t="s">
        <v>21</v>
      </c>
      <c r="G185" s="6">
        <v>0</v>
      </c>
      <c r="H185" s="6">
        <v>0</v>
      </c>
      <c r="I185" s="6">
        <v>0</v>
      </c>
      <c r="J185" s="6">
        <v>5</v>
      </c>
      <c r="K185" s="6">
        <v>5</v>
      </c>
      <c r="L185" s="6">
        <v>5</v>
      </c>
      <c r="M185" s="2">
        <v>0</v>
      </c>
      <c r="N185" s="2">
        <v>0</v>
      </c>
      <c r="O185" s="2">
        <v>0</v>
      </c>
      <c r="P185" s="2">
        <v>0</v>
      </c>
      <c r="Q185" s="2">
        <v>0</v>
      </c>
      <c r="V185">
        <v>5</v>
      </c>
      <c r="W185">
        <v>5</v>
      </c>
      <c r="X185">
        <v>5</v>
      </c>
    </row>
    <row r="186" spans="1:24" x14ac:dyDescent="0.35">
      <c r="A186" t="s">
        <v>970</v>
      </c>
      <c r="B186" t="s">
        <v>570</v>
      </c>
      <c r="C186" t="s">
        <v>571</v>
      </c>
      <c r="D186" t="s">
        <v>981</v>
      </c>
      <c r="E186" t="s">
        <v>3549</v>
      </c>
      <c r="F186" t="s">
        <v>21</v>
      </c>
      <c r="G186" s="6">
        <v>0</v>
      </c>
      <c r="H186" s="6">
        <v>0</v>
      </c>
      <c r="I186" s="6">
        <v>0</v>
      </c>
      <c r="J186" s="6">
        <v>5</v>
      </c>
      <c r="K186" s="6">
        <v>5</v>
      </c>
      <c r="L186" s="6">
        <v>5</v>
      </c>
      <c r="M186" s="2">
        <v>0</v>
      </c>
      <c r="N186" s="2">
        <v>0</v>
      </c>
      <c r="O186" s="2">
        <v>0</v>
      </c>
      <c r="P186" s="2">
        <v>0</v>
      </c>
      <c r="Q186" s="2">
        <v>0</v>
      </c>
      <c r="V186">
        <v>1</v>
      </c>
      <c r="W186">
        <v>1</v>
      </c>
      <c r="X186">
        <v>1</v>
      </c>
    </row>
    <row r="187" spans="1:24" x14ac:dyDescent="0.35">
      <c r="A187" t="s">
        <v>970</v>
      </c>
      <c r="B187" t="s">
        <v>205</v>
      </c>
      <c r="C187" t="s">
        <v>573</v>
      </c>
      <c r="D187" t="s">
        <v>982</v>
      </c>
      <c r="E187" t="s">
        <v>3724</v>
      </c>
      <c r="F187" t="s">
        <v>983</v>
      </c>
      <c r="G187" s="6">
        <v>1</v>
      </c>
      <c r="H187" s="6">
        <v>0</v>
      </c>
      <c r="I187" s="6">
        <v>0</v>
      </c>
      <c r="J187" s="6">
        <v>5</v>
      </c>
      <c r="K187" s="6">
        <v>5</v>
      </c>
      <c r="L187" s="6">
        <v>5</v>
      </c>
      <c r="M187" s="2">
        <v>0</v>
      </c>
      <c r="N187" s="2">
        <v>0</v>
      </c>
      <c r="O187" s="2">
        <v>0</v>
      </c>
      <c r="P187" s="2">
        <v>0</v>
      </c>
      <c r="Q187" s="2">
        <v>0</v>
      </c>
      <c r="V187">
        <v>5</v>
      </c>
      <c r="W187">
        <v>5</v>
      </c>
      <c r="X187">
        <v>5</v>
      </c>
    </row>
    <row r="188" spans="1:24" x14ac:dyDescent="0.35">
      <c r="A188" t="s">
        <v>970</v>
      </c>
      <c r="B188" t="s">
        <v>575</v>
      </c>
      <c r="C188" t="s">
        <v>576</v>
      </c>
      <c r="D188" t="s">
        <v>984</v>
      </c>
      <c r="E188" t="s">
        <v>3551</v>
      </c>
      <c r="F188" t="s">
        <v>985</v>
      </c>
      <c r="G188" s="6">
        <v>1</v>
      </c>
      <c r="H188" s="6">
        <v>0</v>
      </c>
      <c r="I188" s="6">
        <v>0</v>
      </c>
      <c r="J188" s="6">
        <v>5</v>
      </c>
      <c r="K188" s="6">
        <v>5</v>
      </c>
      <c r="L188" s="6">
        <v>5</v>
      </c>
      <c r="M188" s="2">
        <v>0</v>
      </c>
      <c r="N188" s="2">
        <v>0</v>
      </c>
      <c r="O188" s="2">
        <v>0</v>
      </c>
      <c r="P188" s="2">
        <v>0</v>
      </c>
      <c r="Q188" s="2">
        <v>0</v>
      </c>
      <c r="V188">
        <v>5</v>
      </c>
      <c r="W188">
        <v>5</v>
      </c>
      <c r="X188">
        <v>5</v>
      </c>
    </row>
    <row r="189" spans="1:24" x14ac:dyDescent="0.35">
      <c r="A189" t="s">
        <v>970</v>
      </c>
      <c r="B189" t="s">
        <v>578</v>
      </c>
      <c r="C189" t="s">
        <v>579</v>
      </c>
      <c r="D189" t="s">
        <v>986</v>
      </c>
      <c r="E189" t="s">
        <v>3725</v>
      </c>
      <c r="F189" t="s">
        <v>21</v>
      </c>
      <c r="G189" s="6">
        <v>0</v>
      </c>
      <c r="H189" s="6">
        <v>0</v>
      </c>
      <c r="I189" s="6">
        <v>0</v>
      </c>
      <c r="J189" s="6">
        <v>5</v>
      </c>
      <c r="K189" s="6">
        <v>5</v>
      </c>
      <c r="L189" s="6">
        <v>5</v>
      </c>
      <c r="M189" s="2">
        <v>0</v>
      </c>
      <c r="N189" s="2">
        <v>0</v>
      </c>
      <c r="O189" s="2">
        <v>0</v>
      </c>
      <c r="P189" s="2">
        <v>0</v>
      </c>
      <c r="Q189" s="2">
        <v>0</v>
      </c>
      <c r="V189">
        <v>5</v>
      </c>
      <c r="W189">
        <v>5</v>
      </c>
      <c r="X189">
        <v>5</v>
      </c>
    </row>
    <row r="190" spans="1:24" x14ac:dyDescent="0.35">
      <c r="A190" t="s">
        <v>970</v>
      </c>
      <c r="B190" t="s">
        <v>581</v>
      </c>
      <c r="C190" t="s">
        <v>582</v>
      </c>
      <c r="D190" t="s">
        <v>987</v>
      </c>
      <c r="E190" t="s">
        <v>3553</v>
      </c>
      <c r="F190" t="s">
        <v>988</v>
      </c>
      <c r="G190" s="6">
        <v>1</v>
      </c>
      <c r="H190" s="6">
        <v>0</v>
      </c>
      <c r="I190" s="6">
        <v>0</v>
      </c>
      <c r="J190" s="6">
        <v>5</v>
      </c>
      <c r="K190" s="6">
        <v>5</v>
      </c>
      <c r="L190" s="6">
        <v>5</v>
      </c>
      <c r="M190" s="2">
        <v>0</v>
      </c>
      <c r="N190" s="2">
        <v>0</v>
      </c>
      <c r="O190" s="2">
        <v>0</v>
      </c>
      <c r="P190" s="2">
        <v>0</v>
      </c>
      <c r="Q190" s="2">
        <v>0</v>
      </c>
      <c r="V190">
        <v>5</v>
      </c>
      <c r="W190">
        <v>5</v>
      </c>
      <c r="X190">
        <v>5</v>
      </c>
    </row>
    <row r="191" spans="1:24" x14ac:dyDescent="0.35">
      <c r="A191" t="s">
        <v>970</v>
      </c>
      <c r="B191" t="s">
        <v>584</v>
      </c>
      <c r="C191" t="s">
        <v>585</v>
      </c>
      <c r="D191" t="s">
        <v>989</v>
      </c>
      <c r="E191" t="s">
        <v>3726</v>
      </c>
      <c r="F191" t="s">
        <v>990</v>
      </c>
      <c r="G191" s="6">
        <v>1</v>
      </c>
      <c r="H191" s="6">
        <v>0</v>
      </c>
      <c r="I191" s="6">
        <v>0</v>
      </c>
      <c r="J191" s="6">
        <v>5</v>
      </c>
      <c r="K191" s="6">
        <v>5</v>
      </c>
      <c r="L191" s="6">
        <v>5</v>
      </c>
      <c r="M191" s="2">
        <v>0</v>
      </c>
      <c r="N191" s="2">
        <v>0</v>
      </c>
      <c r="O191" s="2">
        <v>0</v>
      </c>
      <c r="P191" s="2">
        <v>0</v>
      </c>
      <c r="Q191" s="2">
        <v>0</v>
      </c>
      <c r="V191">
        <v>4</v>
      </c>
      <c r="W191">
        <v>5</v>
      </c>
      <c r="X191">
        <v>5</v>
      </c>
    </row>
    <row r="192" spans="1:24" x14ac:dyDescent="0.35">
      <c r="A192" t="s">
        <v>970</v>
      </c>
      <c r="B192" t="s">
        <v>91</v>
      </c>
      <c r="C192" t="s">
        <v>587</v>
      </c>
      <c r="D192" t="s">
        <v>991</v>
      </c>
      <c r="E192" t="s">
        <v>3555</v>
      </c>
      <c r="F192" t="s">
        <v>761</v>
      </c>
      <c r="G192" s="6">
        <v>1</v>
      </c>
      <c r="H192" s="6">
        <v>0</v>
      </c>
      <c r="I192" s="6">
        <v>0</v>
      </c>
      <c r="J192" s="6">
        <v>5</v>
      </c>
      <c r="K192" s="6">
        <v>5</v>
      </c>
      <c r="L192" s="6">
        <v>5</v>
      </c>
      <c r="M192" s="2">
        <v>0</v>
      </c>
      <c r="N192" s="2">
        <v>0</v>
      </c>
      <c r="O192" s="2">
        <v>0</v>
      </c>
      <c r="P192" s="2">
        <v>1</v>
      </c>
      <c r="Q192" s="2">
        <v>0</v>
      </c>
      <c r="V192">
        <v>5</v>
      </c>
      <c r="W192">
        <v>5</v>
      </c>
      <c r="X192">
        <v>5</v>
      </c>
    </row>
    <row r="193" spans="1:24" x14ac:dyDescent="0.35">
      <c r="A193" t="s">
        <v>970</v>
      </c>
      <c r="B193" t="s">
        <v>213</v>
      </c>
      <c r="C193" t="s">
        <v>589</v>
      </c>
      <c r="D193" t="s">
        <v>992</v>
      </c>
      <c r="E193" t="s">
        <v>3727</v>
      </c>
      <c r="F193" t="s">
        <v>21</v>
      </c>
      <c r="G193" s="6">
        <v>0</v>
      </c>
      <c r="H193" s="6">
        <v>0</v>
      </c>
      <c r="I193" s="6">
        <v>0</v>
      </c>
      <c r="J193" s="6">
        <v>5</v>
      </c>
      <c r="K193" s="6">
        <v>5</v>
      </c>
      <c r="L193" s="6">
        <v>5</v>
      </c>
      <c r="M193" s="2">
        <v>0</v>
      </c>
      <c r="N193" s="2">
        <v>0</v>
      </c>
      <c r="O193" s="2">
        <v>0</v>
      </c>
      <c r="P193" s="2">
        <v>0</v>
      </c>
      <c r="Q193" s="2">
        <v>0</v>
      </c>
      <c r="V193">
        <v>5</v>
      </c>
      <c r="W193">
        <v>5</v>
      </c>
      <c r="X193">
        <v>5</v>
      </c>
    </row>
    <row r="194" spans="1:24" x14ac:dyDescent="0.35">
      <c r="A194" t="s">
        <v>993</v>
      </c>
      <c r="B194" t="s">
        <v>305</v>
      </c>
      <c r="C194" t="s">
        <v>592</v>
      </c>
      <c r="D194" t="s">
        <v>994</v>
      </c>
      <c r="E194" t="s">
        <v>3728</v>
      </c>
      <c r="F194" t="s">
        <v>920</v>
      </c>
      <c r="G194" s="6">
        <v>1</v>
      </c>
      <c r="H194" s="6">
        <v>0</v>
      </c>
      <c r="I194" s="6">
        <v>0</v>
      </c>
      <c r="J194" s="6">
        <v>5</v>
      </c>
      <c r="K194" s="6">
        <v>5</v>
      </c>
      <c r="L194" s="6">
        <v>5</v>
      </c>
      <c r="M194" s="2">
        <v>0</v>
      </c>
      <c r="N194" s="2">
        <v>0</v>
      </c>
      <c r="O194" s="2">
        <v>0</v>
      </c>
      <c r="P194" s="2">
        <v>0</v>
      </c>
      <c r="Q194" s="2">
        <v>0</v>
      </c>
      <c r="V194">
        <v>5</v>
      </c>
      <c r="W194">
        <v>5</v>
      </c>
      <c r="X194">
        <v>5</v>
      </c>
    </row>
    <row r="195" spans="1:24" x14ac:dyDescent="0.35">
      <c r="A195" t="s">
        <v>993</v>
      </c>
      <c r="B195" t="s">
        <v>219</v>
      </c>
      <c r="C195" t="s">
        <v>594</v>
      </c>
      <c r="D195" t="s">
        <v>995</v>
      </c>
      <c r="E195" t="s">
        <v>3729</v>
      </c>
      <c r="F195" t="s">
        <v>21</v>
      </c>
      <c r="G195" s="6">
        <v>0</v>
      </c>
      <c r="H195" s="6">
        <v>1</v>
      </c>
      <c r="I195" s="6">
        <v>4</v>
      </c>
      <c r="J195" s="6">
        <v>4</v>
      </c>
      <c r="K195" s="6">
        <v>5</v>
      </c>
      <c r="L195" s="6">
        <v>5</v>
      </c>
      <c r="M195" s="2">
        <v>0</v>
      </c>
      <c r="N195" s="2">
        <v>0</v>
      </c>
      <c r="O195" s="2">
        <v>0</v>
      </c>
      <c r="P195" s="2">
        <v>0</v>
      </c>
      <c r="Q195" s="2">
        <v>0</v>
      </c>
      <c r="V195">
        <v>3</v>
      </c>
      <c r="W195">
        <v>5</v>
      </c>
      <c r="X195">
        <v>3</v>
      </c>
    </row>
    <row r="196" spans="1:24" x14ac:dyDescent="0.35">
      <c r="A196" t="s">
        <v>993</v>
      </c>
      <c r="B196" t="s">
        <v>596</v>
      </c>
      <c r="C196" t="s">
        <v>597</v>
      </c>
      <c r="D196" t="s">
        <v>997</v>
      </c>
      <c r="E196" t="s">
        <v>3559</v>
      </c>
      <c r="F196" t="s">
        <v>998</v>
      </c>
      <c r="G196" s="6">
        <v>1</v>
      </c>
      <c r="H196" s="6">
        <v>1</v>
      </c>
      <c r="I196" s="6">
        <v>5</v>
      </c>
      <c r="J196" s="6">
        <v>5</v>
      </c>
      <c r="K196" s="6">
        <v>5</v>
      </c>
      <c r="L196" s="6">
        <v>5</v>
      </c>
      <c r="M196" s="2">
        <v>0</v>
      </c>
      <c r="N196" s="2">
        <v>0</v>
      </c>
      <c r="O196" s="2">
        <v>0</v>
      </c>
      <c r="P196" s="2">
        <v>0</v>
      </c>
      <c r="Q196" s="2">
        <v>0</v>
      </c>
      <c r="V196">
        <v>5</v>
      </c>
      <c r="W196">
        <v>5</v>
      </c>
      <c r="X196">
        <v>5</v>
      </c>
    </row>
    <row r="197" spans="1:24" x14ac:dyDescent="0.35">
      <c r="A197" t="s">
        <v>993</v>
      </c>
      <c r="B197" t="s">
        <v>481</v>
      </c>
      <c r="C197" t="s">
        <v>599</v>
      </c>
      <c r="D197" t="s">
        <v>999</v>
      </c>
      <c r="E197" t="s">
        <v>3560</v>
      </c>
      <c r="F197" t="s">
        <v>21</v>
      </c>
      <c r="G197" s="6">
        <v>0</v>
      </c>
      <c r="H197" s="6">
        <v>0</v>
      </c>
      <c r="I197" s="6">
        <v>0</v>
      </c>
      <c r="J197" s="6">
        <v>5</v>
      </c>
      <c r="K197" s="6">
        <v>5</v>
      </c>
      <c r="L197" s="6">
        <v>5</v>
      </c>
      <c r="M197" s="2">
        <v>0</v>
      </c>
      <c r="N197" s="2">
        <v>0</v>
      </c>
      <c r="O197" s="2">
        <v>0</v>
      </c>
      <c r="P197" s="2">
        <v>0</v>
      </c>
      <c r="Q197" s="2">
        <v>0</v>
      </c>
      <c r="V197">
        <v>5</v>
      </c>
      <c r="W197">
        <v>5</v>
      </c>
      <c r="X197">
        <v>5</v>
      </c>
    </row>
    <row r="198" spans="1:24" x14ac:dyDescent="0.35">
      <c r="A198" t="s">
        <v>993</v>
      </c>
      <c r="B198" t="s">
        <v>601</v>
      </c>
      <c r="C198" t="s">
        <v>602</v>
      </c>
      <c r="D198" t="s">
        <v>1000</v>
      </c>
      <c r="E198" t="s">
        <v>3730</v>
      </c>
      <c r="F198" t="s">
        <v>783</v>
      </c>
      <c r="G198" s="6">
        <v>1</v>
      </c>
      <c r="H198" s="6">
        <v>0</v>
      </c>
      <c r="I198" s="6">
        <v>0</v>
      </c>
      <c r="J198" s="6">
        <v>5</v>
      </c>
      <c r="K198" s="6">
        <v>5</v>
      </c>
      <c r="L198" s="6">
        <v>5</v>
      </c>
      <c r="M198" s="2">
        <v>0</v>
      </c>
      <c r="N198" s="2">
        <v>0</v>
      </c>
      <c r="O198" s="2">
        <v>0</v>
      </c>
      <c r="P198" s="2">
        <v>0</v>
      </c>
      <c r="Q198" s="2">
        <v>0</v>
      </c>
      <c r="V198">
        <v>5</v>
      </c>
      <c r="W198">
        <v>5</v>
      </c>
      <c r="X198">
        <v>5</v>
      </c>
    </row>
    <row r="199" spans="1:24" x14ac:dyDescent="0.35">
      <c r="A199" t="s">
        <v>993</v>
      </c>
      <c r="B199" t="s">
        <v>433</v>
      </c>
      <c r="C199" t="s">
        <v>604</v>
      </c>
      <c r="D199" t="s">
        <v>1001</v>
      </c>
      <c r="E199" t="s">
        <v>3731</v>
      </c>
      <c r="F199" t="s">
        <v>21</v>
      </c>
      <c r="G199" s="6">
        <v>0</v>
      </c>
      <c r="H199" s="6">
        <v>1</v>
      </c>
      <c r="I199" s="6">
        <v>3</v>
      </c>
      <c r="J199" s="6">
        <v>4</v>
      </c>
      <c r="K199" s="6">
        <v>2</v>
      </c>
      <c r="L199" s="6">
        <v>5</v>
      </c>
      <c r="M199" s="2">
        <v>0</v>
      </c>
      <c r="N199" s="2">
        <v>0</v>
      </c>
      <c r="O199" s="2">
        <v>1</v>
      </c>
      <c r="P199" s="2">
        <v>0</v>
      </c>
      <c r="Q199" s="2">
        <v>0</v>
      </c>
      <c r="V199">
        <v>5</v>
      </c>
      <c r="W199">
        <v>5</v>
      </c>
      <c r="X199">
        <v>5</v>
      </c>
    </row>
    <row r="200" spans="1:24" x14ac:dyDescent="0.35">
      <c r="A200" t="s">
        <v>993</v>
      </c>
      <c r="B200" t="s">
        <v>606</v>
      </c>
      <c r="C200" t="s">
        <v>607</v>
      </c>
      <c r="D200" t="s">
        <v>1002</v>
      </c>
      <c r="E200" t="s">
        <v>3563</v>
      </c>
      <c r="F200" t="s">
        <v>21</v>
      </c>
      <c r="G200" s="6">
        <v>0</v>
      </c>
      <c r="H200" s="6">
        <v>0</v>
      </c>
      <c r="I200" s="6">
        <v>0</v>
      </c>
      <c r="J200" s="6">
        <v>4</v>
      </c>
      <c r="K200" s="6">
        <v>5</v>
      </c>
      <c r="L200" s="6">
        <v>5</v>
      </c>
      <c r="M200" s="2">
        <v>0</v>
      </c>
      <c r="N200" s="2">
        <v>0</v>
      </c>
      <c r="O200" s="2">
        <v>0</v>
      </c>
      <c r="P200" s="2">
        <v>0</v>
      </c>
      <c r="Q200" s="2">
        <v>1</v>
      </c>
      <c r="V200">
        <v>5</v>
      </c>
      <c r="W200">
        <v>5</v>
      </c>
      <c r="X200">
        <v>5</v>
      </c>
    </row>
    <row r="201" spans="1:24" x14ac:dyDescent="0.35">
      <c r="A201" t="s">
        <v>993</v>
      </c>
      <c r="B201" t="s">
        <v>609</v>
      </c>
      <c r="C201" t="s">
        <v>610</v>
      </c>
      <c r="D201" t="s">
        <v>1003</v>
      </c>
      <c r="E201" t="s">
        <v>3732</v>
      </c>
      <c r="F201" t="s">
        <v>1004</v>
      </c>
      <c r="G201" s="6">
        <v>1</v>
      </c>
      <c r="H201" s="6">
        <v>0</v>
      </c>
      <c r="I201" s="6">
        <v>0</v>
      </c>
      <c r="J201" s="6">
        <v>5</v>
      </c>
      <c r="K201" s="6">
        <v>5</v>
      </c>
      <c r="L201" s="6">
        <v>5</v>
      </c>
      <c r="M201" s="2">
        <v>0</v>
      </c>
      <c r="N201" s="2">
        <v>0</v>
      </c>
      <c r="O201" s="2">
        <v>0</v>
      </c>
      <c r="P201" s="2">
        <v>0</v>
      </c>
      <c r="Q201" s="2">
        <v>0</v>
      </c>
      <c r="V201">
        <v>5</v>
      </c>
      <c r="W201">
        <v>5</v>
      </c>
      <c r="X201">
        <v>5</v>
      </c>
    </row>
    <row r="202" spans="1:24" x14ac:dyDescent="0.35">
      <c r="A202" t="s">
        <v>993</v>
      </c>
      <c r="B202" t="s">
        <v>612</v>
      </c>
      <c r="C202" t="s">
        <v>613</v>
      </c>
      <c r="D202" t="s">
        <v>1005</v>
      </c>
      <c r="E202" t="s">
        <v>3565</v>
      </c>
      <c r="F202" t="s">
        <v>21</v>
      </c>
      <c r="G202" s="6">
        <v>0</v>
      </c>
      <c r="H202" s="6">
        <v>0</v>
      </c>
      <c r="I202" s="6">
        <v>0</v>
      </c>
      <c r="J202" s="6">
        <v>5</v>
      </c>
      <c r="K202" s="6">
        <v>5</v>
      </c>
      <c r="L202" s="6">
        <v>5</v>
      </c>
      <c r="M202" s="2">
        <v>0</v>
      </c>
      <c r="N202" s="2">
        <v>0</v>
      </c>
      <c r="O202" s="2">
        <v>0</v>
      </c>
      <c r="P202" s="2">
        <v>0</v>
      </c>
      <c r="Q202" s="2">
        <v>0</v>
      </c>
      <c r="V202">
        <v>5</v>
      </c>
      <c r="W202">
        <v>5</v>
      </c>
      <c r="X202">
        <v>5</v>
      </c>
    </row>
    <row r="203" spans="1:24" x14ac:dyDescent="0.35">
      <c r="A203" t="s">
        <v>993</v>
      </c>
      <c r="B203" t="s">
        <v>615</v>
      </c>
      <c r="C203" t="s">
        <v>616</v>
      </c>
      <c r="D203" t="s">
        <v>1006</v>
      </c>
      <c r="E203" t="s">
        <v>3566</v>
      </c>
      <c r="F203" t="s">
        <v>990</v>
      </c>
      <c r="G203" s="6">
        <v>1</v>
      </c>
      <c r="H203" s="6">
        <v>1</v>
      </c>
      <c r="I203" s="6">
        <v>5</v>
      </c>
      <c r="J203" s="6">
        <v>4</v>
      </c>
      <c r="K203" s="6">
        <v>3</v>
      </c>
      <c r="L203" s="6">
        <v>4</v>
      </c>
      <c r="M203" s="2">
        <v>0</v>
      </c>
      <c r="N203" s="2">
        <v>0</v>
      </c>
      <c r="O203" s="2">
        <v>1</v>
      </c>
      <c r="P203" s="2">
        <v>0</v>
      </c>
      <c r="Q203" s="2">
        <v>0</v>
      </c>
      <c r="V203">
        <v>5</v>
      </c>
      <c r="W203">
        <v>5</v>
      </c>
      <c r="X203">
        <v>5</v>
      </c>
    </row>
    <row r="204" spans="1:24" x14ac:dyDescent="0.35">
      <c r="A204" t="s">
        <v>993</v>
      </c>
      <c r="B204" t="s">
        <v>618</v>
      </c>
      <c r="C204" t="s">
        <v>619</v>
      </c>
      <c r="D204" t="s">
        <v>1007</v>
      </c>
      <c r="E204" t="s">
        <v>3733</v>
      </c>
      <c r="F204" t="s">
        <v>1008</v>
      </c>
      <c r="G204" s="6">
        <v>2</v>
      </c>
      <c r="H204" s="6">
        <v>1</v>
      </c>
      <c r="I204" s="6">
        <v>5</v>
      </c>
      <c r="J204" s="6">
        <v>5</v>
      </c>
      <c r="K204" s="6">
        <v>5</v>
      </c>
      <c r="L204" s="6">
        <v>5</v>
      </c>
      <c r="M204" s="2">
        <v>0</v>
      </c>
      <c r="N204" s="2">
        <v>0</v>
      </c>
      <c r="O204" s="2">
        <v>0</v>
      </c>
      <c r="P204" s="2">
        <v>0</v>
      </c>
      <c r="Q204" s="2">
        <v>0</v>
      </c>
      <c r="V204">
        <v>5</v>
      </c>
      <c r="W204">
        <v>5</v>
      </c>
      <c r="X204">
        <v>5</v>
      </c>
    </row>
    <row r="205" spans="1:24" x14ac:dyDescent="0.35">
      <c r="A205" t="s">
        <v>993</v>
      </c>
      <c r="B205" t="s">
        <v>621</v>
      </c>
      <c r="C205" t="s">
        <v>619</v>
      </c>
      <c r="D205" t="s">
        <v>1009</v>
      </c>
      <c r="E205" t="s">
        <v>3734</v>
      </c>
      <c r="F205" t="s">
        <v>1010</v>
      </c>
      <c r="G205" s="6">
        <v>1</v>
      </c>
      <c r="H205" s="6">
        <v>1</v>
      </c>
      <c r="I205" s="6">
        <v>5</v>
      </c>
      <c r="J205" s="6">
        <v>5</v>
      </c>
      <c r="K205" s="6">
        <v>5</v>
      </c>
      <c r="L205" s="6">
        <v>5</v>
      </c>
      <c r="M205" s="2">
        <v>0</v>
      </c>
      <c r="N205" s="2">
        <v>0</v>
      </c>
      <c r="O205" s="2">
        <v>0</v>
      </c>
      <c r="P205" s="2">
        <v>0</v>
      </c>
      <c r="Q205" s="2">
        <v>0</v>
      </c>
      <c r="V205">
        <v>5</v>
      </c>
      <c r="W205">
        <v>5</v>
      </c>
      <c r="X205">
        <v>5</v>
      </c>
    </row>
    <row r="206" spans="1:24" x14ac:dyDescent="0.35">
      <c r="A206" t="s">
        <v>993</v>
      </c>
      <c r="B206" t="s">
        <v>623</v>
      </c>
      <c r="C206" t="s">
        <v>624</v>
      </c>
      <c r="D206" t="s">
        <v>1011</v>
      </c>
      <c r="E206" t="s">
        <v>3735</v>
      </c>
      <c r="F206" t="s">
        <v>761</v>
      </c>
      <c r="G206" s="6">
        <v>1</v>
      </c>
      <c r="H206" s="6">
        <v>0</v>
      </c>
      <c r="I206" s="6">
        <v>0</v>
      </c>
      <c r="J206" s="6">
        <v>5</v>
      </c>
      <c r="K206" s="6">
        <v>5</v>
      </c>
      <c r="L206" s="6">
        <v>5</v>
      </c>
      <c r="M206" s="2">
        <v>0</v>
      </c>
      <c r="N206" s="2">
        <v>0</v>
      </c>
      <c r="O206" s="2">
        <v>0</v>
      </c>
      <c r="P206" s="2">
        <v>0</v>
      </c>
      <c r="Q206" s="2">
        <v>0</v>
      </c>
      <c r="V206">
        <v>5</v>
      </c>
      <c r="W206">
        <v>5</v>
      </c>
      <c r="X206">
        <v>5</v>
      </c>
    </row>
    <row r="207" spans="1:24" x14ac:dyDescent="0.35">
      <c r="A207" t="s">
        <v>993</v>
      </c>
      <c r="B207" t="s">
        <v>626</v>
      </c>
      <c r="C207" t="s">
        <v>385</v>
      </c>
      <c r="D207" t="s">
        <v>1012</v>
      </c>
      <c r="E207" t="s">
        <v>3736</v>
      </c>
      <c r="F207" t="s">
        <v>21</v>
      </c>
      <c r="G207" s="6">
        <v>0</v>
      </c>
      <c r="H207" s="6">
        <v>0</v>
      </c>
      <c r="I207" s="6">
        <v>0</v>
      </c>
      <c r="J207" s="6">
        <v>5</v>
      </c>
      <c r="K207" s="6">
        <v>5</v>
      </c>
      <c r="L207" s="6">
        <v>5</v>
      </c>
      <c r="M207" s="2">
        <v>0</v>
      </c>
      <c r="N207" s="2">
        <v>0</v>
      </c>
      <c r="O207" s="2">
        <v>0</v>
      </c>
      <c r="P207" s="2">
        <v>0</v>
      </c>
      <c r="Q207" s="2">
        <v>0</v>
      </c>
      <c r="V207">
        <v>5</v>
      </c>
      <c r="W207">
        <v>5</v>
      </c>
      <c r="X207">
        <v>5</v>
      </c>
    </row>
    <row r="208" spans="1:24" x14ac:dyDescent="0.35">
      <c r="A208" t="s">
        <v>1013</v>
      </c>
      <c r="B208" t="s">
        <v>18</v>
      </c>
      <c r="C208" t="s">
        <v>629</v>
      </c>
      <c r="D208" t="s">
        <v>1014</v>
      </c>
      <c r="E208" t="s">
        <v>3571</v>
      </c>
      <c r="F208" t="s">
        <v>972</v>
      </c>
      <c r="G208" s="6">
        <v>1</v>
      </c>
      <c r="H208" s="6">
        <v>0</v>
      </c>
      <c r="I208" s="6">
        <v>0</v>
      </c>
      <c r="J208" s="6">
        <v>5</v>
      </c>
      <c r="K208" s="6">
        <v>5</v>
      </c>
      <c r="L208" s="6">
        <v>5</v>
      </c>
      <c r="M208" s="2">
        <v>0</v>
      </c>
      <c r="N208" s="2">
        <v>0</v>
      </c>
      <c r="O208" s="2">
        <v>0</v>
      </c>
      <c r="P208" s="2">
        <v>0</v>
      </c>
      <c r="Q208" s="2">
        <v>0</v>
      </c>
      <c r="V208">
        <v>5</v>
      </c>
      <c r="W208">
        <v>5</v>
      </c>
      <c r="X208">
        <v>5</v>
      </c>
    </row>
    <row r="209" spans="1:24" x14ac:dyDescent="0.35">
      <c r="A209" t="s">
        <v>1013</v>
      </c>
      <c r="B209" t="s">
        <v>24</v>
      </c>
      <c r="C209" t="s">
        <v>631</v>
      </c>
      <c r="D209" t="s">
        <v>1015</v>
      </c>
      <c r="E209" t="s">
        <v>3737</v>
      </c>
      <c r="F209" t="s">
        <v>21</v>
      </c>
      <c r="G209" s="6">
        <v>0</v>
      </c>
      <c r="H209" s="6">
        <v>0</v>
      </c>
      <c r="I209" s="6">
        <v>0</v>
      </c>
      <c r="J209" s="6">
        <v>5</v>
      </c>
      <c r="K209" s="6">
        <v>5</v>
      </c>
      <c r="L209" s="6">
        <v>5</v>
      </c>
      <c r="M209" s="2">
        <v>0</v>
      </c>
      <c r="N209" s="2">
        <v>0</v>
      </c>
      <c r="O209" s="2">
        <v>0</v>
      </c>
      <c r="P209" s="2">
        <v>0</v>
      </c>
      <c r="Q209" s="2">
        <v>0</v>
      </c>
      <c r="V209">
        <v>5</v>
      </c>
      <c r="W209">
        <v>5</v>
      </c>
      <c r="X209">
        <v>5</v>
      </c>
    </row>
    <row r="210" spans="1:24" x14ac:dyDescent="0.35">
      <c r="A210" t="s">
        <v>1013</v>
      </c>
      <c r="B210" t="s">
        <v>247</v>
      </c>
      <c r="C210" t="s">
        <v>633</v>
      </c>
      <c r="D210" t="s">
        <v>1016</v>
      </c>
      <c r="E210" t="s">
        <v>3738</v>
      </c>
      <c r="F210" t="s">
        <v>21</v>
      </c>
      <c r="G210" s="6">
        <v>0</v>
      </c>
      <c r="H210" s="6">
        <v>0</v>
      </c>
      <c r="I210" s="6">
        <v>0</v>
      </c>
      <c r="J210" s="6">
        <v>5</v>
      </c>
      <c r="K210" s="6">
        <v>5</v>
      </c>
      <c r="L210" s="6">
        <v>5</v>
      </c>
      <c r="M210" s="2">
        <v>0</v>
      </c>
      <c r="N210" s="2">
        <v>0</v>
      </c>
      <c r="O210" s="2">
        <v>0</v>
      </c>
      <c r="P210" s="2">
        <v>0</v>
      </c>
      <c r="Q210" s="2">
        <v>0</v>
      </c>
      <c r="V210">
        <v>5</v>
      </c>
      <c r="W210">
        <v>5</v>
      </c>
      <c r="X210">
        <v>5</v>
      </c>
    </row>
    <row r="211" spans="1:24" x14ac:dyDescent="0.35">
      <c r="A211" t="s">
        <v>1013</v>
      </c>
      <c r="B211" t="s">
        <v>635</v>
      </c>
      <c r="C211" t="s">
        <v>636</v>
      </c>
      <c r="D211" t="s">
        <v>1017</v>
      </c>
      <c r="E211" t="s">
        <v>3574</v>
      </c>
      <c r="F211" t="s">
        <v>21</v>
      </c>
      <c r="G211" s="6">
        <v>0</v>
      </c>
      <c r="H211" s="6">
        <v>0</v>
      </c>
      <c r="I211" s="6">
        <v>0</v>
      </c>
      <c r="J211" s="6">
        <v>5</v>
      </c>
      <c r="K211" s="6">
        <v>5</v>
      </c>
      <c r="L211" s="6">
        <v>4</v>
      </c>
      <c r="M211" s="2">
        <v>0</v>
      </c>
      <c r="N211" s="2">
        <v>0</v>
      </c>
      <c r="O211" s="2">
        <v>0</v>
      </c>
      <c r="P211" s="2">
        <v>0</v>
      </c>
      <c r="Q211" s="2">
        <v>0</v>
      </c>
      <c r="V211">
        <v>5</v>
      </c>
      <c r="W211">
        <v>5</v>
      </c>
      <c r="X211">
        <v>5</v>
      </c>
    </row>
    <row r="212" spans="1:24" x14ac:dyDescent="0.35">
      <c r="A212" t="s">
        <v>1013</v>
      </c>
      <c r="B212" t="s">
        <v>638</v>
      </c>
      <c r="C212" t="s">
        <v>639</v>
      </c>
      <c r="D212" t="s">
        <v>1018</v>
      </c>
      <c r="E212" t="s">
        <v>3739</v>
      </c>
      <c r="F212" t="s">
        <v>21</v>
      </c>
      <c r="G212" s="6">
        <v>0</v>
      </c>
      <c r="H212" s="6">
        <v>0</v>
      </c>
      <c r="I212" s="6">
        <v>0</v>
      </c>
      <c r="J212" s="6">
        <v>5</v>
      </c>
      <c r="K212" s="6">
        <v>5</v>
      </c>
      <c r="L212" s="6">
        <v>5</v>
      </c>
      <c r="M212" s="2">
        <v>0</v>
      </c>
      <c r="N212" s="2">
        <v>0</v>
      </c>
      <c r="O212" s="2">
        <v>0</v>
      </c>
      <c r="P212" s="2">
        <v>0</v>
      </c>
      <c r="Q212" s="2">
        <v>0</v>
      </c>
      <c r="V212">
        <v>5</v>
      </c>
      <c r="W212">
        <v>5</v>
      </c>
      <c r="X212">
        <v>5</v>
      </c>
    </row>
    <row r="213" spans="1:24" x14ac:dyDescent="0.35">
      <c r="A213" t="s">
        <v>1013</v>
      </c>
      <c r="B213" t="s">
        <v>641</v>
      </c>
      <c r="C213" t="s">
        <v>642</v>
      </c>
      <c r="D213" t="s">
        <v>1020</v>
      </c>
      <c r="E213" t="s">
        <v>3576</v>
      </c>
      <c r="F213" t="s">
        <v>21</v>
      </c>
      <c r="G213" s="6">
        <v>0</v>
      </c>
      <c r="H213" s="6">
        <v>1</v>
      </c>
      <c r="I213" s="6">
        <v>3</v>
      </c>
      <c r="J213" s="6">
        <v>4</v>
      </c>
      <c r="K213" s="6">
        <v>5</v>
      </c>
      <c r="L213" s="6">
        <v>5</v>
      </c>
      <c r="M213" s="2">
        <v>0</v>
      </c>
      <c r="N213" s="2">
        <v>1</v>
      </c>
      <c r="O213" s="2">
        <v>0</v>
      </c>
      <c r="P213" s="2">
        <v>0</v>
      </c>
      <c r="Q213" s="2">
        <v>0</v>
      </c>
      <c r="V213">
        <v>3</v>
      </c>
      <c r="W213">
        <v>5</v>
      </c>
      <c r="X213">
        <v>5</v>
      </c>
    </row>
    <row r="214" spans="1:24" x14ac:dyDescent="0.35">
      <c r="A214" t="s">
        <v>1013</v>
      </c>
      <c r="B214" t="s">
        <v>644</v>
      </c>
      <c r="C214" t="s">
        <v>645</v>
      </c>
      <c r="D214" t="s">
        <v>1021</v>
      </c>
      <c r="E214" t="s">
        <v>3577</v>
      </c>
      <c r="F214" t="s">
        <v>21</v>
      </c>
      <c r="G214" s="6">
        <v>0</v>
      </c>
      <c r="H214" s="6">
        <v>0</v>
      </c>
      <c r="I214" s="6">
        <v>0</v>
      </c>
      <c r="J214" s="6">
        <v>5</v>
      </c>
      <c r="K214" s="6">
        <v>5</v>
      </c>
      <c r="L214" s="6">
        <v>5</v>
      </c>
      <c r="M214" s="2">
        <v>0</v>
      </c>
      <c r="N214" s="2">
        <v>0</v>
      </c>
      <c r="O214" s="2">
        <v>0</v>
      </c>
      <c r="P214" s="2">
        <v>0</v>
      </c>
      <c r="Q214" s="2">
        <v>0</v>
      </c>
      <c r="V214">
        <v>5</v>
      </c>
      <c r="W214">
        <v>5</v>
      </c>
      <c r="X214">
        <v>5</v>
      </c>
    </row>
    <row r="215" spans="1:24" x14ac:dyDescent="0.35">
      <c r="A215" t="s">
        <v>1013</v>
      </c>
      <c r="B215" t="s">
        <v>647</v>
      </c>
      <c r="C215" t="s">
        <v>648</v>
      </c>
      <c r="D215" t="s">
        <v>1022</v>
      </c>
      <c r="E215" t="s">
        <v>3740</v>
      </c>
      <c r="F215" t="s">
        <v>21</v>
      </c>
      <c r="G215" s="6">
        <v>0</v>
      </c>
      <c r="H215" s="6">
        <v>1</v>
      </c>
      <c r="I215" s="6">
        <v>5</v>
      </c>
      <c r="J215" s="6">
        <v>5</v>
      </c>
      <c r="K215" s="6">
        <v>5</v>
      </c>
      <c r="L215" s="6">
        <v>5</v>
      </c>
      <c r="M215" s="2">
        <v>0</v>
      </c>
      <c r="N215" s="2">
        <v>0</v>
      </c>
      <c r="O215" s="2">
        <v>0</v>
      </c>
      <c r="P215" s="2">
        <v>0</v>
      </c>
      <c r="Q215" s="2">
        <v>0</v>
      </c>
      <c r="V215">
        <v>4</v>
      </c>
      <c r="W215">
        <v>5</v>
      </c>
      <c r="X215">
        <v>3</v>
      </c>
    </row>
    <row r="216" spans="1:24" x14ac:dyDescent="0.35">
      <c r="A216" t="s">
        <v>1013</v>
      </c>
      <c r="B216" t="s">
        <v>650</v>
      </c>
      <c r="C216" t="s">
        <v>385</v>
      </c>
      <c r="D216" t="s">
        <v>1023</v>
      </c>
      <c r="E216" t="s">
        <v>3741</v>
      </c>
      <c r="F216" t="s">
        <v>21</v>
      </c>
      <c r="G216" s="6">
        <v>0</v>
      </c>
      <c r="H216" s="6">
        <v>0</v>
      </c>
      <c r="I216" s="6">
        <v>0</v>
      </c>
      <c r="J216" s="6">
        <v>5</v>
      </c>
      <c r="K216" s="6">
        <v>5</v>
      </c>
      <c r="L216" s="6">
        <v>5</v>
      </c>
      <c r="M216" s="2">
        <v>0</v>
      </c>
      <c r="N216" s="2">
        <v>0</v>
      </c>
      <c r="O216" s="2">
        <v>0</v>
      </c>
      <c r="P216" s="2">
        <v>0</v>
      </c>
      <c r="Q216" s="2">
        <v>0</v>
      </c>
      <c r="V216">
        <v>4</v>
      </c>
      <c r="W216">
        <v>5</v>
      </c>
      <c r="X216">
        <v>3</v>
      </c>
    </row>
    <row r="217" spans="1:24" x14ac:dyDescent="0.35">
      <c r="A217" t="s">
        <v>1013</v>
      </c>
      <c r="B217" t="s">
        <v>652</v>
      </c>
      <c r="C217" t="s">
        <v>653</v>
      </c>
      <c r="D217" t="s">
        <v>1024</v>
      </c>
      <c r="E217" t="s">
        <v>3742</v>
      </c>
      <c r="F217" t="s">
        <v>1025</v>
      </c>
      <c r="G217" s="6">
        <v>1</v>
      </c>
      <c r="H217" s="6">
        <v>0</v>
      </c>
      <c r="I217" s="6">
        <v>0</v>
      </c>
      <c r="J217" s="6">
        <v>4</v>
      </c>
      <c r="K217" s="6">
        <v>5</v>
      </c>
      <c r="L217" s="6">
        <v>3</v>
      </c>
      <c r="M217" s="2">
        <v>0</v>
      </c>
      <c r="N217" s="2">
        <v>0</v>
      </c>
      <c r="O217" s="2">
        <v>0</v>
      </c>
      <c r="P217" s="2">
        <v>1</v>
      </c>
      <c r="Q217" s="2">
        <v>0</v>
      </c>
      <c r="V217">
        <v>5</v>
      </c>
      <c r="W217">
        <v>5</v>
      </c>
      <c r="X217">
        <v>5</v>
      </c>
    </row>
    <row r="218" spans="1:24" x14ac:dyDescent="0.35">
      <c r="A218" t="s">
        <v>1013</v>
      </c>
      <c r="B218" t="s">
        <v>262</v>
      </c>
      <c r="C218" t="s">
        <v>655</v>
      </c>
      <c r="D218" t="s">
        <v>1026</v>
      </c>
      <c r="E218" t="s">
        <v>3743</v>
      </c>
      <c r="F218" t="s">
        <v>1027</v>
      </c>
      <c r="G218" s="6">
        <v>2</v>
      </c>
      <c r="H218" s="6">
        <v>1</v>
      </c>
      <c r="I218" s="6">
        <v>3</v>
      </c>
      <c r="J218" s="6">
        <v>3</v>
      </c>
      <c r="K218" s="6">
        <v>4</v>
      </c>
      <c r="L218" s="6">
        <v>5</v>
      </c>
      <c r="M218" s="2">
        <v>0</v>
      </c>
      <c r="N218" s="2">
        <v>0</v>
      </c>
      <c r="O218" s="2">
        <v>0</v>
      </c>
      <c r="P218" s="2">
        <v>0</v>
      </c>
      <c r="Q218" s="2">
        <v>0</v>
      </c>
      <c r="V218">
        <v>4</v>
      </c>
      <c r="W218">
        <v>5</v>
      </c>
      <c r="X218">
        <v>5</v>
      </c>
    </row>
    <row r="219" spans="1:24" x14ac:dyDescent="0.35">
      <c r="A219" t="s">
        <v>1013</v>
      </c>
      <c r="B219" t="s">
        <v>657</v>
      </c>
      <c r="C219" t="s">
        <v>658</v>
      </c>
      <c r="D219" t="s">
        <v>1028</v>
      </c>
      <c r="E219" t="s">
        <v>3744</v>
      </c>
      <c r="F219" t="s">
        <v>1030</v>
      </c>
      <c r="G219" s="6">
        <v>1</v>
      </c>
      <c r="H219" s="6">
        <v>0</v>
      </c>
      <c r="I219" s="6">
        <v>0</v>
      </c>
      <c r="J219" s="6">
        <v>5</v>
      </c>
      <c r="K219" s="6">
        <v>5</v>
      </c>
      <c r="L219" s="6">
        <v>5</v>
      </c>
      <c r="M219" s="2">
        <v>0</v>
      </c>
      <c r="N219" s="2">
        <v>0</v>
      </c>
      <c r="O219" s="2">
        <v>0</v>
      </c>
      <c r="P219" s="2">
        <v>0</v>
      </c>
      <c r="Q219" s="2">
        <v>0</v>
      </c>
      <c r="V219">
        <v>5</v>
      </c>
      <c r="W219">
        <v>5</v>
      </c>
      <c r="X219">
        <v>5</v>
      </c>
    </row>
    <row r="220" spans="1:24" x14ac:dyDescent="0.35">
      <c r="A220" t="s">
        <v>1031</v>
      </c>
      <c r="B220" t="s">
        <v>299</v>
      </c>
      <c r="C220" t="s">
        <v>661</v>
      </c>
      <c r="D220" t="s">
        <v>1032</v>
      </c>
      <c r="E220" t="s">
        <v>3745</v>
      </c>
      <c r="F220" t="s">
        <v>882</v>
      </c>
      <c r="G220" s="6">
        <v>1</v>
      </c>
      <c r="H220" s="6">
        <v>0</v>
      </c>
      <c r="I220" s="6">
        <v>0</v>
      </c>
      <c r="J220" s="6">
        <v>5</v>
      </c>
      <c r="K220" s="6">
        <v>5</v>
      </c>
      <c r="L220" s="6">
        <v>5</v>
      </c>
      <c r="M220" s="2">
        <v>0</v>
      </c>
      <c r="N220" s="2">
        <v>0</v>
      </c>
      <c r="O220" s="2">
        <v>0</v>
      </c>
      <c r="P220" s="2">
        <v>0</v>
      </c>
      <c r="Q220" s="2">
        <v>0</v>
      </c>
      <c r="V220">
        <v>5</v>
      </c>
      <c r="W220">
        <v>5</v>
      </c>
      <c r="X220">
        <v>5</v>
      </c>
    </row>
    <row r="221" spans="1:24" x14ac:dyDescent="0.35">
      <c r="A221" t="s">
        <v>1031</v>
      </c>
      <c r="B221" t="s">
        <v>663</v>
      </c>
      <c r="C221" t="s">
        <v>664</v>
      </c>
      <c r="D221" t="s">
        <v>1033</v>
      </c>
      <c r="E221" t="s">
        <v>3584</v>
      </c>
      <c r="F221" t="s">
        <v>21</v>
      </c>
      <c r="G221" s="6">
        <v>0</v>
      </c>
      <c r="H221" s="6">
        <v>0</v>
      </c>
      <c r="I221" s="6">
        <v>0</v>
      </c>
      <c r="J221" s="6">
        <v>5</v>
      </c>
      <c r="K221" s="6">
        <v>5</v>
      </c>
      <c r="L221" s="6">
        <v>5</v>
      </c>
      <c r="M221" s="2">
        <v>0</v>
      </c>
      <c r="N221" s="2">
        <v>0</v>
      </c>
      <c r="O221" s="2">
        <v>0</v>
      </c>
      <c r="P221" s="2">
        <v>0</v>
      </c>
      <c r="Q221" s="2">
        <v>0</v>
      </c>
      <c r="V221">
        <v>5</v>
      </c>
      <c r="W221">
        <v>5</v>
      </c>
      <c r="X221">
        <v>5</v>
      </c>
    </row>
    <row r="222" spans="1:24" x14ac:dyDescent="0.35">
      <c r="A222" t="s">
        <v>1031</v>
      </c>
      <c r="B222" t="s">
        <v>666</v>
      </c>
      <c r="C222" t="s">
        <v>667</v>
      </c>
      <c r="D222" t="s">
        <v>1034</v>
      </c>
      <c r="E222" t="s">
        <v>3746</v>
      </c>
      <c r="F222" t="s">
        <v>21</v>
      </c>
      <c r="G222" s="6">
        <v>0</v>
      </c>
      <c r="H222" s="6">
        <v>0</v>
      </c>
      <c r="I222" s="6">
        <v>0</v>
      </c>
      <c r="J222" s="6">
        <v>5</v>
      </c>
      <c r="K222" s="6">
        <v>5</v>
      </c>
      <c r="L222" s="6">
        <v>5</v>
      </c>
      <c r="M222" s="2">
        <v>0</v>
      </c>
      <c r="N222" s="2">
        <v>0</v>
      </c>
      <c r="O222" s="2">
        <v>0</v>
      </c>
      <c r="P222" s="2">
        <v>0</v>
      </c>
      <c r="Q222" s="2">
        <v>0</v>
      </c>
      <c r="V222">
        <v>5</v>
      </c>
      <c r="W222">
        <v>5</v>
      </c>
      <c r="X222">
        <v>5</v>
      </c>
    </row>
    <row r="223" spans="1:24" x14ac:dyDescent="0.35">
      <c r="A223" t="s">
        <v>1031</v>
      </c>
      <c r="B223" t="s">
        <v>18</v>
      </c>
      <c r="C223" t="s">
        <v>669</v>
      </c>
      <c r="D223" t="s">
        <v>1035</v>
      </c>
      <c r="E223" t="s">
        <v>3747</v>
      </c>
      <c r="F223" t="s">
        <v>21</v>
      </c>
      <c r="G223" s="6">
        <v>0</v>
      </c>
      <c r="H223" s="6">
        <v>0</v>
      </c>
      <c r="I223" s="6">
        <v>0</v>
      </c>
      <c r="J223" s="6">
        <v>5</v>
      </c>
      <c r="K223" s="6">
        <v>5</v>
      </c>
      <c r="L223" s="6">
        <v>5</v>
      </c>
      <c r="M223" s="2">
        <v>0</v>
      </c>
      <c r="N223" s="2">
        <v>0</v>
      </c>
      <c r="O223" s="2">
        <v>0</v>
      </c>
      <c r="P223" s="2">
        <v>0</v>
      </c>
      <c r="Q223" s="2">
        <v>0</v>
      </c>
      <c r="V223">
        <v>5</v>
      </c>
      <c r="W223">
        <v>5</v>
      </c>
      <c r="X223">
        <v>5</v>
      </c>
    </row>
    <row r="224" spans="1:24" x14ac:dyDescent="0.35">
      <c r="A224" t="s">
        <v>1031</v>
      </c>
      <c r="B224" t="s">
        <v>671</v>
      </c>
      <c r="C224" t="s">
        <v>672</v>
      </c>
      <c r="D224" t="s">
        <v>1036</v>
      </c>
      <c r="E224" t="s">
        <v>3587</v>
      </c>
      <c r="F224" t="s">
        <v>1037</v>
      </c>
      <c r="G224" s="6">
        <v>2</v>
      </c>
      <c r="H224" s="6">
        <v>0</v>
      </c>
      <c r="I224" s="6">
        <v>0</v>
      </c>
      <c r="J224" s="6">
        <v>5</v>
      </c>
      <c r="K224" s="6">
        <v>5</v>
      </c>
      <c r="L224" s="6">
        <v>5</v>
      </c>
      <c r="M224" s="2">
        <v>0</v>
      </c>
      <c r="N224" s="2">
        <v>0</v>
      </c>
      <c r="O224" s="2">
        <v>0</v>
      </c>
      <c r="P224" s="2">
        <v>0</v>
      </c>
      <c r="Q224" s="2">
        <v>0</v>
      </c>
      <c r="V224">
        <v>5</v>
      </c>
      <c r="W224">
        <v>5</v>
      </c>
      <c r="X224">
        <v>5</v>
      </c>
    </row>
    <row r="225" spans="1:24" x14ac:dyDescent="0.35">
      <c r="A225" t="s">
        <v>1031</v>
      </c>
      <c r="B225" t="s">
        <v>674</v>
      </c>
      <c r="C225" t="s">
        <v>675</v>
      </c>
      <c r="D225" t="s">
        <v>1038</v>
      </c>
      <c r="E225" t="s">
        <v>3588</v>
      </c>
      <c r="F225" t="s">
        <v>1039</v>
      </c>
      <c r="G225" s="6">
        <v>1</v>
      </c>
      <c r="H225" s="6">
        <v>0</v>
      </c>
      <c r="I225" s="6">
        <v>0</v>
      </c>
      <c r="J225" s="6">
        <v>5</v>
      </c>
      <c r="K225" s="6">
        <v>5</v>
      </c>
      <c r="L225" s="6">
        <v>5</v>
      </c>
      <c r="M225" s="2">
        <v>0</v>
      </c>
      <c r="N225" s="2">
        <v>0</v>
      </c>
      <c r="O225" s="2">
        <v>0</v>
      </c>
      <c r="P225" s="2">
        <v>0</v>
      </c>
      <c r="Q225" s="2">
        <v>0</v>
      </c>
      <c r="V225">
        <v>5</v>
      </c>
      <c r="W225">
        <v>5</v>
      </c>
      <c r="X225">
        <v>5</v>
      </c>
    </row>
    <row r="226" spans="1:24" x14ac:dyDescent="0.35">
      <c r="A226" t="s">
        <v>1031</v>
      </c>
      <c r="B226" t="s">
        <v>677</v>
      </c>
      <c r="C226" t="s">
        <v>678</v>
      </c>
      <c r="D226" t="s">
        <v>1040</v>
      </c>
      <c r="E226" t="s">
        <v>3748</v>
      </c>
      <c r="F226" t="s">
        <v>1041</v>
      </c>
      <c r="G226" s="6">
        <v>1</v>
      </c>
      <c r="H226" s="6">
        <v>0</v>
      </c>
      <c r="I226" s="6">
        <v>0</v>
      </c>
      <c r="J226" s="6">
        <v>5</v>
      </c>
      <c r="K226" s="6">
        <v>5</v>
      </c>
      <c r="L226" s="6">
        <v>5</v>
      </c>
      <c r="M226" s="2">
        <v>0</v>
      </c>
      <c r="N226" s="2">
        <v>0</v>
      </c>
      <c r="O226" s="2">
        <v>0</v>
      </c>
      <c r="P226" s="2">
        <v>0</v>
      </c>
      <c r="Q226" s="2">
        <v>0</v>
      </c>
      <c r="V226">
        <v>5</v>
      </c>
      <c r="W226">
        <v>5</v>
      </c>
      <c r="X226">
        <v>5</v>
      </c>
    </row>
    <row r="227" spans="1:24" x14ac:dyDescent="0.35">
      <c r="A227" t="s">
        <v>1031</v>
      </c>
      <c r="B227" t="s">
        <v>91</v>
      </c>
      <c r="C227" t="s">
        <v>678</v>
      </c>
      <c r="D227" t="s">
        <v>1042</v>
      </c>
      <c r="E227" t="s">
        <v>3749</v>
      </c>
      <c r="F227" t="s">
        <v>761</v>
      </c>
      <c r="G227" s="6">
        <v>1</v>
      </c>
      <c r="H227" s="6">
        <v>1</v>
      </c>
      <c r="I227" s="6">
        <v>5</v>
      </c>
      <c r="J227" s="6">
        <v>5</v>
      </c>
      <c r="K227" s="6">
        <v>5</v>
      </c>
      <c r="L227" s="6">
        <v>5</v>
      </c>
      <c r="M227" s="2">
        <v>0</v>
      </c>
      <c r="N227" s="2">
        <v>0</v>
      </c>
      <c r="O227" s="2">
        <v>0</v>
      </c>
      <c r="P227" s="2">
        <v>0</v>
      </c>
      <c r="Q227" s="2">
        <v>0</v>
      </c>
      <c r="V227">
        <v>4</v>
      </c>
      <c r="W227">
        <v>5</v>
      </c>
      <c r="X227">
        <v>4</v>
      </c>
    </row>
    <row r="228" spans="1:24" x14ac:dyDescent="0.35">
      <c r="A228" t="s">
        <v>1031</v>
      </c>
      <c r="B228" t="s">
        <v>681</v>
      </c>
      <c r="C228" t="s">
        <v>682</v>
      </c>
      <c r="D228" t="s">
        <v>1043</v>
      </c>
      <c r="E228" t="s">
        <v>3750</v>
      </c>
      <c r="F228" t="s">
        <v>21</v>
      </c>
      <c r="G228" s="6">
        <v>0</v>
      </c>
      <c r="H228" s="6">
        <v>1</v>
      </c>
      <c r="I228" s="6">
        <v>5</v>
      </c>
      <c r="J228" s="6">
        <v>5</v>
      </c>
      <c r="K228" s="6">
        <v>5</v>
      </c>
      <c r="L228" s="6">
        <v>5</v>
      </c>
      <c r="M228" s="2">
        <v>0</v>
      </c>
      <c r="N228" s="2">
        <v>0</v>
      </c>
      <c r="O228" s="2">
        <v>0</v>
      </c>
      <c r="P228" s="2">
        <v>0</v>
      </c>
      <c r="Q228" s="2">
        <v>0</v>
      </c>
      <c r="V228">
        <v>5</v>
      </c>
      <c r="W228">
        <v>5</v>
      </c>
      <c r="X228">
        <v>4</v>
      </c>
    </row>
    <row r="229" spans="1:24" x14ac:dyDescent="0.35">
      <c r="A229" t="s">
        <v>1031</v>
      </c>
      <c r="B229" t="s">
        <v>684</v>
      </c>
      <c r="C229" t="s">
        <v>685</v>
      </c>
      <c r="D229" t="s">
        <v>1044</v>
      </c>
      <c r="E229" t="s">
        <v>3751</v>
      </c>
      <c r="F229" t="s">
        <v>21</v>
      </c>
      <c r="G229" s="6">
        <v>0</v>
      </c>
      <c r="H229" s="6">
        <v>0</v>
      </c>
      <c r="I229" s="6">
        <v>0</v>
      </c>
      <c r="J229" s="6">
        <v>5</v>
      </c>
      <c r="K229" s="6">
        <v>5</v>
      </c>
      <c r="L229" s="6">
        <v>5</v>
      </c>
      <c r="M229" s="2">
        <v>0</v>
      </c>
      <c r="N229" s="2">
        <v>0</v>
      </c>
      <c r="O229" s="2">
        <v>0</v>
      </c>
      <c r="P229" s="2">
        <v>0</v>
      </c>
      <c r="Q229" s="2">
        <v>0</v>
      </c>
      <c r="V229">
        <v>5</v>
      </c>
      <c r="W229">
        <v>5</v>
      </c>
      <c r="X229">
        <v>5</v>
      </c>
    </row>
    <row r="230" spans="1:24" x14ac:dyDescent="0.35">
      <c r="A230" t="s">
        <v>1031</v>
      </c>
      <c r="B230" t="s">
        <v>687</v>
      </c>
      <c r="C230" t="s">
        <v>688</v>
      </c>
      <c r="D230" t="s">
        <v>1045</v>
      </c>
      <c r="E230" t="s">
        <v>3752</v>
      </c>
      <c r="F230" t="s">
        <v>713</v>
      </c>
      <c r="G230" s="6">
        <v>1</v>
      </c>
      <c r="H230" s="6">
        <v>0</v>
      </c>
      <c r="I230" s="6">
        <v>0</v>
      </c>
      <c r="J230" s="6">
        <v>5</v>
      </c>
      <c r="K230" s="6">
        <v>5</v>
      </c>
      <c r="L230" s="6">
        <v>5</v>
      </c>
      <c r="M230" s="2">
        <v>0</v>
      </c>
      <c r="N230" s="2">
        <v>0</v>
      </c>
      <c r="O230" s="2">
        <v>0</v>
      </c>
      <c r="P230" s="2">
        <v>0</v>
      </c>
      <c r="Q230" s="2">
        <v>0</v>
      </c>
      <c r="V230">
        <v>4</v>
      </c>
      <c r="W230">
        <v>5</v>
      </c>
      <c r="X230">
        <v>5</v>
      </c>
    </row>
    <row r="231" spans="1:24" x14ac:dyDescent="0.35">
      <c r="A231" t="s">
        <v>1031</v>
      </c>
      <c r="B231" t="s">
        <v>690</v>
      </c>
      <c r="C231" t="s">
        <v>691</v>
      </c>
      <c r="D231" t="s">
        <v>1046</v>
      </c>
      <c r="E231" t="s">
        <v>3753</v>
      </c>
      <c r="F231" t="s">
        <v>21</v>
      </c>
      <c r="G231" s="6">
        <v>0</v>
      </c>
      <c r="H231" s="6">
        <v>0</v>
      </c>
      <c r="I231" s="6">
        <v>0</v>
      </c>
      <c r="J231" s="6">
        <v>5</v>
      </c>
      <c r="K231" s="6">
        <v>5</v>
      </c>
      <c r="L231" s="6">
        <v>5</v>
      </c>
      <c r="M231" s="2">
        <v>0</v>
      </c>
      <c r="N231" s="2">
        <v>0</v>
      </c>
      <c r="O231" s="2">
        <v>0</v>
      </c>
      <c r="P231" s="2">
        <v>0</v>
      </c>
      <c r="Q231" s="2">
        <v>0</v>
      </c>
      <c r="V231">
        <v>5</v>
      </c>
      <c r="W231">
        <v>5</v>
      </c>
      <c r="X231">
        <v>5</v>
      </c>
    </row>
    <row r="232" spans="1:24" x14ac:dyDescent="0.35">
      <c r="A232" t="s">
        <v>1031</v>
      </c>
      <c r="B232" t="s">
        <v>693</v>
      </c>
      <c r="C232" t="s">
        <v>694</v>
      </c>
      <c r="D232" t="s">
        <v>1047</v>
      </c>
      <c r="E232" t="s">
        <v>3595</v>
      </c>
      <c r="F232" t="s">
        <v>21</v>
      </c>
      <c r="G232" s="6">
        <v>0</v>
      </c>
      <c r="H232" s="6">
        <v>0</v>
      </c>
      <c r="I232" s="6">
        <v>0</v>
      </c>
      <c r="J232" s="6">
        <v>5</v>
      </c>
      <c r="K232" s="6">
        <v>5</v>
      </c>
      <c r="L232" s="6">
        <v>5</v>
      </c>
      <c r="M232" s="2">
        <v>0</v>
      </c>
      <c r="N232" s="2">
        <v>0</v>
      </c>
      <c r="O232" s="2">
        <v>0</v>
      </c>
      <c r="P232" s="2">
        <v>0</v>
      </c>
      <c r="Q232" s="2">
        <v>0</v>
      </c>
      <c r="V232">
        <v>3</v>
      </c>
      <c r="W232">
        <v>3</v>
      </c>
      <c r="X232">
        <v>5</v>
      </c>
    </row>
    <row r="233" spans="1:24" x14ac:dyDescent="0.35">
      <c r="A233" t="s">
        <v>1031</v>
      </c>
      <c r="B233" t="s">
        <v>699</v>
      </c>
      <c r="C233" t="s">
        <v>700</v>
      </c>
      <c r="D233" t="s">
        <v>1048</v>
      </c>
      <c r="E233" t="s">
        <v>3754</v>
      </c>
      <c r="F233" t="s">
        <v>21</v>
      </c>
      <c r="G233" s="6">
        <v>0</v>
      </c>
      <c r="H233" s="6">
        <v>0</v>
      </c>
      <c r="I233" s="6">
        <v>0</v>
      </c>
      <c r="J233" s="6">
        <v>5</v>
      </c>
      <c r="K233" s="6">
        <v>5</v>
      </c>
      <c r="L233" s="6">
        <v>5</v>
      </c>
      <c r="M233" s="2">
        <v>0</v>
      </c>
      <c r="N233" s="2">
        <v>0</v>
      </c>
      <c r="O233" s="2">
        <v>0</v>
      </c>
      <c r="P233" s="2">
        <v>0</v>
      </c>
      <c r="Q233" s="2">
        <v>0</v>
      </c>
      <c r="V233">
        <v>5</v>
      </c>
      <c r="W233">
        <v>5</v>
      </c>
      <c r="X233">
        <v>5</v>
      </c>
    </row>
    <row r="234" spans="1:24" x14ac:dyDescent="0.35">
      <c r="A234" t="s">
        <v>1031</v>
      </c>
      <c r="B234" t="s">
        <v>702</v>
      </c>
      <c r="C234" t="s">
        <v>703</v>
      </c>
      <c r="D234" t="s">
        <v>1049</v>
      </c>
      <c r="E234" t="s">
        <v>3598</v>
      </c>
      <c r="F234" t="s">
        <v>1050</v>
      </c>
      <c r="G234" s="6">
        <v>1</v>
      </c>
      <c r="H234" s="6">
        <v>0</v>
      </c>
      <c r="I234" s="6">
        <v>0</v>
      </c>
      <c r="J234" s="6">
        <v>5</v>
      </c>
      <c r="K234" s="6">
        <v>5</v>
      </c>
      <c r="L234" s="6">
        <v>5</v>
      </c>
      <c r="M234" s="2">
        <v>0</v>
      </c>
      <c r="N234" s="2">
        <v>0</v>
      </c>
      <c r="O234" s="2">
        <v>0</v>
      </c>
      <c r="P234" s="2">
        <v>0</v>
      </c>
      <c r="Q234" s="2">
        <v>0</v>
      </c>
      <c r="V234">
        <v>5</v>
      </c>
      <c r="W234">
        <v>5</v>
      </c>
      <c r="X234">
        <v>5</v>
      </c>
    </row>
    <row r="235" spans="1:24" x14ac:dyDescent="0.35">
      <c r="F235" t="s">
        <v>4774</v>
      </c>
      <c r="J235" t="s">
        <v>4773</v>
      </c>
      <c r="M235" t="s">
        <v>4737</v>
      </c>
      <c r="P235" t="s">
        <v>3</v>
      </c>
      <c r="V235">
        <v>3</v>
      </c>
      <c r="W235">
        <v>5</v>
      </c>
      <c r="X235">
        <v>3</v>
      </c>
    </row>
    <row r="236" spans="1:24" x14ac:dyDescent="0.35">
      <c r="F236" t="s">
        <v>4767</v>
      </c>
      <c r="J236" t="s">
        <v>4767</v>
      </c>
      <c r="M236" t="s">
        <v>4767</v>
      </c>
      <c r="P236" t="s">
        <v>4767</v>
      </c>
      <c r="V236">
        <v>4</v>
      </c>
      <c r="W236">
        <v>5</v>
      </c>
      <c r="X236">
        <v>4</v>
      </c>
    </row>
    <row r="237" spans="1:24" x14ac:dyDescent="0.35">
      <c r="V237">
        <v>5</v>
      </c>
      <c r="W237">
        <v>5</v>
      </c>
      <c r="X237">
        <v>5</v>
      </c>
    </row>
    <row r="238" spans="1:24" x14ac:dyDescent="0.35">
      <c r="G238" t="s">
        <v>4755</v>
      </c>
      <c r="H238" t="s">
        <v>4756</v>
      </c>
      <c r="K238" t="s">
        <v>4755</v>
      </c>
      <c r="L238" t="s">
        <v>4756</v>
      </c>
      <c r="N238" t="s">
        <v>4755</v>
      </c>
      <c r="O238" t="s">
        <v>4756</v>
      </c>
      <c r="Q238" t="s">
        <v>4755</v>
      </c>
      <c r="R238" t="s">
        <v>4756</v>
      </c>
      <c r="V238">
        <v>5</v>
      </c>
      <c r="W238">
        <v>5</v>
      </c>
      <c r="X238">
        <v>5</v>
      </c>
    </row>
    <row r="239" spans="1:24" x14ac:dyDescent="0.35">
      <c r="F239" t="s">
        <v>4757</v>
      </c>
      <c r="G239">
        <v>3.7916666666666665</v>
      </c>
      <c r="H239">
        <v>3.7341772151898733</v>
      </c>
      <c r="J239" t="s">
        <v>4757</v>
      </c>
      <c r="K239">
        <v>4.6767241379310347</v>
      </c>
      <c r="L239">
        <v>4.6959999999999997</v>
      </c>
      <c r="M239" t="s">
        <v>4757</v>
      </c>
      <c r="N239">
        <v>4.7241379310344831</v>
      </c>
      <c r="O239">
        <v>4.8040000000000003</v>
      </c>
      <c r="P239" t="s">
        <v>4757</v>
      </c>
      <c r="Q239">
        <v>4.7543103448275863</v>
      </c>
      <c r="R239">
        <v>4.7880000000000003</v>
      </c>
      <c r="V239">
        <v>5</v>
      </c>
      <c r="W239">
        <v>5</v>
      </c>
      <c r="X239">
        <v>5</v>
      </c>
    </row>
    <row r="240" spans="1:24" x14ac:dyDescent="0.35">
      <c r="F240" t="s">
        <v>4758</v>
      </c>
      <c r="G240">
        <v>2.3362676056338039</v>
      </c>
      <c r="H240">
        <v>2.3002271989613803</v>
      </c>
      <c r="J240" t="s">
        <v>4758</v>
      </c>
      <c r="K240">
        <v>0.70456411404686903</v>
      </c>
      <c r="L240">
        <v>0.66223293172691533</v>
      </c>
      <c r="M240" t="s">
        <v>4758</v>
      </c>
      <c r="N240">
        <v>0.72010747872816938</v>
      </c>
      <c r="O240">
        <v>0.56785542168675318</v>
      </c>
      <c r="P240" t="s">
        <v>4758</v>
      </c>
      <c r="Q240">
        <v>0.71426705478430252</v>
      </c>
      <c r="R240">
        <v>0.60949397590360754</v>
      </c>
      <c r="V240">
        <v>5</v>
      </c>
      <c r="W240">
        <v>5</v>
      </c>
      <c r="X240">
        <v>5</v>
      </c>
    </row>
    <row r="241" spans="6:24" x14ac:dyDescent="0.35">
      <c r="F241" t="s">
        <v>4759</v>
      </c>
      <c r="G241">
        <v>72</v>
      </c>
      <c r="H241">
        <v>79</v>
      </c>
      <c r="J241" t="s">
        <v>4759</v>
      </c>
      <c r="K241">
        <v>232</v>
      </c>
      <c r="L241">
        <v>250</v>
      </c>
      <c r="M241" t="s">
        <v>4759</v>
      </c>
      <c r="N241">
        <v>232</v>
      </c>
      <c r="O241">
        <v>250</v>
      </c>
      <c r="P241" t="s">
        <v>4759</v>
      </c>
      <c r="Q241">
        <v>232</v>
      </c>
      <c r="R241">
        <v>250</v>
      </c>
      <c r="V241">
        <v>5</v>
      </c>
      <c r="W241">
        <v>5</v>
      </c>
      <c r="X241">
        <v>5</v>
      </c>
    </row>
    <row r="242" spans="6:24" x14ac:dyDescent="0.35">
      <c r="F242" t="s">
        <v>4760</v>
      </c>
      <c r="G242">
        <v>0</v>
      </c>
      <c r="J242" t="s">
        <v>4760</v>
      </c>
      <c r="K242">
        <v>0</v>
      </c>
      <c r="M242" t="s">
        <v>4760</v>
      </c>
      <c r="N242">
        <v>0</v>
      </c>
      <c r="P242" t="s">
        <v>4760</v>
      </c>
      <c r="Q242">
        <v>0</v>
      </c>
      <c r="V242">
        <v>5</v>
      </c>
      <c r="W242">
        <v>5</v>
      </c>
      <c r="X242">
        <v>5</v>
      </c>
    </row>
    <row r="243" spans="6:24" x14ac:dyDescent="0.35">
      <c r="F243" t="s">
        <v>4761</v>
      </c>
      <c r="G243">
        <v>147</v>
      </c>
      <c r="J243" t="s">
        <v>4761</v>
      </c>
      <c r="K243">
        <v>474</v>
      </c>
      <c r="M243" t="s">
        <v>4761</v>
      </c>
      <c r="N243">
        <v>462</v>
      </c>
      <c r="P243" t="s">
        <v>4761</v>
      </c>
      <c r="Q243">
        <v>468</v>
      </c>
      <c r="V243">
        <v>5</v>
      </c>
      <c r="W243">
        <v>5</v>
      </c>
      <c r="X243">
        <v>5</v>
      </c>
    </row>
    <row r="244" spans="6:24" x14ac:dyDescent="0.35">
      <c r="F244" t="s">
        <v>4762</v>
      </c>
      <c r="G244">
        <v>0.23169750648907436</v>
      </c>
      <c r="J244" t="s">
        <v>4762</v>
      </c>
      <c r="K244">
        <v>-0.25563261529599535</v>
      </c>
      <c r="M244" t="s">
        <v>4762</v>
      </c>
      <c r="N244">
        <v>-1.0892758141544321</v>
      </c>
      <c r="P244" t="s">
        <v>4762</v>
      </c>
      <c r="Q244">
        <v>-0.45358257495559678</v>
      </c>
      <c r="V244">
        <v>5</v>
      </c>
      <c r="W244">
        <v>5</v>
      </c>
      <c r="X244">
        <v>5</v>
      </c>
    </row>
    <row r="245" spans="6:24" x14ac:dyDescent="0.35">
      <c r="F245" t="s">
        <v>4763</v>
      </c>
      <c r="G245">
        <v>0.40854761386389754</v>
      </c>
      <c r="J245" t="s">
        <v>4763</v>
      </c>
      <c r="K245">
        <v>0.39917273040607726</v>
      </c>
      <c r="M245" t="s">
        <v>4763</v>
      </c>
      <c r="N245">
        <v>0.13830005361493183</v>
      </c>
      <c r="P245" t="s">
        <v>4763</v>
      </c>
      <c r="Q245">
        <v>0.32516976204341524</v>
      </c>
      <c r="V245">
        <v>5</v>
      </c>
      <c r="W245">
        <v>5</v>
      </c>
      <c r="X245">
        <v>5</v>
      </c>
    </row>
    <row r="246" spans="6:24" x14ac:dyDescent="0.35">
      <c r="F246" t="s">
        <v>4764</v>
      </c>
      <c r="G246">
        <v>1.6552853760663895</v>
      </c>
      <c r="J246" t="s">
        <v>4764</v>
      </c>
      <c r="K246">
        <v>1.6480745997566719</v>
      </c>
      <c r="M246" t="s">
        <v>4764</v>
      </c>
      <c r="N246">
        <v>1.6481584319003595</v>
      </c>
      <c r="P246" t="s">
        <v>4764</v>
      </c>
      <c r="Q246">
        <v>1.6481159773728979</v>
      </c>
      <c r="V246">
        <v>5</v>
      </c>
      <c r="W246">
        <v>5</v>
      </c>
      <c r="X246">
        <v>5</v>
      </c>
    </row>
    <row r="247" spans="6:24" x14ac:dyDescent="0.35">
      <c r="F247" t="s">
        <v>4765</v>
      </c>
      <c r="G247">
        <v>0.81709522772779508</v>
      </c>
      <c r="J247" t="s">
        <v>4765</v>
      </c>
      <c r="K247">
        <v>0.79834546081215452</v>
      </c>
      <c r="M247" t="s">
        <v>4765</v>
      </c>
      <c r="N247">
        <v>0.27660010722986367</v>
      </c>
      <c r="P247" t="s">
        <v>4765</v>
      </c>
      <c r="Q247">
        <v>0.65033952408683049</v>
      </c>
      <c r="V247">
        <v>5</v>
      </c>
      <c r="W247">
        <v>5</v>
      </c>
      <c r="X247">
        <v>5</v>
      </c>
    </row>
    <row r="248" spans="6:24" x14ac:dyDescent="0.35">
      <c r="F248" t="s">
        <v>4766</v>
      </c>
      <c r="G248">
        <v>1.9762332765674533</v>
      </c>
      <c r="J248" t="s">
        <v>4766</v>
      </c>
      <c r="K248">
        <v>1.9649812808268912</v>
      </c>
      <c r="M248" t="s">
        <v>4766</v>
      </c>
      <c r="N248">
        <v>1.9651119393123024</v>
      </c>
      <c r="P248" t="s">
        <v>4766</v>
      </c>
      <c r="Q248">
        <v>1.9650457703856246</v>
      </c>
      <c r="V248">
        <v>5</v>
      </c>
      <c r="W248">
        <v>5</v>
      </c>
      <c r="X248">
        <v>5</v>
      </c>
    </row>
    <row r="249" spans="6:24" x14ac:dyDescent="0.35">
      <c r="V249">
        <v>5</v>
      </c>
      <c r="W249">
        <v>5</v>
      </c>
      <c r="X249">
        <v>5</v>
      </c>
    </row>
    <row r="250" spans="6:24" x14ac:dyDescent="0.35">
      <c r="V250">
        <v>5</v>
      </c>
      <c r="W250">
        <v>5</v>
      </c>
      <c r="X250">
        <v>5</v>
      </c>
    </row>
    <row r="251" spans="6:24" x14ac:dyDescent="0.35">
      <c r="V251">
        <v>5</v>
      </c>
      <c r="W251">
        <v>5</v>
      </c>
      <c r="X251">
        <v>5</v>
      </c>
    </row>
    <row r="252" spans="6:24" x14ac:dyDescent="0.35">
      <c r="V252">
        <v>5</v>
      </c>
      <c r="W252">
        <v>5</v>
      </c>
      <c r="X252">
        <v>5</v>
      </c>
    </row>
  </sheetData>
  <autoFilter ref="A1:Q1" xr:uid="{00000000-0001-0000-0100-000000000000}"/>
  <pageMargins left="0.75" right="0.75" top="1" bottom="1" header="0.5" footer="0.5"/>
  <extLst>
    <ext xmlns:x15="http://schemas.microsoft.com/office/spreadsheetml/2010/11/main" uri="{F7C9EE02-42E1-4005-9D12-6889AFFD525C}">
      <x15:webExtensions xmlns:xm="http://schemas.microsoft.com/office/excel/2006/main">
        <x15:webExtension appRef="{F69CBDCF-19E4-4F5A-8C27-5A5F08A6DFBC}">
          <xm:f>Llama_2_70B_HF_rag!1:1048576</xm:f>
        </x15:webExtension>
        <x15:webExtension appRef="{8E3C12EA-D717-4A96-929D-6D2A171A64EC}">
          <xm:f>Llama_2_70B_HF_rag!$J$3:$J$271</xm:f>
        </x15:webExtension>
        <x15:webExtension appRef="{568314D4-C595-47C5-8A80-1846D7DF5C00}">
          <xm:f>Llama_2_70B_HF_rag!$V$3:$V$272</xm:f>
        </x15:webExtension>
        <x15:webExtension appRef="{E507016A-5956-407F-8E19-DB39314AC472}">
          <xm:f>Llama_2_70B_HF_rag!$K$291:$M$304</xm:f>
        </x15:webExtension>
      </x15:webExtens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272"/>
  <sheetViews>
    <sheetView workbookViewId="0">
      <pane ySplit="1" topLeftCell="A2" activePane="bottomLeft" state="frozen"/>
      <selection pane="bottomLeft" activeCell="C2" sqref="C2"/>
    </sheetView>
  </sheetViews>
  <sheetFormatPr defaultColWidth="9.1796875" defaultRowHeight="14.5" x14ac:dyDescent="0.35"/>
  <cols>
    <col min="1" max="17" width="12.54296875" customWidth="1"/>
  </cols>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5" t="s">
        <v>3108</v>
      </c>
      <c r="S1" s="4" t="s">
        <v>3107</v>
      </c>
    </row>
    <row r="2" spans="1:19" ht="29.5" customHeight="1" x14ac:dyDescent="0.35">
      <c r="B2">
        <f>ROWS(B3:B272)</f>
        <v>270</v>
      </c>
      <c r="C2">
        <f>SUMIFS(H3:H272,H3:H272,1)</f>
        <v>73</v>
      </c>
      <c r="G2">
        <f>AVERAGE(G3:G272)</f>
        <v>0</v>
      </c>
      <c r="H2">
        <f>AVERAGE(H3:H272)</f>
        <v>0.27037037037037037</v>
      </c>
      <c r="I2">
        <f>AVERAGEIFS(I3:I272,H3:H272,1)</f>
        <v>1.9589041095890412</v>
      </c>
      <c r="J2">
        <f t="shared" ref="J2:Q2" si="0">AVERAGE(J3:J272)</f>
        <v>2.9888888888888889</v>
      </c>
      <c r="K2">
        <f t="shared" si="0"/>
        <v>3.8111111111111109</v>
      </c>
      <c r="L2">
        <f t="shared" si="0"/>
        <v>3.0962962962962961</v>
      </c>
      <c r="M2">
        <f t="shared" si="0"/>
        <v>3.3333333333333333E-2</v>
      </c>
      <c r="N2">
        <f t="shared" si="0"/>
        <v>4.4444444444444446E-2</v>
      </c>
      <c r="O2">
        <f t="shared" si="0"/>
        <v>0.21481481481481482</v>
      </c>
      <c r="P2">
        <f t="shared" si="0"/>
        <v>0.34814814814814815</v>
      </c>
      <c r="Q2">
        <f t="shared" si="0"/>
        <v>3.3333333333333333E-2</v>
      </c>
      <c r="R2">
        <f>COUNTIFS(J3:J272, 5, K3:K272, 5, L3:L272, 5, M3:M272, 0, N3:N272, 0, O3:O272, 0, P3:P272, 0, Q3:Q272, 0)</f>
        <v>61</v>
      </c>
      <c r="S2">
        <f>R2/(272-3+1)</f>
        <v>0.22592592592592592</v>
      </c>
    </row>
    <row r="3" spans="1:19" x14ac:dyDescent="0.35">
      <c r="A3" t="s">
        <v>1051</v>
      </c>
      <c r="B3" t="s">
        <v>996</v>
      </c>
      <c r="C3" t="s">
        <v>1052</v>
      </c>
      <c r="D3" t="s">
        <v>1053</v>
      </c>
      <c r="E3" t="s">
        <v>3755</v>
      </c>
      <c r="F3" t="s">
        <v>21</v>
      </c>
      <c r="G3" s="6">
        <v>0</v>
      </c>
      <c r="H3" s="6">
        <v>0</v>
      </c>
      <c r="I3" s="6">
        <v>0</v>
      </c>
      <c r="J3" s="6">
        <v>1</v>
      </c>
      <c r="K3" s="6">
        <v>1</v>
      </c>
      <c r="L3" s="6">
        <v>1</v>
      </c>
      <c r="M3" s="2">
        <v>0</v>
      </c>
      <c r="N3" s="2">
        <v>0</v>
      </c>
      <c r="O3" s="2">
        <v>1</v>
      </c>
      <c r="P3" s="2">
        <v>1</v>
      </c>
      <c r="Q3" s="2">
        <v>0</v>
      </c>
    </row>
    <row r="4" spans="1:19" x14ac:dyDescent="0.35">
      <c r="A4" t="s">
        <v>1051</v>
      </c>
      <c r="B4" t="s">
        <v>1054</v>
      </c>
      <c r="C4" t="s">
        <v>19</v>
      </c>
      <c r="D4" t="s">
        <v>1055</v>
      </c>
      <c r="E4" t="s">
        <v>3756</v>
      </c>
      <c r="F4" t="s">
        <v>21</v>
      </c>
      <c r="G4" s="6">
        <v>0</v>
      </c>
      <c r="H4" s="6">
        <v>0</v>
      </c>
      <c r="I4" s="6">
        <v>0</v>
      </c>
      <c r="J4" s="6">
        <v>5</v>
      </c>
      <c r="K4" s="6">
        <v>5</v>
      </c>
      <c r="L4" s="6">
        <v>5</v>
      </c>
      <c r="M4" s="2">
        <v>0</v>
      </c>
      <c r="N4" s="2">
        <v>0</v>
      </c>
      <c r="O4" s="2">
        <v>0</v>
      </c>
      <c r="P4" s="2">
        <v>0</v>
      </c>
      <c r="Q4" s="2">
        <v>0</v>
      </c>
    </row>
    <row r="5" spans="1:19" x14ac:dyDescent="0.35">
      <c r="A5" t="s">
        <v>1051</v>
      </c>
      <c r="B5" t="s">
        <v>744</v>
      </c>
      <c r="C5" t="s">
        <v>25</v>
      </c>
      <c r="D5" t="s">
        <v>1056</v>
      </c>
      <c r="E5" t="s">
        <v>3757</v>
      </c>
      <c r="F5" t="s">
        <v>21</v>
      </c>
      <c r="G5" s="6">
        <v>0</v>
      </c>
      <c r="H5" s="6">
        <v>1</v>
      </c>
      <c r="I5" s="6">
        <v>5</v>
      </c>
      <c r="J5" s="6">
        <v>5</v>
      </c>
      <c r="K5" s="6">
        <v>5</v>
      </c>
      <c r="L5" s="6">
        <v>5</v>
      </c>
      <c r="M5" s="2">
        <v>0</v>
      </c>
      <c r="N5" s="2">
        <v>0</v>
      </c>
      <c r="O5" s="2">
        <v>0</v>
      </c>
      <c r="P5" s="2">
        <v>0</v>
      </c>
      <c r="Q5" s="2">
        <v>0</v>
      </c>
    </row>
    <row r="6" spans="1:19" x14ac:dyDescent="0.35">
      <c r="A6" t="s">
        <v>1051</v>
      </c>
      <c r="B6" t="s">
        <v>27</v>
      </c>
      <c r="C6" t="s">
        <v>28</v>
      </c>
      <c r="D6" t="s">
        <v>1057</v>
      </c>
      <c r="E6" t="s">
        <v>3758</v>
      </c>
      <c r="F6" t="s">
        <v>21</v>
      </c>
      <c r="G6" s="6">
        <v>0</v>
      </c>
      <c r="H6" s="6">
        <v>1</v>
      </c>
      <c r="I6" s="6">
        <v>1</v>
      </c>
      <c r="J6" s="6">
        <v>1</v>
      </c>
      <c r="K6" s="6">
        <v>1</v>
      </c>
      <c r="L6" s="6">
        <v>1</v>
      </c>
      <c r="M6" s="2">
        <v>0</v>
      </c>
      <c r="N6" s="2">
        <v>0</v>
      </c>
      <c r="O6" s="2">
        <v>0</v>
      </c>
      <c r="P6" s="2">
        <v>0</v>
      </c>
      <c r="Q6" s="2">
        <v>0</v>
      </c>
    </row>
    <row r="7" spans="1:19" x14ac:dyDescent="0.35">
      <c r="A7" t="s">
        <v>1051</v>
      </c>
      <c r="B7" t="s">
        <v>30</v>
      </c>
      <c r="C7" t="s">
        <v>31</v>
      </c>
      <c r="D7" t="s">
        <v>1058</v>
      </c>
      <c r="E7" t="s">
        <v>3759</v>
      </c>
      <c r="F7" t="s">
        <v>21</v>
      </c>
      <c r="G7" s="6">
        <v>0</v>
      </c>
      <c r="H7" s="6">
        <v>0</v>
      </c>
      <c r="I7" s="6">
        <v>0</v>
      </c>
      <c r="J7" s="6">
        <v>5</v>
      </c>
      <c r="K7" s="6">
        <v>5</v>
      </c>
      <c r="L7" s="6">
        <v>5</v>
      </c>
      <c r="M7" s="2">
        <v>0</v>
      </c>
      <c r="N7" s="2">
        <v>0</v>
      </c>
      <c r="O7" s="2">
        <v>0</v>
      </c>
      <c r="P7" s="2">
        <v>0</v>
      </c>
      <c r="Q7" s="2">
        <v>0</v>
      </c>
    </row>
    <row r="8" spans="1:19" x14ac:dyDescent="0.35">
      <c r="A8" t="s">
        <v>1051</v>
      </c>
      <c r="B8" t="s">
        <v>33</v>
      </c>
      <c r="C8" t="s">
        <v>34</v>
      </c>
      <c r="D8" t="s">
        <v>1053</v>
      </c>
      <c r="E8" t="s">
        <v>3760</v>
      </c>
      <c r="F8" t="s">
        <v>21</v>
      </c>
      <c r="G8" s="6">
        <v>0</v>
      </c>
      <c r="H8" s="6">
        <v>0</v>
      </c>
      <c r="I8" s="6">
        <v>0</v>
      </c>
      <c r="J8" s="6">
        <v>3</v>
      </c>
      <c r="K8" s="6">
        <v>5</v>
      </c>
      <c r="L8" s="6">
        <v>1</v>
      </c>
      <c r="M8" s="2">
        <v>0</v>
      </c>
      <c r="N8" s="2">
        <v>0</v>
      </c>
      <c r="O8" s="2">
        <v>0</v>
      </c>
      <c r="P8" s="2">
        <v>1</v>
      </c>
      <c r="Q8" s="2">
        <v>0</v>
      </c>
    </row>
    <row r="9" spans="1:19" x14ac:dyDescent="0.35">
      <c r="A9" t="s">
        <v>1051</v>
      </c>
      <c r="B9" t="s">
        <v>36</v>
      </c>
      <c r="C9" t="s">
        <v>37</v>
      </c>
      <c r="D9" t="s">
        <v>1059</v>
      </c>
      <c r="E9" t="s">
        <v>3761</v>
      </c>
      <c r="F9" t="s">
        <v>21</v>
      </c>
      <c r="G9" s="6">
        <v>0</v>
      </c>
      <c r="H9" s="6">
        <v>0</v>
      </c>
      <c r="I9" s="6">
        <v>0</v>
      </c>
      <c r="J9" s="6">
        <v>5</v>
      </c>
      <c r="K9" s="6">
        <v>5</v>
      </c>
      <c r="L9" s="6">
        <v>5</v>
      </c>
      <c r="M9" s="2">
        <v>0</v>
      </c>
      <c r="N9" s="2">
        <v>0</v>
      </c>
      <c r="O9" s="2">
        <v>0</v>
      </c>
      <c r="P9" s="2">
        <v>0</v>
      </c>
      <c r="Q9" s="2">
        <v>0</v>
      </c>
    </row>
    <row r="10" spans="1:19" x14ac:dyDescent="0.35">
      <c r="A10" t="s">
        <v>1051</v>
      </c>
      <c r="B10" t="s">
        <v>39</v>
      </c>
      <c r="C10" t="s">
        <v>40</v>
      </c>
      <c r="D10" t="s">
        <v>1053</v>
      </c>
      <c r="E10" t="s">
        <v>3762</v>
      </c>
      <c r="F10" t="s">
        <v>21</v>
      </c>
      <c r="G10" s="6">
        <v>0</v>
      </c>
      <c r="H10" s="6">
        <v>0</v>
      </c>
      <c r="I10" s="6">
        <v>0</v>
      </c>
      <c r="J10" s="6">
        <v>1</v>
      </c>
      <c r="K10" s="6">
        <v>1</v>
      </c>
      <c r="L10" s="6">
        <v>1</v>
      </c>
      <c r="M10" s="2">
        <v>0</v>
      </c>
      <c r="N10" s="2">
        <v>0</v>
      </c>
      <c r="O10" s="2">
        <v>0</v>
      </c>
      <c r="P10" s="2">
        <v>1</v>
      </c>
      <c r="Q10" s="2">
        <v>0</v>
      </c>
    </row>
    <row r="11" spans="1:19" x14ac:dyDescent="0.35">
      <c r="A11" t="s">
        <v>1051</v>
      </c>
      <c r="B11" t="s">
        <v>42</v>
      </c>
      <c r="C11" t="s">
        <v>43</v>
      </c>
      <c r="D11" t="s">
        <v>1060</v>
      </c>
      <c r="E11" t="s">
        <v>3763</v>
      </c>
      <c r="F11" t="s">
        <v>21</v>
      </c>
      <c r="G11" s="6">
        <v>0</v>
      </c>
      <c r="H11" s="6">
        <v>1</v>
      </c>
      <c r="I11" s="6">
        <v>5</v>
      </c>
      <c r="J11" s="6">
        <v>3</v>
      </c>
      <c r="K11" s="6">
        <v>3</v>
      </c>
      <c r="L11" s="6">
        <v>3</v>
      </c>
      <c r="M11" s="2">
        <v>0</v>
      </c>
      <c r="N11" s="2">
        <v>0</v>
      </c>
      <c r="O11" s="2">
        <v>0</v>
      </c>
      <c r="P11" s="2">
        <v>0</v>
      </c>
      <c r="Q11" s="2">
        <v>0</v>
      </c>
    </row>
    <row r="12" spans="1:19" x14ac:dyDescent="0.35">
      <c r="A12" t="s">
        <v>1051</v>
      </c>
      <c r="B12" t="s">
        <v>45</v>
      </c>
      <c r="C12" t="s">
        <v>46</v>
      </c>
      <c r="D12" t="s">
        <v>1061</v>
      </c>
      <c r="E12" t="s">
        <v>3764</v>
      </c>
      <c r="F12" t="s">
        <v>21</v>
      </c>
      <c r="G12" s="6">
        <v>0</v>
      </c>
      <c r="H12" s="6">
        <v>0</v>
      </c>
      <c r="I12" s="6">
        <v>0</v>
      </c>
      <c r="J12" s="6">
        <v>4</v>
      </c>
      <c r="K12" s="6">
        <v>5</v>
      </c>
      <c r="L12" s="6">
        <v>3</v>
      </c>
      <c r="M12" s="2">
        <v>0</v>
      </c>
      <c r="N12" s="2">
        <v>0</v>
      </c>
      <c r="O12" s="2">
        <v>0</v>
      </c>
      <c r="P12" s="2">
        <v>0</v>
      </c>
      <c r="Q12" s="2">
        <v>0</v>
      </c>
    </row>
    <row r="13" spans="1:19" x14ac:dyDescent="0.35">
      <c r="A13" t="s">
        <v>1051</v>
      </c>
      <c r="B13" t="s">
        <v>48</v>
      </c>
      <c r="C13" t="s">
        <v>49</v>
      </c>
      <c r="D13" t="s">
        <v>1062</v>
      </c>
      <c r="E13" t="s">
        <v>3765</v>
      </c>
      <c r="F13" t="s">
        <v>21</v>
      </c>
      <c r="G13" s="6">
        <v>0</v>
      </c>
      <c r="H13" s="6">
        <v>0</v>
      </c>
      <c r="I13" s="6">
        <v>0</v>
      </c>
      <c r="J13" s="6">
        <v>4</v>
      </c>
      <c r="K13" s="6">
        <v>5</v>
      </c>
      <c r="L13" s="6">
        <v>3</v>
      </c>
      <c r="M13" s="2">
        <v>0</v>
      </c>
      <c r="N13" s="2">
        <v>0</v>
      </c>
      <c r="O13" s="2">
        <v>0</v>
      </c>
      <c r="P13" s="2">
        <v>0</v>
      </c>
      <c r="Q13" s="2">
        <v>0</v>
      </c>
    </row>
    <row r="14" spans="1:19" x14ac:dyDescent="0.35">
      <c r="A14" t="s">
        <v>1051</v>
      </c>
      <c r="B14" t="s">
        <v>51</v>
      </c>
      <c r="C14" t="s">
        <v>52</v>
      </c>
      <c r="D14" t="s">
        <v>1053</v>
      </c>
      <c r="E14" t="s">
        <v>3766</v>
      </c>
      <c r="F14" t="s">
        <v>21</v>
      </c>
      <c r="G14" s="6">
        <v>0</v>
      </c>
      <c r="H14" s="6">
        <v>0</v>
      </c>
      <c r="I14" s="6">
        <v>0</v>
      </c>
      <c r="J14" s="6">
        <v>2</v>
      </c>
      <c r="K14" s="6">
        <v>5</v>
      </c>
      <c r="L14" s="6">
        <v>1</v>
      </c>
      <c r="M14" s="2">
        <v>0</v>
      </c>
      <c r="N14" s="2">
        <v>0</v>
      </c>
      <c r="O14" s="2">
        <v>0</v>
      </c>
      <c r="P14" s="2">
        <v>1</v>
      </c>
      <c r="Q14" s="2">
        <v>0</v>
      </c>
    </row>
    <row r="15" spans="1:19" x14ac:dyDescent="0.35">
      <c r="A15" t="s">
        <v>1063</v>
      </c>
      <c r="B15" t="s">
        <v>996</v>
      </c>
      <c r="C15" t="s">
        <v>1064</v>
      </c>
      <c r="D15" t="s">
        <v>1053</v>
      </c>
      <c r="E15" t="s">
        <v>3755</v>
      </c>
      <c r="F15" t="s">
        <v>21</v>
      </c>
      <c r="G15" s="6">
        <v>0</v>
      </c>
      <c r="H15" s="6">
        <v>0</v>
      </c>
      <c r="I15" s="6">
        <v>0</v>
      </c>
      <c r="J15" s="6">
        <v>1</v>
      </c>
      <c r="K15" s="6">
        <v>1</v>
      </c>
      <c r="L15" s="6">
        <v>1</v>
      </c>
      <c r="M15" s="2">
        <v>0</v>
      </c>
      <c r="N15" s="2">
        <v>0</v>
      </c>
      <c r="O15" s="2">
        <v>1</v>
      </c>
      <c r="P15" s="2">
        <v>1</v>
      </c>
      <c r="Q15" s="2">
        <v>0</v>
      </c>
    </row>
    <row r="16" spans="1:19" x14ac:dyDescent="0.35">
      <c r="A16" t="s">
        <v>1063</v>
      </c>
      <c r="B16" t="s">
        <v>744</v>
      </c>
      <c r="C16" t="s">
        <v>55</v>
      </c>
      <c r="D16" t="s">
        <v>1065</v>
      </c>
      <c r="E16" t="s">
        <v>3767</v>
      </c>
      <c r="F16" t="s">
        <v>21</v>
      </c>
      <c r="G16" s="6">
        <v>0</v>
      </c>
      <c r="H16" s="6">
        <v>1</v>
      </c>
      <c r="I16" s="6">
        <v>1</v>
      </c>
      <c r="J16" s="6">
        <v>2</v>
      </c>
      <c r="K16" s="6">
        <v>5</v>
      </c>
      <c r="L16" s="6">
        <v>5</v>
      </c>
      <c r="M16" s="2">
        <v>0</v>
      </c>
      <c r="N16" s="2">
        <v>0</v>
      </c>
      <c r="O16" s="2">
        <v>1</v>
      </c>
      <c r="P16" s="2">
        <v>0</v>
      </c>
      <c r="Q16" s="2">
        <v>0</v>
      </c>
    </row>
    <row r="17" spans="1:17" x14ac:dyDescent="0.35">
      <c r="A17" t="s">
        <v>1063</v>
      </c>
      <c r="B17" t="s">
        <v>1066</v>
      </c>
      <c r="C17" t="s">
        <v>58</v>
      </c>
      <c r="D17" t="s">
        <v>1067</v>
      </c>
      <c r="E17" t="s">
        <v>3768</v>
      </c>
      <c r="F17" t="s">
        <v>21</v>
      </c>
      <c r="G17" s="6">
        <v>0</v>
      </c>
      <c r="H17" s="6">
        <v>1</v>
      </c>
      <c r="I17" s="6">
        <v>1</v>
      </c>
      <c r="J17" s="6">
        <v>2</v>
      </c>
      <c r="K17" s="6">
        <v>5</v>
      </c>
      <c r="L17" s="6">
        <v>5</v>
      </c>
      <c r="M17" s="2">
        <v>0</v>
      </c>
      <c r="N17" s="2">
        <v>0</v>
      </c>
      <c r="O17" s="2">
        <v>1</v>
      </c>
      <c r="P17" s="2">
        <v>0</v>
      </c>
      <c r="Q17" s="2">
        <v>0</v>
      </c>
    </row>
    <row r="18" spans="1:17" x14ac:dyDescent="0.35">
      <c r="A18" t="s">
        <v>1063</v>
      </c>
      <c r="B18" t="s">
        <v>60</v>
      </c>
      <c r="C18" t="s">
        <v>61</v>
      </c>
      <c r="D18" t="s">
        <v>1068</v>
      </c>
      <c r="E18" t="s">
        <v>3769</v>
      </c>
      <c r="F18" t="s">
        <v>21</v>
      </c>
      <c r="G18" s="6">
        <v>0</v>
      </c>
      <c r="H18" s="6">
        <v>1</v>
      </c>
      <c r="I18" s="6">
        <v>1</v>
      </c>
      <c r="J18" s="6">
        <v>1</v>
      </c>
      <c r="K18" s="6">
        <v>5</v>
      </c>
      <c r="L18" s="6">
        <v>5</v>
      </c>
      <c r="M18" s="2">
        <v>0</v>
      </c>
      <c r="N18" s="2">
        <v>0</v>
      </c>
      <c r="O18" s="2">
        <v>0</v>
      </c>
      <c r="P18" s="2">
        <v>0</v>
      </c>
      <c r="Q18" s="2">
        <v>0</v>
      </c>
    </row>
    <row r="19" spans="1:17" x14ac:dyDescent="0.35">
      <c r="A19" t="s">
        <v>1063</v>
      </c>
      <c r="B19" t="s">
        <v>727</v>
      </c>
      <c r="C19" t="s">
        <v>64</v>
      </c>
      <c r="D19" t="s">
        <v>1069</v>
      </c>
      <c r="E19" t="s">
        <v>3770</v>
      </c>
      <c r="F19" t="s">
        <v>21</v>
      </c>
      <c r="G19" s="6">
        <v>0</v>
      </c>
      <c r="H19" s="6">
        <v>1</v>
      </c>
      <c r="I19" s="6">
        <v>1</v>
      </c>
      <c r="J19" s="6">
        <v>2</v>
      </c>
      <c r="K19" s="6">
        <v>5</v>
      </c>
      <c r="L19" s="6">
        <v>5</v>
      </c>
      <c r="M19" s="2">
        <v>0</v>
      </c>
      <c r="N19" s="2">
        <v>0</v>
      </c>
      <c r="O19" s="2">
        <v>0</v>
      </c>
      <c r="P19" s="2">
        <v>0</v>
      </c>
      <c r="Q19" s="2">
        <v>0</v>
      </c>
    </row>
    <row r="20" spans="1:17" x14ac:dyDescent="0.35">
      <c r="A20" t="s">
        <v>1063</v>
      </c>
      <c r="B20" t="s">
        <v>729</v>
      </c>
      <c r="C20" t="s">
        <v>67</v>
      </c>
      <c r="D20" t="s">
        <v>1070</v>
      </c>
      <c r="E20" t="s">
        <v>3771</v>
      </c>
      <c r="F20" t="s">
        <v>21</v>
      </c>
      <c r="G20" s="6">
        <v>0</v>
      </c>
      <c r="H20" s="6">
        <v>0</v>
      </c>
      <c r="I20" s="6">
        <v>0</v>
      </c>
      <c r="J20" s="6">
        <v>2</v>
      </c>
      <c r="K20" s="6">
        <v>5</v>
      </c>
      <c r="L20" s="6">
        <v>5</v>
      </c>
      <c r="M20" s="2">
        <v>0</v>
      </c>
      <c r="N20" s="2">
        <v>0</v>
      </c>
      <c r="O20" s="2">
        <v>1</v>
      </c>
      <c r="P20" s="2">
        <v>1</v>
      </c>
      <c r="Q20" s="2">
        <v>0</v>
      </c>
    </row>
    <row r="21" spans="1:17" x14ac:dyDescent="0.35">
      <c r="A21" t="s">
        <v>1063</v>
      </c>
      <c r="B21" t="s">
        <v>731</v>
      </c>
      <c r="C21" t="s">
        <v>70</v>
      </c>
      <c r="D21" t="s">
        <v>1053</v>
      </c>
      <c r="E21" t="s">
        <v>3772</v>
      </c>
      <c r="F21" t="s">
        <v>21</v>
      </c>
      <c r="G21" s="6">
        <v>0</v>
      </c>
      <c r="H21" s="6">
        <v>0</v>
      </c>
      <c r="I21" s="6">
        <v>0</v>
      </c>
      <c r="J21" s="6">
        <v>1</v>
      </c>
      <c r="K21" s="6">
        <v>5</v>
      </c>
      <c r="L21" s="6">
        <v>1</v>
      </c>
      <c r="M21" s="2">
        <v>0</v>
      </c>
      <c r="N21" s="2">
        <v>0</v>
      </c>
      <c r="O21" s="2">
        <v>0</v>
      </c>
      <c r="P21" s="2">
        <v>1</v>
      </c>
      <c r="Q21" s="2">
        <v>0</v>
      </c>
    </row>
    <row r="22" spans="1:17" x14ac:dyDescent="0.35">
      <c r="A22" t="s">
        <v>1063</v>
      </c>
      <c r="B22" t="s">
        <v>1071</v>
      </c>
      <c r="C22" t="s">
        <v>1072</v>
      </c>
      <c r="D22" t="s">
        <v>1053</v>
      </c>
      <c r="E22" t="s">
        <v>3128</v>
      </c>
      <c r="F22" t="s">
        <v>21</v>
      </c>
      <c r="G22" s="6">
        <v>0</v>
      </c>
      <c r="H22" s="6">
        <v>0</v>
      </c>
      <c r="I22" s="6">
        <v>0</v>
      </c>
      <c r="J22" s="6">
        <v>1</v>
      </c>
      <c r="K22" s="6">
        <v>5</v>
      </c>
      <c r="L22" s="6">
        <v>1</v>
      </c>
      <c r="M22" s="2">
        <v>0</v>
      </c>
      <c r="N22" s="2">
        <v>0</v>
      </c>
      <c r="O22" s="2">
        <v>0</v>
      </c>
      <c r="P22" s="2">
        <v>1</v>
      </c>
      <c r="Q22" s="2">
        <v>0</v>
      </c>
    </row>
    <row r="23" spans="1:17" x14ac:dyDescent="0.35">
      <c r="A23" t="s">
        <v>1063</v>
      </c>
      <c r="B23" t="s">
        <v>1073</v>
      </c>
      <c r="C23" t="s">
        <v>186</v>
      </c>
      <c r="D23" t="s">
        <v>1053</v>
      </c>
      <c r="E23" t="s">
        <v>3773</v>
      </c>
      <c r="F23" t="s">
        <v>21</v>
      </c>
      <c r="G23" s="6">
        <v>0</v>
      </c>
      <c r="H23" s="6">
        <v>0</v>
      </c>
      <c r="I23" s="6">
        <v>0</v>
      </c>
      <c r="J23" s="6">
        <v>1</v>
      </c>
      <c r="K23" s="6">
        <v>5</v>
      </c>
      <c r="L23" s="6">
        <v>1</v>
      </c>
      <c r="M23" s="2">
        <v>0</v>
      </c>
      <c r="N23" s="2">
        <v>0</v>
      </c>
      <c r="O23" s="2">
        <v>0</v>
      </c>
      <c r="P23" s="2">
        <v>1</v>
      </c>
      <c r="Q23" s="2">
        <v>0</v>
      </c>
    </row>
    <row r="24" spans="1:17" x14ac:dyDescent="0.35">
      <c r="A24" t="s">
        <v>1063</v>
      </c>
      <c r="B24" t="s">
        <v>735</v>
      </c>
      <c r="C24" t="s">
        <v>23</v>
      </c>
      <c r="D24" t="s">
        <v>1074</v>
      </c>
      <c r="E24" t="s">
        <v>3774</v>
      </c>
      <c r="F24" t="s">
        <v>21</v>
      </c>
      <c r="G24" s="6">
        <v>0</v>
      </c>
      <c r="H24" s="6">
        <v>0</v>
      </c>
      <c r="I24" s="6">
        <v>0</v>
      </c>
      <c r="J24" s="6">
        <v>2</v>
      </c>
      <c r="K24" s="6">
        <v>5</v>
      </c>
      <c r="L24" s="6">
        <v>5</v>
      </c>
      <c r="M24" s="2">
        <v>0</v>
      </c>
      <c r="N24" s="2">
        <v>0</v>
      </c>
      <c r="O24" s="2">
        <v>0</v>
      </c>
      <c r="P24" s="2">
        <v>0</v>
      </c>
      <c r="Q24" s="2">
        <v>0</v>
      </c>
    </row>
    <row r="25" spans="1:17" x14ac:dyDescent="0.35">
      <c r="A25" t="s">
        <v>1063</v>
      </c>
      <c r="B25" t="s">
        <v>737</v>
      </c>
      <c r="C25" t="s">
        <v>78</v>
      </c>
      <c r="D25" t="s">
        <v>1075</v>
      </c>
      <c r="E25" t="s">
        <v>3775</v>
      </c>
      <c r="F25" t="s">
        <v>21</v>
      </c>
      <c r="G25" s="6">
        <v>0</v>
      </c>
      <c r="H25" s="6">
        <v>0</v>
      </c>
      <c r="I25" s="6">
        <v>0</v>
      </c>
      <c r="J25" s="6">
        <v>2</v>
      </c>
      <c r="K25" s="6">
        <v>5</v>
      </c>
      <c r="L25" s="6">
        <v>5</v>
      </c>
      <c r="M25" s="2">
        <v>0</v>
      </c>
      <c r="N25" s="2">
        <v>0</v>
      </c>
      <c r="O25" s="2">
        <v>0</v>
      </c>
      <c r="P25" s="2">
        <v>0</v>
      </c>
      <c r="Q25" s="2">
        <v>0</v>
      </c>
    </row>
    <row r="26" spans="1:17" x14ac:dyDescent="0.35">
      <c r="A26" t="s">
        <v>1063</v>
      </c>
      <c r="B26" t="s">
        <v>739</v>
      </c>
      <c r="C26" t="s">
        <v>81</v>
      </c>
      <c r="D26" t="s">
        <v>1076</v>
      </c>
      <c r="E26" t="s">
        <v>3776</v>
      </c>
      <c r="F26" t="s">
        <v>21</v>
      </c>
      <c r="G26" s="6">
        <v>0</v>
      </c>
      <c r="H26" s="6">
        <v>0</v>
      </c>
      <c r="I26" s="6">
        <v>0</v>
      </c>
      <c r="J26" s="6">
        <v>1</v>
      </c>
      <c r="K26" s="6">
        <v>5</v>
      </c>
      <c r="L26" s="6">
        <v>5</v>
      </c>
      <c r="M26" s="2">
        <v>0</v>
      </c>
      <c r="N26" s="2">
        <v>0</v>
      </c>
      <c r="O26" s="2">
        <v>0</v>
      </c>
      <c r="P26" s="2">
        <v>0</v>
      </c>
      <c r="Q26" s="2">
        <v>0</v>
      </c>
    </row>
    <row r="27" spans="1:17" x14ac:dyDescent="0.35">
      <c r="A27" t="s">
        <v>1063</v>
      </c>
      <c r="B27" t="s">
        <v>384</v>
      </c>
      <c r="C27" t="s">
        <v>84</v>
      </c>
      <c r="D27" t="s">
        <v>1077</v>
      </c>
      <c r="E27" t="s">
        <v>3777</v>
      </c>
      <c r="F27" t="s">
        <v>21</v>
      </c>
      <c r="G27" s="6">
        <v>0</v>
      </c>
      <c r="H27" s="6">
        <v>0</v>
      </c>
      <c r="I27" s="6">
        <v>0</v>
      </c>
      <c r="J27" s="6">
        <v>2</v>
      </c>
      <c r="K27" s="6">
        <v>5</v>
      </c>
      <c r="L27" s="6">
        <v>5</v>
      </c>
      <c r="M27" s="2">
        <v>0</v>
      </c>
      <c r="N27" s="2">
        <v>0</v>
      </c>
      <c r="O27" s="2">
        <v>0</v>
      </c>
      <c r="P27" s="2">
        <v>0</v>
      </c>
      <c r="Q27" s="2">
        <v>0</v>
      </c>
    </row>
    <row r="28" spans="1:17" x14ac:dyDescent="0.35">
      <c r="A28" t="s">
        <v>1078</v>
      </c>
      <c r="B28" t="s">
        <v>744</v>
      </c>
      <c r="C28" t="s">
        <v>87</v>
      </c>
      <c r="D28" t="s">
        <v>744</v>
      </c>
      <c r="E28" t="s">
        <v>3767</v>
      </c>
      <c r="F28" t="s">
        <v>21</v>
      </c>
      <c r="G28" s="6">
        <v>0</v>
      </c>
      <c r="H28" s="6">
        <v>0</v>
      </c>
      <c r="I28" s="6">
        <v>0</v>
      </c>
      <c r="J28" s="6">
        <v>1</v>
      </c>
      <c r="K28" s="6">
        <v>3</v>
      </c>
      <c r="L28" s="6">
        <v>3</v>
      </c>
      <c r="M28" s="2">
        <v>0</v>
      </c>
      <c r="N28" s="2">
        <v>0</v>
      </c>
      <c r="O28" s="2">
        <v>1</v>
      </c>
      <c r="P28" s="2">
        <v>1</v>
      </c>
      <c r="Q28" s="2">
        <v>0</v>
      </c>
    </row>
    <row r="29" spans="1:17" x14ac:dyDescent="0.35">
      <c r="A29" t="s">
        <v>1078</v>
      </c>
      <c r="B29" t="s">
        <v>384</v>
      </c>
      <c r="C29" t="s">
        <v>89</v>
      </c>
      <c r="D29" t="s">
        <v>1053</v>
      </c>
      <c r="E29" t="s">
        <v>3777</v>
      </c>
      <c r="F29" t="s">
        <v>21</v>
      </c>
      <c r="G29" s="6">
        <v>0</v>
      </c>
      <c r="H29" s="6">
        <v>0</v>
      </c>
      <c r="I29" s="6">
        <v>0</v>
      </c>
      <c r="J29" s="6">
        <v>1</v>
      </c>
      <c r="K29" s="6">
        <v>1</v>
      </c>
      <c r="L29" s="6">
        <v>1</v>
      </c>
      <c r="M29" s="2">
        <v>0</v>
      </c>
      <c r="N29" s="2">
        <v>0</v>
      </c>
      <c r="O29" s="2">
        <v>1</v>
      </c>
      <c r="P29" s="2">
        <v>1</v>
      </c>
      <c r="Q29" s="2">
        <v>0</v>
      </c>
    </row>
    <row r="30" spans="1:17" x14ac:dyDescent="0.35">
      <c r="A30" t="s">
        <v>1078</v>
      </c>
      <c r="B30" t="s">
        <v>623</v>
      </c>
      <c r="C30" t="s">
        <v>1079</v>
      </c>
      <c r="D30" t="s">
        <v>1080</v>
      </c>
      <c r="E30" t="s">
        <v>3778</v>
      </c>
      <c r="F30" t="s">
        <v>21</v>
      </c>
      <c r="G30" s="6">
        <v>0</v>
      </c>
      <c r="H30" s="6">
        <v>0</v>
      </c>
      <c r="I30" s="6">
        <v>0</v>
      </c>
      <c r="J30" s="6">
        <v>4</v>
      </c>
      <c r="K30" s="6">
        <v>5</v>
      </c>
      <c r="L30" s="6">
        <v>5</v>
      </c>
      <c r="M30" s="2">
        <v>0</v>
      </c>
      <c r="N30" s="2">
        <v>0</v>
      </c>
      <c r="O30" s="2">
        <v>0</v>
      </c>
      <c r="P30" s="2">
        <v>0</v>
      </c>
      <c r="Q30" s="2">
        <v>0</v>
      </c>
    </row>
    <row r="31" spans="1:17" x14ac:dyDescent="0.35">
      <c r="A31" t="s">
        <v>1078</v>
      </c>
      <c r="B31" t="s">
        <v>1081</v>
      </c>
      <c r="C31" t="s">
        <v>1082</v>
      </c>
      <c r="D31" t="s">
        <v>1083</v>
      </c>
      <c r="E31" t="s">
        <v>3779</v>
      </c>
      <c r="F31" t="s">
        <v>21</v>
      </c>
      <c r="G31" s="6">
        <v>0</v>
      </c>
      <c r="H31" s="6">
        <v>0</v>
      </c>
      <c r="I31" s="6">
        <v>0</v>
      </c>
      <c r="J31" s="6">
        <v>2</v>
      </c>
      <c r="K31" s="6">
        <v>3</v>
      </c>
      <c r="L31" s="6">
        <v>5</v>
      </c>
      <c r="M31" s="2">
        <v>0</v>
      </c>
      <c r="N31" s="2">
        <v>0</v>
      </c>
      <c r="O31" s="2">
        <v>0</v>
      </c>
      <c r="P31" s="2">
        <v>0</v>
      </c>
      <c r="Q31" s="2">
        <v>0</v>
      </c>
    </row>
    <row r="32" spans="1:17" x14ac:dyDescent="0.35">
      <c r="A32" t="s">
        <v>1084</v>
      </c>
      <c r="B32" t="s">
        <v>996</v>
      </c>
      <c r="C32" t="s">
        <v>1085</v>
      </c>
      <c r="D32" t="s">
        <v>1086</v>
      </c>
      <c r="E32" t="s">
        <v>3780</v>
      </c>
      <c r="F32" t="s">
        <v>21</v>
      </c>
      <c r="G32" s="6">
        <v>0</v>
      </c>
      <c r="H32" s="6">
        <v>0</v>
      </c>
      <c r="I32" s="6">
        <v>0</v>
      </c>
      <c r="J32" s="6">
        <v>3</v>
      </c>
      <c r="K32" s="6">
        <v>5</v>
      </c>
      <c r="L32" s="6">
        <v>1</v>
      </c>
      <c r="M32" s="2">
        <v>0</v>
      </c>
      <c r="N32" s="2">
        <v>0</v>
      </c>
      <c r="O32" s="2">
        <v>0</v>
      </c>
      <c r="P32" s="2">
        <v>0</v>
      </c>
      <c r="Q32" s="2">
        <v>0</v>
      </c>
    </row>
    <row r="33" spans="1:17" x14ac:dyDescent="0.35">
      <c r="A33" t="s">
        <v>1084</v>
      </c>
      <c r="B33" t="s">
        <v>744</v>
      </c>
      <c r="C33" t="s">
        <v>105</v>
      </c>
      <c r="D33" t="s">
        <v>1087</v>
      </c>
      <c r="E33" t="s">
        <v>3767</v>
      </c>
      <c r="F33" t="s">
        <v>21</v>
      </c>
      <c r="G33" s="6">
        <v>0</v>
      </c>
      <c r="H33" s="6">
        <v>0</v>
      </c>
      <c r="I33" s="6">
        <v>0</v>
      </c>
      <c r="J33" s="6">
        <v>5</v>
      </c>
      <c r="K33" s="6">
        <v>5</v>
      </c>
      <c r="L33" s="6">
        <v>5</v>
      </c>
      <c r="M33" s="2">
        <v>0</v>
      </c>
      <c r="N33" s="2">
        <v>0</v>
      </c>
      <c r="O33" s="2">
        <v>0</v>
      </c>
      <c r="P33" s="2">
        <v>0</v>
      </c>
      <c r="Q33" s="2">
        <v>0</v>
      </c>
    </row>
    <row r="34" spans="1:17" x14ac:dyDescent="0.35">
      <c r="A34" t="s">
        <v>1084</v>
      </c>
      <c r="B34" t="s">
        <v>384</v>
      </c>
      <c r="C34" t="s">
        <v>107</v>
      </c>
      <c r="D34" t="s">
        <v>1088</v>
      </c>
      <c r="E34" t="s">
        <v>3777</v>
      </c>
      <c r="F34" t="s">
        <v>21</v>
      </c>
      <c r="G34" s="6">
        <v>0</v>
      </c>
      <c r="H34" s="6">
        <v>0</v>
      </c>
      <c r="I34" s="6">
        <v>0</v>
      </c>
      <c r="J34" s="6">
        <v>4</v>
      </c>
      <c r="K34" s="6">
        <v>5</v>
      </c>
      <c r="L34" s="6">
        <v>5</v>
      </c>
      <c r="M34" s="2">
        <v>0</v>
      </c>
      <c r="N34" s="2">
        <v>0</v>
      </c>
      <c r="O34" s="2">
        <v>0</v>
      </c>
      <c r="P34" s="2">
        <v>0</v>
      </c>
      <c r="Q34" s="2">
        <v>0</v>
      </c>
    </row>
    <row r="35" spans="1:17" x14ac:dyDescent="0.35">
      <c r="A35" t="s">
        <v>1084</v>
      </c>
      <c r="B35" t="s">
        <v>623</v>
      </c>
      <c r="C35" t="s">
        <v>1089</v>
      </c>
      <c r="D35" t="s">
        <v>1090</v>
      </c>
      <c r="E35" t="s">
        <v>3781</v>
      </c>
      <c r="F35" t="s">
        <v>21</v>
      </c>
      <c r="G35" s="6">
        <v>0</v>
      </c>
      <c r="H35" s="6">
        <v>0</v>
      </c>
      <c r="I35" s="6">
        <v>0</v>
      </c>
      <c r="J35" s="6">
        <v>5</v>
      </c>
      <c r="K35" s="6">
        <v>5</v>
      </c>
      <c r="L35" s="6">
        <v>5</v>
      </c>
      <c r="M35" s="2">
        <v>0</v>
      </c>
      <c r="N35" s="2">
        <v>0</v>
      </c>
      <c r="O35" s="2">
        <v>0</v>
      </c>
      <c r="P35" s="2">
        <v>0</v>
      </c>
      <c r="Q35" s="2">
        <v>0</v>
      </c>
    </row>
    <row r="36" spans="1:17" x14ac:dyDescent="0.35">
      <c r="A36" t="s">
        <v>1084</v>
      </c>
      <c r="B36" t="s">
        <v>1091</v>
      </c>
      <c r="C36" t="s">
        <v>112</v>
      </c>
      <c r="D36" t="s">
        <v>1092</v>
      </c>
      <c r="E36" t="s">
        <v>3782</v>
      </c>
      <c r="F36" t="s">
        <v>21</v>
      </c>
      <c r="G36" s="6">
        <v>0</v>
      </c>
      <c r="H36" s="6">
        <v>0</v>
      </c>
      <c r="I36" s="6">
        <v>0</v>
      </c>
      <c r="J36" s="6">
        <v>4</v>
      </c>
      <c r="K36" s="6">
        <v>5</v>
      </c>
      <c r="L36" s="6">
        <v>4</v>
      </c>
      <c r="M36" s="2">
        <v>0</v>
      </c>
      <c r="N36" s="2">
        <v>0</v>
      </c>
      <c r="O36" s="2">
        <v>0</v>
      </c>
      <c r="P36" s="2">
        <v>0</v>
      </c>
      <c r="Q36" s="2">
        <v>0</v>
      </c>
    </row>
    <row r="37" spans="1:17" x14ac:dyDescent="0.35">
      <c r="A37" t="s">
        <v>1084</v>
      </c>
      <c r="B37" t="s">
        <v>1081</v>
      </c>
      <c r="C37" t="s">
        <v>1093</v>
      </c>
      <c r="D37" t="s">
        <v>1094</v>
      </c>
      <c r="E37" t="s">
        <v>3779</v>
      </c>
      <c r="F37" t="s">
        <v>21</v>
      </c>
      <c r="G37" s="6">
        <v>0</v>
      </c>
      <c r="H37" s="6">
        <v>0</v>
      </c>
      <c r="I37" s="6">
        <v>0</v>
      </c>
      <c r="J37" s="6">
        <v>4</v>
      </c>
      <c r="K37" s="6">
        <v>5</v>
      </c>
      <c r="L37" s="6">
        <v>5</v>
      </c>
      <c r="M37" s="2">
        <v>0</v>
      </c>
      <c r="N37" s="2">
        <v>0</v>
      </c>
      <c r="O37" s="2">
        <v>0</v>
      </c>
      <c r="P37" s="2">
        <v>0</v>
      </c>
      <c r="Q37" s="2">
        <v>0</v>
      </c>
    </row>
    <row r="38" spans="1:17" x14ac:dyDescent="0.35">
      <c r="A38" t="s">
        <v>1095</v>
      </c>
      <c r="B38" t="s">
        <v>996</v>
      </c>
      <c r="C38" t="s">
        <v>1096</v>
      </c>
      <c r="D38" t="s">
        <v>1053</v>
      </c>
      <c r="E38" t="s">
        <v>3755</v>
      </c>
      <c r="F38" t="s">
        <v>21</v>
      </c>
      <c r="G38" s="6">
        <v>0</v>
      </c>
      <c r="H38" s="6">
        <v>0</v>
      </c>
      <c r="I38" s="6">
        <v>0</v>
      </c>
      <c r="J38" s="6">
        <v>1</v>
      </c>
      <c r="K38" s="6">
        <v>1</v>
      </c>
      <c r="L38" s="6">
        <v>1</v>
      </c>
      <c r="M38" s="2">
        <v>0</v>
      </c>
      <c r="N38" s="2">
        <v>0</v>
      </c>
      <c r="O38" s="2">
        <v>1</v>
      </c>
      <c r="P38" s="2">
        <v>1</v>
      </c>
      <c r="Q38" s="2">
        <v>1</v>
      </c>
    </row>
    <row r="39" spans="1:17" x14ac:dyDescent="0.35">
      <c r="A39" t="s">
        <v>1095</v>
      </c>
      <c r="B39" t="s">
        <v>744</v>
      </c>
      <c r="C39" t="s">
        <v>117</v>
      </c>
      <c r="D39" t="s">
        <v>744</v>
      </c>
      <c r="E39" t="s">
        <v>3767</v>
      </c>
      <c r="F39" t="s">
        <v>21</v>
      </c>
      <c r="G39" s="6">
        <v>0</v>
      </c>
      <c r="H39" s="6">
        <v>0</v>
      </c>
      <c r="I39" s="6">
        <v>0</v>
      </c>
      <c r="J39" s="6">
        <v>1</v>
      </c>
      <c r="K39" s="6">
        <v>1</v>
      </c>
      <c r="L39" s="6">
        <v>1</v>
      </c>
      <c r="M39" s="2">
        <v>0</v>
      </c>
      <c r="N39" s="2">
        <v>0</v>
      </c>
      <c r="O39" s="2">
        <v>1</v>
      </c>
      <c r="P39" s="2">
        <v>1</v>
      </c>
      <c r="Q39" s="2">
        <v>0</v>
      </c>
    </row>
    <row r="40" spans="1:17" x14ac:dyDescent="0.35">
      <c r="A40" t="s">
        <v>1095</v>
      </c>
      <c r="B40" t="s">
        <v>119</v>
      </c>
      <c r="C40" t="s">
        <v>120</v>
      </c>
      <c r="D40" t="s">
        <v>1097</v>
      </c>
      <c r="E40" t="s">
        <v>3783</v>
      </c>
      <c r="F40" t="s">
        <v>21</v>
      </c>
      <c r="G40" s="6">
        <v>0</v>
      </c>
      <c r="H40" s="6">
        <v>0</v>
      </c>
      <c r="I40" s="6">
        <v>0</v>
      </c>
      <c r="J40" s="6">
        <v>3</v>
      </c>
      <c r="K40" s="6">
        <v>1</v>
      </c>
      <c r="L40" s="6">
        <v>5</v>
      </c>
      <c r="M40" s="2">
        <v>0</v>
      </c>
      <c r="N40" s="2">
        <v>0</v>
      </c>
      <c r="O40" s="2">
        <v>1</v>
      </c>
      <c r="P40" s="2">
        <v>0</v>
      </c>
      <c r="Q40" s="2">
        <v>0</v>
      </c>
    </row>
    <row r="41" spans="1:17" x14ac:dyDescent="0.35">
      <c r="A41" t="s">
        <v>1095</v>
      </c>
      <c r="B41" t="s">
        <v>122</v>
      </c>
      <c r="C41" t="s">
        <v>123</v>
      </c>
      <c r="D41" t="s">
        <v>1098</v>
      </c>
      <c r="E41" t="s">
        <v>3784</v>
      </c>
      <c r="F41" t="s">
        <v>21</v>
      </c>
      <c r="G41" s="6">
        <v>0</v>
      </c>
      <c r="H41" s="6">
        <v>1</v>
      </c>
      <c r="I41" s="6">
        <v>1</v>
      </c>
      <c r="J41" s="6">
        <v>1</v>
      </c>
      <c r="K41" s="6">
        <v>1</v>
      </c>
      <c r="L41" s="6">
        <v>1</v>
      </c>
      <c r="M41" s="2">
        <v>0</v>
      </c>
      <c r="N41" s="2">
        <v>0</v>
      </c>
      <c r="O41" s="2">
        <v>1</v>
      </c>
      <c r="P41" s="2">
        <v>1</v>
      </c>
      <c r="Q41" s="2">
        <v>0</v>
      </c>
    </row>
    <row r="42" spans="1:17" x14ac:dyDescent="0.35">
      <c r="A42" t="s">
        <v>1095</v>
      </c>
      <c r="B42" t="s">
        <v>788</v>
      </c>
      <c r="C42" t="s">
        <v>126</v>
      </c>
      <c r="D42" t="s">
        <v>1099</v>
      </c>
      <c r="E42" t="s">
        <v>3785</v>
      </c>
      <c r="F42" t="s">
        <v>21</v>
      </c>
      <c r="G42" s="6">
        <v>0</v>
      </c>
      <c r="H42" s="6">
        <v>0</v>
      </c>
      <c r="I42" s="6">
        <v>0</v>
      </c>
      <c r="J42" s="6">
        <v>1</v>
      </c>
      <c r="K42" s="6">
        <v>1</v>
      </c>
      <c r="L42" s="6">
        <v>1</v>
      </c>
      <c r="M42" s="2">
        <v>0</v>
      </c>
      <c r="N42" s="2">
        <v>0</v>
      </c>
      <c r="O42" s="2">
        <v>1</v>
      </c>
      <c r="P42" s="2">
        <v>1</v>
      </c>
      <c r="Q42" s="2">
        <v>0</v>
      </c>
    </row>
    <row r="43" spans="1:17" x14ac:dyDescent="0.35">
      <c r="A43" t="s">
        <v>1095</v>
      </c>
      <c r="B43" t="s">
        <v>805</v>
      </c>
      <c r="C43" t="s">
        <v>1100</v>
      </c>
      <c r="D43" t="s">
        <v>1101</v>
      </c>
      <c r="E43" t="s">
        <v>3786</v>
      </c>
      <c r="F43" t="s">
        <v>21</v>
      </c>
      <c r="G43" s="6">
        <v>0</v>
      </c>
      <c r="H43" s="6">
        <v>0</v>
      </c>
      <c r="I43" s="6">
        <v>0</v>
      </c>
      <c r="J43" s="6">
        <v>1</v>
      </c>
      <c r="K43" s="6">
        <v>1</v>
      </c>
      <c r="L43" s="6">
        <v>1</v>
      </c>
      <c r="M43" s="2">
        <v>0</v>
      </c>
      <c r="N43" s="2">
        <v>0</v>
      </c>
      <c r="O43" s="2">
        <v>1</v>
      </c>
      <c r="P43" s="2">
        <v>1</v>
      </c>
      <c r="Q43" s="2">
        <v>1</v>
      </c>
    </row>
    <row r="44" spans="1:17" x14ac:dyDescent="0.35">
      <c r="A44" t="s">
        <v>1095</v>
      </c>
      <c r="B44" t="s">
        <v>1102</v>
      </c>
      <c r="C44" t="s">
        <v>1103</v>
      </c>
      <c r="D44" t="s">
        <v>1053</v>
      </c>
      <c r="E44" t="s">
        <v>3787</v>
      </c>
      <c r="F44" t="s">
        <v>21</v>
      </c>
      <c r="G44" s="6">
        <v>0</v>
      </c>
      <c r="H44" s="6">
        <v>0</v>
      </c>
      <c r="I44" s="6">
        <v>0</v>
      </c>
      <c r="J44" s="6">
        <v>1</v>
      </c>
      <c r="K44" s="6">
        <v>1</v>
      </c>
      <c r="L44" s="6">
        <v>1</v>
      </c>
      <c r="M44" s="2">
        <v>0</v>
      </c>
      <c r="N44" s="2">
        <v>0</v>
      </c>
      <c r="O44" s="2">
        <v>1</v>
      </c>
      <c r="P44" s="2">
        <v>1</v>
      </c>
      <c r="Q44" s="2">
        <v>1</v>
      </c>
    </row>
    <row r="45" spans="1:17" x14ac:dyDescent="0.35">
      <c r="A45" t="s">
        <v>1095</v>
      </c>
      <c r="B45" t="s">
        <v>1104</v>
      </c>
      <c r="C45" t="s">
        <v>1105</v>
      </c>
      <c r="D45" t="s">
        <v>1106</v>
      </c>
      <c r="E45" t="s">
        <v>3788</v>
      </c>
      <c r="F45" t="s">
        <v>21</v>
      </c>
      <c r="G45" s="6">
        <v>0</v>
      </c>
      <c r="H45" s="6">
        <v>0</v>
      </c>
      <c r="I45" s="6">
        <v>0</v>
      </c>
      <c r="J45" s="6">
        <v>5</v>
      </c>
      <c r="K45" s="6">
        <v>4</v>
      </c>
      <c r="L45" s="6">
        <v>5</v>
      </c>
      <c r="M45" s="2">
        <v>0</v>
      </c>
      <c r="N45" s="2">
        <v>0</v>
      </c>
      <c r="O45" s="2">
        <v>0</v>
      </c>
      <c r="P45" s="2">
        <v>0</v>
      </c>
      <c r="Q45" s="2">
        <v>0</v>
      </c>
    </row>
    <row r="46" spans="1:17" x14ac:dyDescent="0.35">
      <c r="A46" t="s">
        <v>1095</v>
      </c>
      <c r="B46" t="s">
        <v>1107</v>
      </c>
      <c r="C46" t="s">
        <v>1108</v>
      </c>
      <c r="D46" t="s">
        <v>1053</v>
      </c>
      <c r="E46" t="s">
        <v>3789</v>
      </c>
      <c r="F46" t="s">
        <v>21</v>
      </c>
      <c r="G46" s="6">
        <v>0</v>
      </c>
      <c r="H46" s="6">
        <v>0</v>
      </c>
      <c r="I46" s="6">
        <v>0</v>
      </c>
      <c r="J46" s="6">
        <v>1</v>
      </c>
      <c r="K46" s="6">
        <v>1</v>
      </c>
      <c r="L46" s="6">
        <v>1</v>
      </c>
      <c r="M46" s="2">
        <v>0</v>
      </c>
      <c r="N46" s="2">
        <v>0</v>
      </c>
      <c r="O46" s="2">
        <v>1</v>
      </c>
      <c r="P46" s="2">
        <v>1</v>
      </c>
      <c r="Q46" s="2">
        <v>0</v>
      </c>
    </row>
    <row r="47" spans="1:17" x14ac:dyDescent="0.35">
      <c r="A47" t="s">
        <v>1095</v>
      </c>
      <c r="B47" t="s">
        <v>1109</v>
      </c>
      <c r="C47" t="s">
        <v>1110</v>
      </c>
      <c r="D47" t="s">
        <v>1053</v>
      </c>
      <c r="E47" t="s">
        <v>3790</v>
      </c>
      <c r="F47" t="s">
        <v>21</v>
      </c>
      <c r="G47" s="6">
        <v>0</v>
      </c>
      <c r="H47" s="6">
        <v>0</v>
      </c>
      <c r="I47" s="6">
        <v>0</v>
      </c>
      <c r="J47" s="6">
        <v>1</v>
      </c>
      <c r="K47" s="6">
        <v>1</v>
      </c>
      <c r="L47" s="6">
        <v>1</v>
      </c>
      <c r="M47" s="2">
        <v>0</v>
      </c>
      <c r="N47" s="2">
        <v>0</v>
      </c>
      <c r="O47" s="2">
        <v>1</v>
      </c>
      <c r="P47" s="2">
        <v>1</v>
      </c>
      <c r="Q47" s="2">
        <v>0</v>
      </c>
    </row>
    <row r="48" spans="1:17" x14ac:dyDescent="0.35">
      <c r="A48" t="s">
        <v>1095</v>
      </c>
      <c r="B48" t="s">
        <v>1111</v>
      </c>
      <c r="C48" t="s">
        <v>144</v>
      </c>
      <c r="D48" t="s">
        <v>1053</v>
      </c>
      <c r="E48" t="s">
        <v>3791</v>
      </c>
      <c r="F48" t="s">
        <v>21</v>
      </c>
      <c r="G48" s="6">
        <v>0</v>
      </c>
      <c r="H48" s="6">
        <v>0</v>
      </c>
      <c r="I48" s="6">
        <v>0</v>
      </c>
      <c r="J48" s="6">
        <v>1</v>
      </c>
      <c r="K48" s="6">
        <v>1</v>
      </c>
      <c r="L48" s="6">
        <v>1</v>
      </c>
      <c r="M48" s="2">
        <v>0</v>
      </c>
      <c r="N48" s="2">
        <v>0</v>
      </c>
      <c r="O48" s="2">
        <v>1</v>
      </c>
      <c r="P48" s="2">
        <v>1</v>
      </c>
      <c r="Q48" s="2">
        <v>0</v>
      </c>
    </row>
    <row r="49" spans="1:17" x14ac:dyDescent="0.35">
      <c r="A49" t="s">
        <v>1095</v>
      </c>
      <c r="B49" t="s">
        <v>1112</v>
      </c>
      <c r="C49" t="s">
        <v>1113</v>
      </c>
      <c r="D49" t="s">
        <v>1053</v>
      </c>
      <c r="E49" t="s">
        <v>3792</v>
      </c>
      <c r="F49" t="s">
        <v>21</v>
      </c>
      <c r="G49" s="6">
        <v>0</v>
      </c>
      <c r="H49" s="6">
        <v>1</v>
      </c>
      <c r="I49" s="6">
        <v>1</v>
      </c>
      <c r="J49" s="6">
        <v>1</v>
      </c>
      <c r="K49" s="6">
        <v>1</v>
      </c>
      <c r="L49" s="6">
        <v>1</v>
      </c>
      <c r="M49" s="2">
        <v>0</v>
      </c>
      <c r="N49" s="2">
        <v>0</v>
      </c>
      <c r="O49" s="2">
        <v>1</v>
      </c>
      <c r="P49" s="2">
        <v>1</v>
      </c>
      <c r="Q49" s="2">
        <v>0</v>
      </c>
    </row>
    <row r="50" spans="1:17" x14ac:dyDescent="0.35">
      <c r="A50" t="s">
        <v>1095</v>
      </c>
      <c r="B50" t="s">
        <v>814</v>
      </c>
      <c r="C50" t="s">
        <v>150</v>
      </c>
      <c r="D50" t="s">
        <v>1053</v>
      </c>
      <c r="E50" t="s">
        <v>3793</v>
      </c>
      <c r="F50" t="s">
        <v>21</v>
      </c>
      <c r="G50" s="6">
        <v>0</v>
      </c>
      <c r="H50" s="6">
        <v>0</v>
      </c>
      <c r="I50" s="6">
        <v>0</v>
      </c>
      <c r="J50" s="6">
        <v>1</v>
      </c>
      <c r="K50" s="6">
        <v>1</v>
      </c>
      <c r="L50" s="6">
        <v>1</v>
      </c>
      <c r="M50" s="2">
        <v>0</v>
      </c>
      <c r="N50" s="2">
        <v>0</v>
      </c>
      <c r="O50" s="2">
        <v>1</v>
      </c>
      <c r="P50" s="2">
        <v>1</v>
      </c>
      <c r="Q50" s="2">
        <v>0</v>
      </c>
    </row>
    <row r="51" spans="1:17" x14ac:dyDescent="0.35">
      <c r="A51" t="s">
        <v>1095</v>
      </c>
      <c r="B51" t="s">
        <v>792</v>
      </c>
      <c r="C51" t="s">
        <v>153</v>
      </c>
      <c r="D51" t="s">
        <v>1053</v>
      </c>
      <c r="E51" t="s">
        <v>3794</v>
      </c>
      <c r="F51" t="s">
        <v>21</v>
      </c>
      <c r="G51" s="6">
        <v>0</v>
      </c>
      <c r="H51" s="6">
        <v>0</v>
      </c>
      <c r="I51" s="6">
        <v>0</v>
      </c>
      <c r="J51" s="6">
        <v>1</v>
      </c>
      <c r="K51" s="6">
        <v>1</v>
      </c>
      <c r="L51" s="6">
        <v>1</v>
      </c>
      <c r="M51" s="2">
        <v>0</v>
      </c>
      <c r="N51" s="2">
        <v>0</v>
      </c>
      <c r="O51" s="2">
        <v>1</v>
      </c>
      <c r="P51" s="2">
        <v>1</v>
      </c>
      <c r="Q51" s="2">
        <v>0</v>
      </c>
    </row>
    <row r="52" spans="1:17" x14ac:dyDescent="0.35">
      <c r="A52" t="s">
        <v>1095</v>
      </c>
      <c r="B52" t="s">
        <v>1114</v>
      </c>
      <c r="C52" t="s">
        <v>156</v>
      </c>
      <c r="D52" t="s">
        <v>1053</v>
      </c>
      <c r="E52" t="s">
        <v>3795</v>
      </c>
      <c r="F52" t="s">
        <v>21</v>
      </c>
      <c r="G52" s="6">
        <v>0</v>
      </c>
      <c r="H52" s="6">
        <v>0</v>
      </c>
      <c r="I52" s="6">
        <v>0</v>
      </c>
      <c r="J52" s="6">
        <v>1</v>
      </c>
      <c r="K52" s="6">
        <v>1</v>
      </c>
      <c r="L52" s="6">
        <v>1</v>
      </c>
      <c r="M52" s="2">
        <v>0</v>
      </c>
      <c r="N52" s="2">
        <v>0</v>
      </c>
      <c r="O52" s="2">
        <v>1</v>
      </c>
      <c r="P52" s="2">
        <v>1</v>
      </c>
      <c r="Q52" s="2">
        <v>0</v>
      </c>
    </row>
    <row r="53" spans="1:17" x14ac:dyDescent="0.35">
      <c r="A53" t="s">
        <v>1095</v>
      </c>
      <c r="B53" t="s">
        <v>1115</v>
      </c>
      <c r="C53" t="s">
        <v>156</v>
      </c>
      <c r="D53" t="s">
        <v>1053</v>
      </c>
      <c r="E53" t="s">
        <v>3796</v>
      </c>
      <c r="F53" t="s">
        <v>21</v>
      </c>
      <c r="G53" s="6">
        <v>0</v>
      </c>
      <c r="H53" s="6">
        <v>0</v>
      </c>
      <c r="I53" s="6">
        <v>0</v>
      </c>
      <c r="J53" s="6">
        <v>1</v>
      </c>
      <c r="K53" s="6">
        <v>1</v>
      </c>
      <c r="L53" s="6">
        <v>1</v>
      </c>
      <c r="M53" s="2">
        <v>0</v>
      </c>
      <c r="N53" s="2">
        <v>0</v>
      </c>
      <c r="O53" s="2">
        <v>1</v>
      </c>
      <c r="P53" s="2">
        <v>1</v>
      </c>
      <c r="Q53" s="2">
        <v>0</v>
      </c>
    </row>
    <row r="54" spans="1:17" x14ac:dyDescent="0.35">
      <c r="A54" t="s">
        <v>1095</v>
      </c>
      <c r="B54" t="s">
        <v>1116</v>
      </c>
      <c r="C54" t="s">
        <v>150</v>
      </c>
      <c r="D54" t="s">
        <v>1053</v>
      </c>
      <c r="E54" t="s">
        <v>3797</v>
      </c>
      <c r="F54" t="s">
        <v>21</v>
      </c>
      <c r="G54" s="6">
        <v>0</v>
      </c>
      <c r="H54" s="6">
        <v>0</v>
      </c>
      <c r="I54" s="6">
        <v>0</v>
      </c>
      <c r="J54" s="6">
        <v>1</v>
      </c>
      <c r="K54" s="6">
        <v>1</v>
      </c>
      <c r="L54" s="6">
        <v>1</v>
      </c>
      <c r="M54" s="2">
        <v>0</v>
      </c>
      <c r="N54" s="2">
        <v>0</v>
      </c>
      <c r="O54" s="2">
        <v>1</v>
      </c>
      <c r="P54" s="2">
        <v>1</v>
      </c>
      <c r="Q54" s="2">
        <v>0</v>
      </c>
    </row>
    <row r="55" spans="1:17" x14ac:dyDescent="0.35">
      <c r="A55" t="s">
        <v>1095</v>
      </c>
      <c r="B55" t="s">
        <v>1117</v>
      </c>
      <c r="C55" t="s">
        <v>163</v>
      </c>
      <c r="D55" t="s">
        <v>1118</v>
      </c>
      <c r="E55" t="s">
        <v>3798</v>
      </c>
      <c r="F55" t="s">
        <v>21</v>
      </c>
      <c r="G55" s="6">
        <v>0</v>
      </c>
      <c r="H55" s="6">
        <v>0</v>
      </c>
      <c r="I55" s="6">
        <v>0</v>
      </c>
      <c r="J55" s="6">
        <v>1</v>
      </c>
      <c r="K55" s="6">
        <v>1</v>
      </c>
      <c r="L55" s="6">
        <v>1</v>
      </c>
      <c r="M55" s="2">
        <v>0</v>
      </c>
      <c r="N55" s="2">
        <v>0</v>
      </c>
      <c r="O55" s="2">
        <v>1</v>
      </c>
      <c r="P55" s="2">
        <v>1</v>
      </c>
      <c r="Q55" s="2">
        <v>0</v>
      </c>
    </row>
    <row r="56" spans="1:17" x14ac:dyDescent="0.35">
      <c r="A56" t="s">
        <v>1119</v>
      </c>
      <c r="B56" t="s">
        <v>996</v>
      </c>
      <c r="C56" t="s">
        <v>1120</v>
      </c>
      <c r="D56" t="s">
        <v>1053</v>
      </c>
      <c r="E56" t="s">
        <v>3755</v>
      </c>
      <c r="F56" t="s">
        <v>21</v>
      </c>
      <c r="G56" s="6">
        <v>0</v>
      </c>
      <c r="H56" s="6">
        <v>0</v>
      </c>
      <c r="I56" s="6">
        <v>0</v>
      </c>
      <c r="J56" s="6">
        <v>1</v>
      </c>
      <c r="K56" s="6">
        <v>1</v>
      </c>
      <c r="L56" s="6">
        <v>1</v>
      </c>
      <c r="M56" s="2">
        <v>0</v>
      </c>
      <c r="N56" s="2">
        <v>0</v>
      </c>
      <c r="O56" s="2">
        <v>1</v>
      </c>
      <c r="P56" s="2">
        <v>1</v>
      </c>
      <c r="Q56" s="2">
        <v>1</v>
      </c>
    </row>
    <row r="57" spans="1:17" x14ac:dyDescent="0.35">
      <c r="A57" t="s">
        <v>1119</v>
      </c>
      <c r="B57" t="s">
        <v>744</v>
      </c>
      <c r="C57" t="s">
        <v>166</v>
      </c>
      <c r="D57" t="s">
        <v>1121</v>
      </c>
      <c r="E57" t="s">
        <v>3767</v>
      </c>
      <c r="F57" t="s">
        <v>21</v>
      </c>
      <c r="G57" s="6">
        <v>0</v>
      </c>
      <c r="H57" s="6">
        <v>0</v>
      </c>
      <c r="I57" s="6">
        <v>0</v>
      </c>
      <c r="J57" s="6">
        <v>4</v>
      </c>
      <c r="K57" s="6">
        <v>5</v>
      </c>
      <c r="L57" s="6">
        <v>4</v>
      </c>
      <c r="M57" s="2">
        <v>0</v>
      </c>
      <c r="N57" s="2">
        <v>0</v>
      </c>
      <c r="O57" s="2">
        <v>0</v>
      </c>
      <c r="P57" s="2">
        <v>0</v>
      </c>
      <c r="Q57" s="2">
        <v>0</v>
      </c>
    </row>
    <row r="58" spans="1:17" x14ac:dyDescent="0.35">
      <c r="A58" t="s">
        <v>1119</v>
      </c>
      <c r="B58" t="s">
        <v>119</v>
      </c>
      <c r="C58" t="s">
        <v>168</v>
      </c>
      <c r="D58" t="s">
        <v>1097</v>
      </c>
      <c r="E58" t="s">
        <v>3783</v>
      </c>
      <c r="F58" t="s">
        <v>21</v>
      </c>
      <c r="G58" s="6">
        <v>0</v>
      </c>
      <c r="H58" s="6">
        <v>0</v>
      </c>
      <c r="I58" s="6">
        <v>0</v>
      </c>
      <c r="J58" s="6">
        <v>4</v>
      </c>
      <c r="K58" s="6">
        <v>3</v>
      </c>
      <c r="L58" s="6">
        <v>5</v>
      </c>
      <c r="M58" s="2">
        <v>0</v>
      </c>
      <c r="N58" s="2">
        <v>0</v>
      </c>
      <c r="O58" s="2">
        <v>0</v>
      </c>
      <c r="P58" s="2">
        <v>0</v>
      </c>
      <c r="Q58" s="2">
        <v>0</v>
      </c>
    </row>
    <row r="59" spans="1:17" x14ac:dyDescent="0.35">
      <c r="A59" t="s">
        <v>1119</v>
      </c>
      <c r="B59" t="s">
        <v>122</v>
      </c>
      <c r="C59" t="s">
        <v>170</v>
      </c>
      <c r="D59" t="s">
        <v>1122</v>
      </c>
      <c r="E59" t="s">
        <v>3784</v>
      </c>
      <c r="F59" t="s">
        <v>21</v>
      </c>
      <c r="G59" s="6">
        <v>0</v>
      </c>
      <c r="H59" s="6">
        <v>1</v>
      </c>
      <c r="I59" s="6">
        <v>1</v>
      </c>
      <c r="J59" s="6">
        <v>1</v>
      </c>
      <c r="K59" s="6">
        <v>1</v>
      </c>
      <c r="L59" s="6">
        <v>1</v>
      </c>
      <c r="M59" s="2">
        <v>0</v>
      </c>
      <c r="N59" s="2">
        <v>0</v>
      </c>
      <c r="O59" s="2">
        <v>0</v>
      </c>
      <c r="P59" s="2">
        <v>0</v>
      </c>
      <c r="Q59" s="2">
        <v>0</v>
      </c>
    </row>
    <row r="60" spans="1:17" x14ac:dyDescent="0.35">
      <c r="A60" t="s">
        <v>1119</v>
      </c>
      <c r="B60" t="s">
        <v>788</v>
      </c>
      <c r="C60" t="s">
        <v>172</v>
      </c>
      <c r="D60" t="s">
        <v>1123</v>
      </c>
      <c r="E60" t="s">
        <v>3799</v>
      </c>
      <c r="F60" t="s">
        <v>21</v>
      </c>
      <c r="G60" s="6">
        <v>0</v>
      </c>
      <c r="H60" s="6">
        <v>1</v>
      </c>
      <c r="I60" s="6">
        <v>1</v>
      </c>
      <c r="J60" s="6">
        <v>2</v>
      </c>
      <c r="K60" s="6">
        <v>1</v>
      </c>
      <c r="L60" s="6">
        <v>1</v>
      </c>
      <c r="M60" s="2">
        <v>0</v>
      </c>
      <c r="N60" s="2">
        <v>0</v>
      </c>
      <c r="O60" s="2">
        <v>0</v>
      </c>
      <c r="P60" s="2">
        <v>0</v>
      </c>
      <c r="Q60" s="2">
        <v>0</v>
      </c>
    </row>
    <row r="61" spans="1:17" x14ac:dyDescent="0.35">
      <c r="A61" t="s">
        <v>1119</v>
      </c>
      <c r="B61" t="s">
        <v>805</v>
      </c>
      <c r="C61" t="s">
        <v>1124</v>
      </c>
      <c r="D61" t="s">
        <v>1053</v>
      </c>
      <c r="E61" t="s">
        <v>3786</v>
      </c>
      <c r="F61" t="s">
        <v>21</v>
      </c>
      <c r="G61" s="6">
        <v>0</v>
      </c>
      <c r="H61" s="6">
        <v>0</v>
      </c>
      <c r="I61" s="6">
        <v>0</v>
      </c>
      <c r="J61" s="6">
        <v>1</v>
      </c>
      <c r="K61" s="6">
        <v>1</v>
      </c>
      <c r="L61" s="6">
        <v>1</v>
      </c>
      <c r="M61" s="2">
        <v>0</v>
      </c>
      <c r="N61" s="2">
        <v>0</v>
      </c>
      <c r="O61" s="2">
        <v>0</v>
      </c>
      <c r="P61" s="2">
        <v>1</v>
      </c>
      <c r="Q61" s="2">
        <v>0</v>
      </c>
    </row>
    <row r="62" spans="1:17" x14ac:dyDescent="0.35">
      <c r="A62" t="s">
        <v>1119</v>
      </c>
      <c r="B62" t="s">
        <v>1102</v>
      </c>
      <c r="C62" t="s">
        <v>1125</v>
      </c>
      <c r="D62" t="s">
        <v>1053</v>
      </c>
      <c r="E62" t="s">
        <v>3787</v>
      </c>
      <c r="F62" t="s">
        <v>21</v>
      </c>
      <c r="G62" s="6">
        <v>0</v>
      </c>
      <c r="H62" s="6">
        <v>1</v>
      </c>
      <c r="I62" s="6">
        <v>1</v>
      </c>
      <c r="J62" s="6">
        <v>1</v>
      </c>
      <c r="K62" s="6">
        <v>1</v>
      </c>
      <c r="L62" s="6">
        <v>1</v>
      </c>
      <c r="M62" s="2">
        <v>0</v>
      </c>
      <c r="N62" s="2">
        <v>0</v>
      </c>
      <c r="O62" s="2">
        <v>0</v>
      </c>
      <c r="P62" s="2">
        <v>1</v>
      </c>
      <c r="Q62" s="2">
        <v>0</v>
      </c>
    </row>
    <row r="63" spans="1:17" x14ac:dyDescent="0.35">
      <c r="A63" t="s">
        <v>1119</v>
      </c>
      <c r="B63" t="s">
        <v>1104</v>
      </c>
      <c r="C63" t="s">
        <v>1126</v>
      </c>
      <c r="D63" t="s">
        <v>1127</v>
      </c>
      <c r="E63" t="s">
        <v>3788</v>
      </c>
      <c r="F63" t="s">
        <v>21</v>
      </c>
      <c r="G63" s="6">
        <v>0</v>
      </c>
      <c r="H63" s="6">
        <v>1</v>
      </c>
      <c r="I63" s="6">
        <v>1</v>
      </c>
      <c r="J63" s="6">
        <v>5</v>
      </c>
      <c r="K63" s="6">
        <v>3</v>
      </c>
      <c r="L63" s="6">
        <v>5</v>
      </c>
      <c r="M63" s="2">
        <v>0</v>
      </c>
      <c r="N63" s="2">
        <v>0</v>
      </c>
      <c r="O63" s="2">
        <v>0</v>
      </c>
      <c r="P63" s="2">
        <v>0</v>
      </c>
      <c r="Q63" s="2">
        <v>0</v>
      </c>
    </row>
    <row r="64" spans="1:17" x14ac:dyDescent="0.35">
      <c r="A64" t="s">
        <v>1119</v>
      </c>
      <c r="B64" t="s">
        <v>1107</v>
      </c>
      <c r="C64" t="s">
        <v>1128</v>
      </c>
      <c r="D64" t="s">
        <v>1053</v>
      </c>
      <c r="E64" t="s">
        <v>3789</v>
      </c>
      <c r="F64" t="s">
        <v>21</v>
      </c>
      <c r="G64" s="6">
        <v>0</v>
      </c>
      <c r="H64" s="6">
        <v>0</v>
      </c>
      <c r="I64" s="6">
        <v>0</v>
      </c>
      <c r="J64" s="6">
        <v>1</v>
      </c>
      <c r="K64" s="6">
        <v>1</v>
      </c>
      <c r="L64" s="6">
        <v>1</v>
      </c>
      <c r="M64" s="2">
        <v>0</v>
      </c>
      <c r="N64" s="2">
        <v>0</v>
      </c>
      <c r="O64" s="2">
        <v>0</v>
      </c>
      <c r="P64" s="2">
        <v>1</v>
      </c>
      <c r="Q64" s="2">
        <v>0</v>
      </c>
    </row>
    <row r="65" spans="1:17" x14ac:dyDescent="0.35">
      <c r="A65" t="s">
        <v>1119</v>
      </c>
      <c r="B65" t="s">
        <v>1109</v>
      </c>
      <c r="C65" t="s">
        <v>1129</v>
      </c>
      <c r="D65" t="s">
        <v>1053</v>
      </c>
      <c r="E65" t="s">
        <v>3790</v>
      </c>
      <c r="F65" t="s">
        <v>21</v>
      </c>
      <c r="G65" s="6">
        <v>0</v>
      </c>
      <c r="H65" s="6">
        <v>1</v>
      </c>
      <c r="I65" s="6">
        <v>1</v>
      </c>
      <c r="J65" s="6">
        <v>1</v>
      </c>
      <c r="K65" s="6">
        <v>1</v>
      </c>
      <c r="L65" s="6">
        <v>1</v>
      </c>
      <c r="M65" s="2">
        <v>0</v>
      </c>
      <c r="N65" s="2">
        <v>0</v>
      </c>
      <c r="O65" s="2">
        <v>0</v>
      </c>
      <c r="P65" s="2">
        <v>1</v>
      </c>
      <c r="Q65" s="2">
        <v>0</v>
      </c>
    </row>
    <row r="66" spans="1:17" x14ac:dyDescent="0.35">
      <c r="A66" t="s">
        <v>1119</v>
      </c>
      <c r="B66" t="s">
        <v>1111</v>
      </c>
      <c r="C66" t="s">
        <v>183</v>
      </c>
      <c r="D66" t="s">
        <v>1130</v>
      </c>
      <c r="E66" t="s">
        <v>3800</v>
      </c>
      <c r="F66" t="s">
        <v>21</v>
      </c>
      <c r="G66" s="6">
        <v>0</v>
      </c>
      <c r="H66" s="6">
        <v>0</v>
      </c>
      <c r="I66" s="6">
        <v>0</v>
      </c>
      <c r="J66" s="6">
        <v>5</v>
      </c>
      <c r="K66" s="6">
        <v>5</v>
      </c>
      <c r="L66" s="6">
        <v>5</v>
      </c>
      <c r="M66" s="2">
        <v>0</v>
      </c>
      <c r="N66" s="2">
        <v>0</v>
      </c>
      <c r="O66" s="2">
        <v>0</v>
      </c>
      <c r="P66" s="2">
        <v>0</v>
      </c>
      <c r="Q66" s="2">
        <v>0</v>
      </c>
    </row>
    <row r="67" spans="1:17" x14ac:dyDescent="0.35">
      <c r="A67" t="s">
        <v>1119</v>
      </c>
      <c r="B67" t="s">
        <v>1112</v>
      </c>
      <c r="C67" t="s">
        <v>1131</v>
      </c>
      <c r="D67" t="s">
        <v>1132</v>
      </c>
      <c r="E67" t="s">
        <v>3801</v>
      </c>
      <c r="F67" t="s">
        <v>21</v>
      </c>
      <c r="G67" s="6">
        <v>0</v>
      </c>
      <c r="H67" s="6">
        <v>0</v>
      </c>
      <c r="I67" s="6">
        <v>0</v>
      </c>
      <c r="J67" s="6">
        <v>1</v>
      </c>
      <c r="K67" s="6">
        <v>1</v>
      </c>
      <c r="L67" s="6">
        <v>1</v>
      </c>
      <c r="M67" s="2">
        <v>0</v>
      </c>
      <c r="N67" s="2">
        <v>0</v>
      </c>
      <c r="O67" s="2">
        <v>1</v>
      </c>
      <c r="P67" s="2">
        <v>1</v>
      </c>
      <c r="Q67" s="2">
        <v>0</v>
      </c>
    </row>
    <row r="68" spans="1:17" x14ac:dyDescent="0.35">
      <c r="A68" t="s">
        <v>1119</v>
      </c>
      <c r="B68" t="s">
        <v>814</v>
      </c>
      <c r="C68" t="s">
        <v>186</v>
      </c>
      <c r="D68" t="s">
        <v>1053</v>
      </c>
      <c r="E68" t="s">
        <v>3793</v>
      </c>
      <c r="F68" t="s">
        <v>21</v>
      </c>
      <c r="G68" s="6">
        <v>0</v>
      </c>
      <c r="H68" s="6">
        <v>1</v>
      </c>
      <c r="I68" s="6">
        <v>1</v>
      </c>
      <c r="J68" s="6">
        <v>1</v>
      </c>
      <c r="K68" s="6">
        <v>1</v>
      </c>
      <c r="L68" s="6">
        <v>1</v>
      </c>
      <c r="M68" s="2">
        <v>0</v>
      </c>
      <c r="N68" s="2">
        <v>0</v>
      </c>
      <c r="O68" s="2">
        <v>0</v>
      </c>
      <c r="P68" s="2">
        <v>1</v>
      </c>
      <c r="Q68" s="2">
        <v>0</v>
      </c>
    </row>
    <row r="69" spans="1:17" x14ac:dyDescent="0.35">
      <c r="A69" t="s">
        <v>1119</v>
      </c>
      <c r="B69" t="s">
        <v>792</v>
      </c>
      <c r="C69" t="s">
        <v>188</v>
      </c>
      <c r="D69" t="s">
        <v>1053</v>
      </c>
      <c r="E69" t="s">
        <v>3794</v>
      </c>
      <c r="F69" t="s">
        <v>21</v>
      </c>
      <c r="G69" s="6">
        <v>0</v>
      </c>
      <c r="H69" s="6">
        <v>0</v>
      </c>
      <c r="I69" s="6">
        <v>0</v>
      </c>
      <c r="J69" s="6">
        <v>1</v>
      </c>
      <c r="K69" s="6">
        <v>1</v>
      </c>
      <c r="L69" s="6">
        <v>1</v>
      </c>
      <c r="M69" s="2">
        <v>0</v>
      </c>
      <c r="N69" s="2">
        <v>0</v>
      </c>
      <c r="O69" s="2">
        <v>0</v>
      </c>
      <c r="P69" s="2">
        <v>1</v>
      </c>
      <c r="Q69" s="2">
        <v>0</v>
      </c>
    </row>
    <row r="70" spans="1:17" x14ac:dyDescent="0.35">
      <c r="A70" t="s">
        <v>1119</v>
      </c>
      <c r="B70" t="s">
        <v>1115</v>
      </c>
      <c r="C70" t="s">
        <v>156</v>
      </c>
      <c r="D70" t="s">
        <v>1053</v>
      </c>
      <c r="E70" t="s">
        <v>3796</v>
      </c>
      <c r="F70" t="s">
        <v>21</v>
      </c>
      <c r="G70" s="6">
        <v>0</v>
      </c>
      <c r="H70" s="6">
        <v>1</v>
      </c>
      <c r="I70" s="6">
        <v>1</v>
      </c>
      <c r="J70" s="6">
        <v>1</v>
      </c>
      <c r="K70" s="6">
        <v>1</v>
      </c>
      <c r="L70" s="6">
        <v>1</v>
      </c>
      <c r="M70" s="2">
        <v>0</v>
      </c>
      <c r="N70" s="2">
        <v>0</v>
      </c>
      <c r="O70" s="2">
        <v>0</v>
      </c>
      <c r="P70" s="2">
        <v>1</v>
      </c>
      <c r="Q70" s="2">
        <v>0</v>
      </c>
    </row>
    <row r="71" spans="1:17" x14ac:dyDescent="0.35">
      <c r="A71" t="s">
        <v>1119</v>
      </c>
      <c r="B71" t="s">
        <v>1116</v>
      </c>
      <c r="C71" t="s">
        <v>156</v>
      </c>
      <c r="D71" t="s">
        <v>1053</v>
      </c>
      <c r="E71" t="s">
        <v>3797</v>
      </c>
      <c r="F71" t="s">
        <v>21</v>
      </c>
      <c r="G71" s="6">
        <v>0</v>
      </c>
      <c r="H71" s="6">
        <v>1</v>
      </c>
      <c r="I71" s="6">
        <v>1</v>
      </c>
      <c r="J71" s="6">
        <v>1</v>
      </c>
      <c r="K71" s="6">
        <v>1</v>
      </c>
      <c r="L71" s="6">
        <v>1</v>
      </c>
      <c r="M71" s="2">
        <v>0</v>
      </c>
      <c r="N71" s="2">
        <v>0</v>
      </c>
      <c r="O71" s="2">
        <v>0</v>
      </c>
      <c r="P71" s="2">
        <v>1</v>
      </c>
      <c r="Q71" s="2">
        <v>0</v>
      </c>
    </row>
    <row r="72" spans="1:17" x14ac:dyDescent="0.35">
      <c r="A72" t="s">
        <v>1133</v>
      </c>
      <c r="B72" t="s">
        <v>996</v>
      </c>
      <c r="C72" t="s">
        <v>1134</v>
      </c>
      <c r="D72" t="s">
        <v>1053</v>
      </c>
      <c r="E72" t="s">
        <v>3755</v>
      </c>
      <c r="F72" t="s">
        <v>21</v>
      </c>
      <c r="G72" s="6">
        <v>0</v>
      </c>
      <c r="H72" s="6">
        <v>0</v>
      </c>
      <c r="I72" s="6">
        <v>0</v>
      </c>
      <c r="J72" s="6">
        <v>1</v>
      </c>
      <c r="K72" s="6">
        <v>1</v>
      </c>
      <c r="L72" s="6">
        <v>1</v>
      </c>
      <c r="M72" s="2">
        <v>0</v>
      </c>
      <c r="N72" s="2">
        <v>1</v>
      </c>
      <c r="O72" s="2">
        <v>0</v>
      </c>
      <c r="P72" s="2">
        <v>0</v>
      </c>
      <c r="Q72" s="2">
        <v>0</v>
      </c>
    </row>
    <row r="73" spans="1:17" x14ac:dyDescent="0.35">
      <c r="A73" t="s">
        <v>1133</v>
      </c>
      <c r="B73" t="s">
        <v>305</v>
      </c>
      <c r="C73" t="s">
        <v>194</v>
      </c>
      <c r="D73" t="s">
        <v>1135</v>
      </c>
      <c r="E73" t="s">
        <v>3802</v>
      </c>
      <c r="F73" t="s">
        <v>21</v>
      </c>
      <c r="G73" s="6">
        <v>0</v>
      </c>
      <c r="H73" s="6">
        <v>0</v>
      </c>
      <c r="I73" s="6">
        <v>0</v>
      </c>
      <c r="J73" s="6">
        <v>3</v>
      </c>
      <c r="K73" s="6">
        <v>5</v>
      </c>
      <c r="L73" s="6">
        <v>3</v>
      </c>
      <c r="M73" s="2">
        <v>0</v>
      </c>
      <c r="N73" s="2">
        <v>0</v>
      </c>
      <c r="O73" s="2">
        <v>0</v>
      </c>
      <c r="P73" s="2">
        <v>0</v>
      </c>
      <c r="Q73" s="2">
        <v>0</v>
      </c>
    </row>
    <row r="74" spans="1:17" x14ac:dyDescent="0.35">
      <c r="A74" t="s">
        <v>1133</v>
      </c>
      <c r="B74" t="s">
        <v>219</v>
      </c>
      <c r="C74" t="s">
        <v>1136</v>
      </c>
      <c r="D74" t="s">
        <v>1137</v>
      </c>
      <c r="E74" t="s">
        <v>3803</v>
      </c>
      <c r="F74" t="s">
        <v>21</v>
      </c>
      <c r="G74" s="6">
        <v>0</v>
      </c>
      <c r="H74" s="6">
        <v>0</v>
      </c>
      <c r="I74" s="6">
        <v>0</v>
      </c>
      <c r="J74" s="6">
        <v>3</v>
      </c>
      <c r="K74" s="6">
        <v>5</v>
      </c>
      <c r="L74" s="6">
        <v>3</v>
      </c>
      <c r="M74" s="2">
        <v>0</v>
      </c>
      <c r="N74" s="2">
        <v>0</v>
      </c>
      <c r="O74" s="2">
        <v>0</v>
      </c>
      <c r="P74" s="2">
        <v>0</v>
      </c>
      <c r="Q74" s="2">
        <v>0</v>
      </c>
    </row>
    <row r="75" spans="1:17" x14ac:dyDescent="0.35">
      <c r="A75" t="s">
        <v>1133</v>
      </c>
      <c r="B75" t="s">
        <v>196</v>
      </c>
      <c r="C75" t="s">
        <v>197</v>
      </c>
      <c r="D75" t="s">
        <v>1138</v>
      </c>
      <c r="E75" t="s">
        <v>3804</v>
      </c>
      <c r="F75" t="s">
        <v>21</v>
      </c>
      <c r="G75" s="6">
        <v>0</v>
      </c>
      <c r="H75" s="6">
        <v>0</v>
      </c>
      <c r="I75" s="6">
        <v>0</v>
      </c>
      <c r="J75" s="6">
        <v>3</v>
      </c>
      <c r="K75" s="6">
        <v>5</v>
      </c>
      <c r="L75" s="6">
        <v>3</v>
      </c>
      <c r="M75" s="2">
        <v>0</v>
      </c>
      <c r="N75" s="2">
        <v>0</v>
      </c>
      <c r="O75" s="2">
        <v>0</v>
      </c>
      <c r="P75" s="2">
        <v>0</v>
      </c>
      <c r="Q75" s="2">
        <v>0</v>
      </c>
    </row>
    <row r="76" spans="1:17" x14ac:dyDescent="0.35">
      <c r="A76" t="s">
        <v>1133</v>
      </c>
      <c r="B76" t="s">
        <v>1139</v>
      </c>
      <c r="C76" t="s">
        <v>200</v>
      </c>
      <c r="D76" t="s">
        <v>1140</v>
      </c>
      <c r="E76" t="s">
        <v>3805</v>
      </c>
      <c r="F76" t="s">
        <v>21</v>
      </c>
      <c r="G76" s="6">
        <v>0</v>
      </c>
      <c r="H76" s="6">
        <v>0</v>
      </c>
      <c r="I76" s="6">
        <v>0</v>
      </c>
      <c r="J76" s="6">
        <v>5</v>
      </c>
      <c r="K76" s="6">
        <v>5</v>
      </c>
      <c r="L76" s="6">
        <v>5</v>
      </c>
      <c r="M76" s="2">
        <v>0</v>
      </c>
      <c r="N76" s="2">
        <v>0</v>
      </c>
      <c r="O76" s="2">
        <v>0</v>
      </c>
      <c r="P76" s="2">
        <v>0</v>
      </c>
      <c r="Q76" s="2">
        <v>0</v>
      </c>
    </row>
    <row r="77" spans="1:17" x14ac:dyDescent="0.35">
      <c r="A77" t="s">
        <v>1133</v>
      </c>
      <c r="B77" t="s">
        <v>481</v>
      </c>
      <c r="C77" t="s">
        <v>203</v>
      </c>
      <c r="D77" t="s">
        <v>1141</v>
      </c>
      <c r="E77" t="s">
        <v>3806</v>
      </c>
      <c r="F77" t="s">
        <v>21</v>
      </c>
      <c r="G77" s="6">
        <v>0</v>
      </c>
      <c r="H77" s="6">
        <v>0</v>
      </c>
      <c r="I77" s="6">
        <v>0</v>
      </c>
      <c r="J77" s="6">
        <v>5</v>
      </c>
      <c r="K77" s="6">
        <v>5</v>
      </c>
      <c r="L77" s="6">
        <v>5</v>
      </c>
      <c r="M77" s="2">
        <v>0</v>
      </c>
      <c r="N77" s="2">
        <v>0</v>
      </c>
      <c r="O77" s="2">
        <v>0</v>
      </c>
      <c r="P77" s="2">
        <v>0</v>
      </c>
      <c r="Q77" s="2">
        <v>0</v>
      </c>
    </row>
    <row r="78" spans="1:17" x14ac:dyDescent="0.35">
      <c r="A78" t="s">
        <v>1133</v>
      </c>
      <c r="B78" t="s">
        <v>606</v>
      </c>
      <c r="C78" t="s">
        <v>206</v>
      </c>
      <c r="D78" t="s">
        <v>1142</v>
      </c>
      <c r="E78" t="s">
        <v>3807</v>
      </c>
      <c r="F78" t="s">
        <v>21</v>
      </c>
      <c r="G78" s="6">
        <v>0</v>
      </c>
      <c r="H78" s="6">
        <v>0</v>
      </c>
      <c r="I78" s="6">
        <v>0</v>
      </c>
      <c r="J78" s="6">
        <v>4</v>
      </c>
      <c r="K78" s="6">
        <v>5</v>
      </c>
      <c r="L78" s="6">
        <v>5</v>
      </c>
      <c r="M78" s="2">
        <v>0</v>
      </c>
      <c r="N78" s="2">
        <v>0</v>
      </c>
      <c r="O78" s="2">
        <v>0</v>
      </c>
      <c r="P78" s="2">
        <v>0</v>
      </c>
      <c r="Q78" s="2">
        <v>0</v>
      </c>
    </row>
    <row r="79" spans="1:17" x14ac:dyDescent="0.35">
      <c r="A79" t="s">
        <v>1133</v>
      </c>
      <c r="B79" t="s">
        <v>1143</v>
      </c>
      <c r="C79" t="s">
        <v>209</v>
      </c>
      <c r="D79" t="s">
        <v>1144</v>
      </c>
      <c r="E79" t="s">
        <v>3808</v>
      </c>
      <c r="F79" t="s">
        <v>21</v>
      </c>
      <c r="G79" s="6">
        <v>0</v>
      </c>
      <c r="H79" s="6">
        <v>1</v>
      </c>
      <c r="I79" s="6">
        <v>3</v>
      </c>
      <c r="J79" s="6">
        <v>4</v>
      </c>
      <c r="K79" s="6">
        <v>5</v>
      </c>
      <c r="L79" s="6">
        <v>5</v>
      </c>
      <c r="M79" s="2">
        <v>0</v>
      </c>
      <c r="N79" s="2">
        <v>0</v>
      </c>
      <c r="O79" s="2">
        <v>0</v>
      </c>
      <c r="P79" s="2">
        <v>0</v>
      </c>
      <c r="Q79" s="2">
        <v>0</v>
      </c>
    </row>
    <row r="80" spans="1:17" x14ac:dyDescent="0.35">
      <c r="A80" t="s">
        <v>1133</v>
      </c>
      <c r="B80" t="s">
        <v>623</v>
      </c>
      <c r="C80" t="s">
        <v>211</v>
      </c>
      <c r="D80" t="s">
        <v>1145</v>
      </c>
      <c r="E80" t="s">
        <v>3809</v>
      </c>
      <c r="F80" t="s">
        <v>21</v>
      </c>
      <c r="G80" s="6">
        <v>0</v>
      </c>
      <c r="H80" s="6">
        <v>0</v>
      </c>
      <c r="I80" s="6">
        <v>0</v>
      </c>
      <c r="J80" s="6">
        <v>3</v>
      </c>
      <c r="K80" s="6">
        <v>5</v>
      </c>
      <c r="L80" s="6">
        <v>3</v>
      </c>
      <c r="M80" s="2">
        <v>0</v>
      </c>
      <c r="N80" s="2">
        <v>0</v>
      </c>
      <c r="O80" s="2">
        <v>0</v>
      </c>
      <c r="P80" s="2">
        <v>0</v>
      </c>
      <c r="Q80" s="2">
        <v>0</v>
      </c>
    </row>
    <row r="81" spans="1:17" x14ac:dyDescent="0.35">
      <c r="A81" t="s">
        <v>1133</v>
      </c>
      <c r="B81" t="s">
        <v>626</v>
      </c>
      <c r="C81" t="s">
        <v>214</v>
      </c>
      <c r="D81" t="s">
        <v>1146</v>
      </c>
      <c r="E81" t="s">
        <v>3810</v>
      </c>
      <c r="F81" t="s">
        <v>21</v>
      </c>
      <c r="G81" s="6">
        <v>0</v>
      </c>
      <c r="H81" s="6">
        <v>1</v>
      </c>
      <c r="I81" s="6">
        <v>1</v>
      </c>
      <c r="J81" s="6">
        <v>1</v>
      </c>
      <c r="K81" s="6">
        <v>3</v>
      </c>
      <c r="L81" s="6">
        <v>3</v>
      </c>
      <c r="M81" s="2">
        <v>0</v>
      </c>
      <c r="N81" s="2">
        <v>0</v>
      </c>
      <c r="O81" s="2">
        <v>0</v>
      </c>
      <c r="P81" s="2">
        <v>0</v>
      </c>
      <c r="Q81" s="2">
        <v>0</v>
      </c>
    </row>
    <row r="82" spans="1:17" x14ac:dyDescent="0.35">
      <c r="A82" t="s">
        <v>1147</v>
      </c>
      <c r="B82" t="s">
        <v>996</v>
      </c>
      <c r="C82" t="s">
        <v>217</v>
      </c>
      <c r="D82" t="s">
        <v>1053</v>
      </c>
      <c r="E82" t="s">
        <v>3755</v>
      </c>
      <c r="F82" t="s">
        <v>21</v>
      </c>
      <c r="G82" s="6">
        <v>0</v>
      </c>
      <c r="H82" s="6">
        <v>0</v>
      </c>
      <c r="I82" s="6">
        <v>0</v>
      </c>
      <c r="J82" s="6">
        <v>1</v>
      </c>
      <c r="K82" s="6">
        <v>1</v>
      </c>
      <c r="L82" s="6">
        <v>1</v>
      </c>
      <c r="M82" s="2">
        <v>0</v>
      </c>
      <c r="N82" s="2">
        <v>0</v>
      </c>
      <c r="O82" s="2">
        <v>1</v>
      </c>
      <c r="P82" s="2">
        <v>1</v>
      </c>
      <c r="Q82" s="2">
        <v>0</v>
      </c>
    </row>
    <row r="83" spans="1:17" x14ac:dyDescent="0.35">
      <c r="A83" t="s">
        <v>1147</v>
      </c>
      <c r="B83" t="s">
        <v>1148</v>
      </c>
      <c r="C83" t="s">
        <v>220</v>
      </c>
      <c r="D83" t="s">
        <v>1149</v>
      </c>
      <c r="E83" t="s">
        <v>3811</v>
      </c>
      <c r="F83" t="s">
        <v>21</v>
      </c>
      <c r="G83" s="6">
        <v>0</v>
      </c>
      <c r="H83" s="6">
        <v>0</v>
      </c>
      <c r="I83" s="6">
        <v>0</v>
      </c>
      <c r="J83" s="6">
        <v>5</v>
      </c>
      <c r="K83" s="6">
        <v>5</v>
      </c>
      <c r="L83" s="6">
        <v>5</v>
      </c>
      <c r="M83" s="2">
        <v>0</v>
      </c>
      <c r="N83" s="2">
        <v>0</v>
      </c>
      <c r="O83" s="2">
        <v>0</v>
      </c>
      <c r="P83" s="2">
        <v>0</v>
      </c>
      <c r="Q83" s="2">
        <v>0</v>
      </c>
    </row>
    <row r="84" spans="1:17" x14ac:dyDescent="0.35">
      <c r="A84" t="s">
        <v>1147</v>
      </c>
      <c r="B84" t="s">
        <v>555</v>
      </c>
      <c r="C84" t="s">
        <v>222</v>
      </c>
      <c r="D84" t="s">
        <v>1150</v>
      </c>
      <c r="E84" t="s">
        <v>3812</v>
      </c>
      <c r="F84" t="s">
        <v>21</v>
      </c>
      <c r="G84" s="6">
        <v>0</v>
      </c>
      <c r="H84" s="6">
        <v>1</v>
      </c>
      <c r="I84" s="6">
        <v>4</v>
      </c>
      <c r="J84" s="6">
        <v>4</v>
      </c>
      <c r="K84" s="6">
        <v>5</v>
      </c>
      <c r="L84" s="6">
        <v>4</v>
      </c>
      <c r="M84" s="2">
        <v>0</v>
      </c>
      <c r="N84" s="2">
        <v>0</v>
      </c>
      <c r="O84" s="2">
        <v>0</v>
      </c>
      <c r="P84" s="2">
        <v>0</v>
      </c>
      <c r="Q84" s="2">
        <v>0</v>
      </c>
    </row>
    <row r="85" spans="1:17" x14ac:dyDescent="0.35">
      <c r="A85" t="s">
        <v>1147</v>
      </c>
      <c r="B85" t="s">
        <v>1139</v>
      </c>
      <c r="C85" t="s">
        <v>224</v>
      </c>
      <c r="D85" t="s">
        <v>1151</v>
      </c>
      <c r="E85" t="s">
        <v>3813</v>
      </c>
      <c r="F85" t="s">
        <v>21</v>
      </c>
      <c r="G85" s="6">
        <v>0</v>
      </c>
      <c r="H85" s="6">
        <v>0</v>
      </c>
      <c r="I85" s="6">
        <v>0</v>
      </c>
      <c r="J85" s="6">
        <v>5</v>
      </c>
      <c r="K85" s="6">
        <v>5</v>
      </c>
      <c r="L85" s="6">
        <v>5</v>
      </c>
      <c r="M85" s="2">
        <v>0</v>
      </c>
      <c r="N85" s="2">
        <v>0</v>
      </c>
      <c r="O85" s="2">
        <v>0</v>
      </c>
      <c r="P85" s="2">
        <v>0</v>
      </c>
      <c r="Q85" s="2">
        <v>0</v>
      </c>
    </row>
    <row r="86" spans="1:17" x14ac:dyDescent="0.35">
      <c r="A86" t="s">
        <v>1147</v>
      </c>
      <c r="B86" t="s">
        <v>481</v>
      </c>
      <c r="C86" t="s">
        <v>226</v>
      </c>
      <c r="D86" t="s">
        <v>1053</v>
      </c>
      <c r="E86" t="s">
        <v>3814</v>
      </c>
      <c r="F86" t="s">
        <v>21</v>
      </c>
      <c r="G86" s="6">
        <v>0</v>
      </c>
      <c r="H86" s="6">
        <v>0</v>
      </c>
      <c r="I86" s="6">
        <v>0</v>
      </c>
      <c r="J86" s="6">
        <v>2</v>
      </c>
      <c r="K86" s="6">
        <v>5</v>
      </c>
      <c r="L86" s="6">
        <v>1</v>
      </c>
      <c r="M86" s="2">
        <v>0</v>
      </c>
      <c r="N86" s="2">
        <v>0</v>
      </c>
      <c r="O86" s="2">
        <v>0</v>
      </c>
      <c r="P86" s="2">
        <v>1</v>
      </c>
      <c r="Q86" s="2">
        <v>0</v>
      </c>
    </row>
    <row r="87" spans="1:17" x14ac:dyDescent="0.35">
      <c r="A87" t="s">
        <v>1147</v>
      </c>
      <c r="B87" t="s">
        <v>1152</v>
      </c>
      <c r="C87" t="s">
        <v>229</v>
      </c>
      <c r="D87" t="s">
        <v>1053</v>
      </c>
      <c r="E87" t="s">
        <v>3815</v>
      </c>
      <c r="F87" t="s">
        <v>21</v>
      </c>
      <c r="G87" s="6">
        <v>0</v>
      </c>
      <c r="H87" s="6">
        <v>1</v>
      </c>
      <c r="I87" s="6">
        <v>1</v>
      </c>
      <c r="J87" s="6">
        <v>1</v>
      </c>
      <c r="K87" s="6">
        <v>2</v>
      </c>
      <c r="L87" s="6">
        <v>1</v>
      </c>
      <c r="M87" s="2">
        <v>0</v>
      </c>
      <c r="N87" s="2">
        <v>0</v>
      </c>
      <c r="O87" s="2">
        <v>0</v>
      </c>
      <c r="P87" s="2">
        <v>1</v>
      </c>
      <c r="Q87" s="2">
        <v>0</v>
      </c>
    </row>
    <row r="88" spans="1:17" x14ac:dyDescent="0.35">
      <c r="A88" t="s">
        <v>1147</v>
      </c>
      <c r="B88" t="s">
        <v>1153</v>
      </c>
      <c r="C88" t="s">
        <v>232</v>
      </c>
      <c r="D88" t="s">
        <v>1053</v>
      </c>
      <c r="E88" t="s">
        <v>3816</v>
      </c>
      <c r="F88" t="s">
        <v>21</v>
      </c>
      <c r="G88" s="6">
        <v>0</v>
      </c>
      <c r="H88" s="6">
        <v>1</v>
      </c>
      <c r="I88" s="6">
        <v>1</v>
      </c>
      <c r="J88" s="6">
        <v>1</v>
      </c>
      <c r="K88" s="6">
        <v>2</v>
      </c>
      <c r="L88" s="6">
        <v>1</v>
      </c>
      <c r="M88" s="2">
        <v>0</v>
      </c>
      <c r="N88" s="2">
        <v>0</v>
      </c>
      <c r="O88" s="2">
        <v>0</v>
      </c>
      <c r="P88" s="2">
        <v>1</v>
      </c>
      <c r="Q88" s="2">
        <v>0</v>
      </c>
    </row>
    <row r="89" spans="1:17" x14ac:dyDescent="0.35">
      <c r="A89" t="s">
        <v>1147</v>
      </c>
      <c r="B89" t="s">
        <v>1154</v>
      </c>
      <c r="C89" t="s">
        <v>235</v>
      </c>
      <c r="D89" t="s">
        <v>1053</v>
      </c>
      <c r="E89" t="s">
        <v>3817</v>
      </c>
      <c r="F89" t="s">
        <v>21</v>
      </c>
      <c r="G89" s="6">
        <v>0</v>
      </c>
      <c r="H89" s="6">
        <v>0</v>
      </c>
      <c r="I89" s="6">
        <v>0</v>
      </c>
      <c r="J89" s="6">
        <v>1</v>
      </c>
      <c r="K89" s="6">
        <v>2</v>
      </c>
      <c r="L89" s="6">
        <v>1</v>
      </c>
      <c r="M89" s="2">
        <v>0</v>
      </c>
      <c r="N89" s="2">
        <v>0</v>
      </c>
      <c r="O89" s="2">
        <v>0</v>
      </c>
      <c r="P89" s="2">
        <v>1</v>
      </c>
      <c r="Q89" s="2">
        <v>0</v>
      </c>
    </row>
    <row r="90" spans="1:17" x14ac:dyDescent="0.35">
      <c r="A90" t="s">
        <v>1147</v>
      </c>
      <c r="B90" t="s">
        <v>841</v>
      </c>
      <c r="C90" t="s">
        <v>186</v>
      </c>
      <c r="D90" t="s">
        <v>1053</v>
      </c>
      <c r="E90" t="s">
        <v>3818</v>
      </c>
      <c r="F90" t="s">
        <v>21</v>
      </c>
      <c r="G90" s="6">
        <v>0</v>
      </c>
      <c r="H90" s="6">
        <v>0</v>
      </c>
      <c r="I90" s="6">
        <v>0</v>
      </c>
      <c r="J90" s="6">
        <v>1</v>
      </c>
      <c r="K90" s="6">
        <v>2</v>
      </c>
      <c r="L90" s="6">
        <v>1</v>
      </c>
      <c r="M90" s="2">
        <v>0</v>
      </c>
      <c r="N90" s="2">
        <v>0</v>
      </c>
      <c r="O90" s="2">
        <v>0</v>
      </c>
      <c r="P90" s="2">
        <v>1</v>
      </c>
      <c r="Q90" s="2">
        <v>0</v>
      </c>
    </row>
    <row r="91" spans="1:17" x14ac:dyDescent="0.35">
      <c r="A91" t="s">
        <v>1147</v>
      </c>
      <c r="B91" t="s">
        <v>1155</v>
      </c>
      <c r="C91" t="s">
        <v>186</v>
      </c>
      <c r="D91" t="s">
        <v>1053</v>
      </c>
      <c r="E91" t="s">
        <v>3819</v>
      </c>
      <c r="F91" t="s">
        <v>21</v>
      </c>
      <c r="G91" s="6">
        <v>0</v>
      </c>
      <c r="H91" s="6">
        <v>0</v>
      </c>
      <c r="I91" s="6">
        <v>0</v>
      </c>
      <c r="J91" s="6">
        <v>1</v>
      </c>
      <c r="K91" s="6">
        <v>2</v>
      </c>
      <c r="L91" s="6">
        <v>1</v>
      </c>
      <c r="M91" s="2">
        <v>0</v>
      </c>
      <c r="N91" s="2">
        <v>0</v>
      </c>
      <c r="O91" s="2">
        <v>0</v>
      </c>
      <c r="P91" s="2">
        <v>1</v>
      </c>
      <c r="Q91" s="2">
        <v>0</v>
      </c>
    </row>
    <row r="92" spans="1:17" x14ac:dyDescent="0.35">
      <c r="A92" t="s">
        <v>1147</v>
      </c>
      <c r="B92" t="s">
        <v>623</v>
      </c>
      <c r="C92" t="s">
        <v>241</v>
      </c>
      <c r="D92" t="s">
        <v>1156</v>
      </c>
      <c r="E92" t="s">
        <v>3820</v>
      </c>
      <c r="F92" t="s">
        <v>21</v>
      </c>
      <c r="G92" s="6">
        <v>0</v>
      </c>
      <c r="H92" s="6">
        <v>0</v>
      </c>
      <c r="I92" s="6">
        <v>0</v>
      </c>
      <c r="J92" s="6">
        <v>5</v>
      </c>
      <c r="K92" s="6">
        <v>5</v>
      </c>
      <c r="L92" s="6">
        <v>5</v>
      </c>
      <c r="M92" s="2">
        <v>0</v>
      </c>
      <c r="N92" s="2">
        <v>0</v>
      </c>
      <c r="O92" s="2">
        <v>0</v>
      </c>
      <c r="P92" s="2">
        <v>0</v>
      </c>
      <c r="Q92" s="2">
        <v>0</v>
      </c>
    </row>
    <row r="93" spans="1:17" x14ac:dyDescent="0.35">
      <c r="A93" t="s">
        <v>1147</v>
      </c>
      <c r="B93" t="s">
        <v>626</v>
      </c>
      <c r="C93" t="s">
        <v>214</v>
      </c>
      <c r="D93" t="s">
        <v>1157</v>
      </c>
      <c r="E93" t="s">
        <v>3821</v>
      </c>
      <c r="F93" t="s">
        <v>21</v>
      </c>
      <c r="G93" s="6">
        <v>0</v>
      </c>
      <c r="H93" s="6">
        <v>0</v>
      </c>
      <c r="I93" s="6">
        <v>0</v>
      </c>
      <c r="J93" s="6">
        <v>3</v>
      </c>
      <c r="K93" s="6">
        <v>2</v>
      </c>
      <c r="L93" s="6">
        <v>5</v>
      </c>
      <c r="M93" s="2">
        <v>0</v>
      </c>
      <c r="N93" s="2">
        <v>0</v>
      </c>
      <c r="O93" s="2">
        <v>0</v>
      </c>
      <c r="P93" s="2">
        <v>0</v>
      </c>
      <c r="Q93" s="2">
        <v>0</v>
      </c>
    </row>
    <row r="94" spans="1:17" x14ac:dyDescent="0.35">
      <c r="A94" t="s">
        <v>1158</v>
      </c>
      <c r="B94" t="s">
        <v>996</v>
      </c>
      <c r="C94" t="s">
        <v>1159</v>
      </c>
      <c r="D94" t="s">
        <v>1053</v>
      </c>
      <c r="E94" t="s">
        <v>3755</v>
      </c>
      <c r="F94" t="s">
        <v>21</v>
      </c>
      <c r="G94" s="6">
        <v>0</v>
      </c>
      <c r="H94" s="6">
        <v>0</v>
      </c>
      <c r="I94" s="6">
        <v>0</v>
      </c>
      <c r="J94" s="6">
        <v>1</v>
      </c>
      <c r="K94" s="6">
        <v>5</v>
      </c>
      <c r="L94" s="6">
        <v>1</v>
      </c>
      <c r="M94" s="2">
        <v>0</v>
      </c>
      <c r="N94" s="2">
        <v>0</v>
      </c>
      <c r="O94" s="2">
        <v>1</v>
      </c>
      <c r="P94" s="2">
        <v>1</v>
      </c>
      <c r="Q94" s="2">
        <v>0</v>
      </c>
    </row>
    <row r="95" spans="1:17" x14ac:dyDescent="0.35">
      <c r="A95" t="s">
        <v>1158</v>
      </c>
      <c r="B95" t="s">
        <v>1054</v>
      </c>
      <c r="C95" t="s">
        <v>1160</v>
      </c>
      <c r="D95" t="s">
        <v>1055</v>
      </c>
      <c r="E95" t="s">
        <v>3822</v>
      </c>
      <c r="F95" t="s">
        <v>21</v>
      </c>
      <c r="G95" s="6">
        <v>0</v>
      </c>
      <c r="H95" s="6">
        <v>1</v>
      </c>
      <c r="I95" s="6">
        <v>1</v>
      </c>
      <c r="J95" s="6">
        <v>1</v>
      </c>
      <c r="K95" s="6">
        <v>5</v>
      </c>
      <c r="L95" s="6">
        <v>5</v>
      </c>
      <c r="M95" s="2">
        <v>0</v>
      </c>
      <c r="N95" s="2">
        <v>0</v>
      </c>
      <c r="O95" s="2">
        <v>0</v>
      </c>
      <c r="P95" s="2">
        <v>0</v>
      </c>
      <c r="Q95" s="2">
        <v>0</v>
      </c>
    </row>
    <row r="96" spans="1:17" x14ac:dyDescent="0.35">
      <c r="A96" t="s">
        <v>1158</v>
      </c>
      <c r="B96" t="s">
        <v>744</v>
      </c>
      <c r="C96" t="s">
        <v>245</v>
      </c>
      <c r="D96" t="s">
        <v>1161</v>
      </c>
      <c r="E96" t="s">
        <v>3757</v>
      </c>
      <c r="F96" t="s">
        <v>21</v>
      </c>
      <c r="G96" s="6">
        <v>0</v>
      </c>
      <c r="H96" s="6">
        <v>0</v>
      </c>
      <c r="I96" s="6">
        <v>0</v>
      </c>
      <c r="J96" s="6">
        <v>2</v>
      </c>
      <c r="K96" s="6">
        <v>5</v>
      </c>
      <c r="L96" s="6">
        <v>5</v>
      </c>
      <c r="M96" s="2">
        <v>0</v>
      </c>
      <c r="N96" s="2">
        <v>0</v>
      </c>
      <c r="O96" s="2">
        <v>0</v>
      </c>
      <c r="P96" s="2">
        <v>0</v>
      </c>
      <c r="Q96" s="2">
        <v>0</v>
      </c>
    </row>
    <row r="97" spans="1:17" x14ac:dyDescent="0.35">
      <c r="A97" t="s">
        <v>1158</v>
      </c>
      <c r="B97" t="s">
        <v>850</v>
      </c>
      <c r="C97" t="s">
        <v>248</v>
      </c>
      <c r="D97" t="s">
        <v>1162</v>
      </c>
      <c r="E97" t="s">
        <v>3823</v>
      </c>
      <c r="F97" t="s">
        <v>21</v>
      </c>
      <c r="G97" s="6">
        <v>0</v>
      </c>
      <c r="H97" s="6">
        <v>0</v>
      </c>
      <c r="I97" s="6">
        <v>0</v>
      </c>
      <c r="J97" s="6">
        <v>3</v>
      </c>
      <c r="K97" s="6">
        <v>5</v>
      </c>
      <c r="L97" s="6">
        <v>5</v>
      </c>
      <c r="M97" s="2">
        <v>0</v>
      </c>
      <c r="N97" s="2">
        <v>0</v>
      </c>
      <c r="O97" s="2">
        <v>0</v>
      </c>
      <c r="P97" s="2">
        <v>0</v>
      </c>
      <c r="Q97" s="2">
        <v>0</v>
      </c>
    </row>
    <row r="98" spans="1:17" x14ac:dyDescent="0.35">
      <c r="A98" t="s">
        <v>1158</v>
      </c>
      <c r="B98" t="s">
        <v>1163</v>
      </c>
      <c r="C98" t="s">
        <v>1164</v>
      </c>
      <c r="D98" t="s">
        <v>1165</v>
      </c>
      <c r="E98" t="s">
        <v>3824</v>
      </c>
      <c r="F98" t="s">
        <v>21</v>
      </c>
      <c r="G98" s="6">
        <v>0</v>
      </c>
      <c r="H98" s="6">
        <v>0</v>
      </c>
      <c r="I98" s="6">
        <v>0</v>
      </c>
      <c r="J98" s="6">
        <v>3</v>
      </c>
      <c r="K98" s="6">
        <v>5</v>
      </c>
      <c r="L98" s="6">
        <v>5</v>
      </c>
      <c r="M98" s="2">
        <v>0</v>
      </c>
      <c r="N98" s="2">
        <v>0</v>
      </c>
      <c r="O98" s="2">
        <v>0</v>
      </c>
      <c r="P98" s="2">
        <v>0</v>
      </c>
      <c r="Q98" s="2">
        <v>0</v>
      </c>
    </row>
    <row r="99" spans="1:17" x14ac:dyDescent="0.35">
      <c r="A99" t="s">
        <v>1158</v>
      </c>
      <c r="B99" t="s">
        <v>1166</v>
      </c>
      <c r="C99" t="s">
        <v>254</v>
      </c>
      <c r="D99" t="s">
        <v>1167</v>
      </c>
      <c r="E99" t="s">
        <v>3825</v>
      </c>
      <c r="F99" t="s">
        <v>21</v>
      </c>
      <c r="G99" s="6">
        <v>0</v>
      </c>
      <c r="H99" s="6">
        <v>0</v>
      </c>
      <c r="I99" s="6">
        <v>0</v>
      </c>
      <c r="J99" s="6">
        <v>3</v>
      </c>
      <c r="K99" s="6">
        <v>5</v>
      </c>
      <c r="L99" s="6">
        <v>5</v>
      </c>
      <c r="M99" s="2">
        <v>0</v>
      </c>
      <c r="N99" s="2">
        <v>0</v>
      </c>
      <c r="O99" s="2">
        <v>0</v>
      </c>
      <c r="P99" s="2">
        <v>0</v>
      </c>
      <c r="Q99" s="2">
        <v>0</v>
      </c>
    </row>
    <row r="100" spans="1:17" x14ac:dyDescent="0.35">
      <c r="A100" t="s">
        <v>1158</v>
      </c>
      <c r="B100" t="s">
        <v>1168</v>
      </c>
      <c r="C100" t="s">
        <v>257</v>
      </c>
      <c r="D100" t="s">
        <v>1169</v>
      </c>
      <c r="E100" t="s">
        <v>3826</v>
      </c>
      <c r="F100" t="s">
        <v>21</v>
      </c>
      <c r="G100" s="6">
        <v>0</v>
      </c>
      <c r="H100" s="6">
        <v>0</v>
      </c>
      <c r="I100" s="6">
        <v>0</v>
      </c>
      <c r="J100" s="6">
        <v>3</v>
      </c>
      <c r="K100" s="6">
        <v>5</v>
      </c>
      <c r="L100" s="6">
        <v>5</v>
      </c>
      <c r="M100" s="2">
        <v>0</v>
      </c>
      <c r="N100" s="2">
        <v>0</v>
      </c>
      <c r="O100" s="2">
        <v>0</v>
      </c>
      <c r="P100" s="2">
        <v>0</v>
      </c>
      <c r="Q100" s="2">
        <v>0</v>
      </c>
    </row>
    <row r="101" spans="1:17" x14ac:dyDescent="0.35">
      <c r="A101" t="s">
        <v>1158</v>
      </c>
      <c r="B101" t="s">
        <v>372</v>
      </c>
      <c r="C101" t="s">
        <v>260</v>
      </c>
      <c r="D101" t="s">
        <v>1170</v>
      </c>
      <c r="E101" t="s">
        <v>3827</v>
      </c>
      <c r="F101" t="s">
        <v>21</v>
      </c>
      <c r="G101" s="6">
        <v>0</v>
      </c>
      <c r="H101" s="6">
        <v>0</v>
      </c>
      <c r="I101" s="6">
        <v>0</v>
      </c>
      <c r="J101" s="6">
        <v>2</v>
      </c>
      <c r="K101" s="6">
        <v>5</v>
      </c>
      <c r="L101" s="6">
        <v>5</v>
      </c>
      <c r="M101" s="2">
        <v>0</v>
      </c>
      <c r="N101" s="2">
        <v>0</v>
      </c>
      <c r="O101" s="2">
        <v>0</v>
      </c>
      <c r="P101" s="2">
        <v>0</v>
      </c>
      <c r="Q101" s="2">
        <v>0</v>
      </c>
    </row>
    <row r="102" spans="1:17" x14ac:dyDescent="0.35">
      <c r="A102" t="s">
        <v>1158</v>
      </c>
      <c r="B102" t="s">
        <v>1171</v>
      </c>
      <c r="C102" t="s">
        <v>263</v>
      </c>
      <c r="D102" t="s">
        <v>1172</v>
      </c>
      <c r="E102" t="s">
        <v>3828</v>
      </c>
      <c r="F102" t="s">
        <v>21</v>
      </c>
      <c r="G102" s="6">
        <v>0</v>
      </c>
      <c r="H102" s="6">
        <v>0</v>
      </c>
      <c r="I102" s="6">
        <v>0</v>
      </c>
      <c r="J102" s="6">
        <v>3</v>
      </c>
      <c r="K102" s="6">
        <v>5</v>
      </c>
      <c r="L102" s="6">
        <v>5</v>
      </c>
      <c r="M102" s="2">
        <v>0</v>
      </c>
      <c r="N102" s="2">
        <v>0</v>
      </c>
      <c r="O102" s="2">
        <v>0</v>
      </c>
      <c r="P102" s="2">
        <v>0</v>
      </c>
      <c r="Q102" s="2">
        <v>0</v>
      </c>
    </row>
    <row r="103" spans="1:17" x14ac:dyDescent="0.35">
      <c r="A103" t="s">
        <v>1173</v>
      </c>
      <c r="B103" t="s">
        <v>996</v>
      </c>
      <c r="C103" t="s">
        <v>1174</v>
      </c>
      <c r="D103" t="s">
        <v>1053</v>
      </c>
      <c r="E103" t="s">
        <v>3755</v>
      </c>
      <c r="F103" t="s">
        <v>21</v>
      </c>
      <c r="G103" s="6">
        <v>0</v>
      </c>
      <c r="H103" s="6">
        <v>0</v>
      </c>
      <c r="I103" s="6">
        <v>0</v>
      </c>
      <c r="J103" s="6">
        <v>1</v>
      </c>
      <c r="K103" s="6">
        <v>1</v>
      </c>
      <c r="L103" s="6">
        <v>1</v>
      </c>
      <c r="M103" s="2">
        <v>0</v>
      </c>
      <c r="N103" s="2">
        <v>0</v>
      </c>
      <c r="O103" s="2">
        <v>1</v>
      </c>
      <c r="P103" s="2">
        <v>1</v>
      </c>
      <c r="Q103" s="2">
        <v>0</v>
      </c>
    </row>
    <row r="104" spans="1:17" x14ac:dyDescent="0.35">
      <c r="A104" t="s">
        <v>1173</v>
      </c>
      <c r="B104" t="s">
        <v>1054</v>
      </c>
      <c r="C104" t="s">
        <v>1175</v>
      </c>
      <c r="D104" t="s">
        <v>1176</v>
      </c>
      <c r="E104" t="s">
        <v>3822</v>
      </c>
      <c r="F104" t="s">
        <v>21</v>
      </c>
      <c r="G104" s="6">
        <v>0</v>
      </c>
      <c r="H104" s="6">
        <v>1</v>
      </c>
      <c r="I104" s="6">
        <v>3</v>
      </c>
      <c r="J104" s="6">
        <v>4</v>
      </c>
      <c r="K104" s="6">
        <v>4</v>
      </c>
      <c r="L104" s="6">
        <v>5</v>
      </c>
      <c r="M104" s="2">
        <v>0</v>
      </c>
      <c r="N104" s="2">
        <v>0</v>
      </c>
      <c r="O104" s="2">
        <v>0</v>
      </c>
      <c r="P104" s="2">
        <v>0</v>
      </c>
      <c r="Q104" s="2">
        <v>0</v>
      </c>
    </row>
    <row r="105" spans="1:17" x14ac:dyDescent="0.35">
      <c r="A105" t="s">
        <v>1173</v>
      </c>
      <c r="B105" t="s">
        <v>744</v>
      </c>
      <c r="C105" t="s">
        <v>266</v>
      </c>
      <c r="D105" t="s">
        <v>1177</v>
      </c>
      <c r="E105" t="s">
        <v>3757</v>
      </c>
      <c r="F105" t="s">
        <v>21</v>
      </c>
      <c r="G105" s="6">
        <v>0</v>
      </c>
      <c r="H105" s="6">
        <v>1</v>
      </c>
      <c r="I105" s="6">
        <v>1</v>
      </c>
      <c r="J105" s="6">
        <v>2</v>
      </c>
      <c r="K105" s="6">
        <v>3</v>
      </c>
      <c r="L105" s="6">
        <v>1</v>
      </c>
      <c r="M105" s="2">
        <v>0</v>
      </c>
      <c r="N105" s="2">
        <v>0</v>
      </c>
      <c r="O105" s="2">
        <v>0</v>
      </c>
      <c r="P105" s="2">
        <v>0</v>
      </c>
      <c r="Q105" s="2">
        <v>0</v>
      </c>
    </row>
    <row r="106" spans="1:17" x14ac:dyDescent="0.35">
      <c r="A106" t="s">
        <v>1173</v>
      </c>
      <c r="B106" t="s">
        <v>850</v>
      </c>
      <c r="C106" t="s">
        <v>268</v>
      </c>
      <c r="D106" t="s">
        <v>1178</v>
      </c>
      <c r="E106" t="s">
        <v>3823</v>
      </c>
      <c r="F106" t="s">
        <v>21</v>
      </c>
      <c r="G106" s="6">
        <v>0</v>
      </c>
      <c r="H106" s="6">
        <v>0</v>
      </c>
      <c r="I106" s="6">
        <v>0</v>
      </c>
      <c r="J106" s="6">
        <v>5</v>
      </c>
      <c r="K106" s="6">
        <v>5</v>
      </c>
      <c r="L106" s="6">
        <v>5</v>
      </c>
      <c r="M106" s="2">
        <v>0</v>
      </c>
      <c r="N106" s="2">
        <v>0</v>
      </c>
      <c r="O106" s="2">
        <v>0</v>
      </c>
      <c r="P106" s="2">
        <v>0</v>
      </c>
      <c r="Q106" s="2">
        <v>0</v>
      </c>
    </row>
    <row r="107" spans="1:17" x14ac:dyDescent="0.35">
      <c r="A107" t="s">
        <v>1173</v>
      </c>
      <c r="B107" t="s">
        <v>864</v>
      </c>
      <c r="C107" t="s">
        <v>271</v>
      </c>
      <c r="D107" t="s">
        <v>1179</v>
      </c>
      <c r="E107" t="s">
        <v>3829</v>
      </c>
      <c r="F107" t="s">
        <v>21</v>
      </c>
      <c r="G107" s="6">
        <v>0</v>
      </c>
      <c r="H107" s="6">
        <v>0</v>
      </c>
      <c r="I107" s="6">
        <v>0</v>
      </c>
      <c r="J107" s="6">
        <v>3</v>
      </c>
      <c r="K107" s="6">
        <v>3</v>
      </c>
      <c r="L107" s="6">
        <v>3</v>
      </c>
      <c r="M107" s="2">
        <v>0</v>
      </c>
      <c r="N107" s="2">
        <v>0</v>
      </c>
      <c r="O107" s="2">
        <v>0</v>
      </c>
      <c r="P107" s="2">
        <v>0</v>
      </c>
      <c r="Q107" s="2">
        <v>0</v>
      </c>
    </row>
    <row r="108" spans="1:17" x14ac:dyDescent="0.35">
      <c r="A108" t="s">
        <v>1173</v>
      </c>
      <c r="B108" t="s">
        <v>1180</v>
      </c>
      <c r="C108" t="s">
        <v>273</v>
      </c>
      <c r="D108" t="s">
        <v>1181</v>
      </c>
      <c r="E108" t="s">
        <v>3830</v>
      </c>
      <c r="F108" t="s">
        <v>21</v>
      </c>
      <c r="G108" s="6">
        <v>0</v>
      </c>
      <c r="H108" s="6">
        <v>0</v>
      </c>
      <c r="I108" s="6">
        <v>0</v>
      </c>
      <c r="J108" s="6">
        <v>4</v>
      </c>
      <c r="K108" s="6">
        <v>3</v>
      </c>
      <c r="L108" s="6">
        <v>5</v>
      </c>
      <c r="M108" s="2">
        <v>0</v>
      </c>
      <c r="N108" s="2">
        <v>0</v>
      </c>
      <c r="O108" s="2">
        <v>0</v>
      </c>
      <c r="P108" s="2">
        <v>0</v>
      </c>
      <c r="Q108" s="2">
        <v>0</v>
      </c>
    </row>
    <row r="109" spans="1:17" x14ac:dyDescent="0.35">
      <c r="A109" t="s">
        <v>1173</v>
      </c>
      <c r="B109" t="s">
        <v>1182</v>
      </c>
      <c r="C109" t="s">
        <v>276</v>
      </c>
      <c r="D109" t="s">
        <v>1183</v>
      </c>
      <c r="E109" t="s">
        <v>3831</v>
      </c>
      <c r="F109" t="s">
        <v>21</v>
      </c>
      <c r="G109" s="6">
        <v>0</v>
      </c>
      <c r="H109" s="6">
        <v>0</v>
      </c>
      <c r="I109" s="6">
        <v>0</v>
      </c>
      <c r="J109" s="6">
        <v>4</v>
      </c>
      <c r="K109" s="6">
        <v>4</v>
      </c>
      <c r="L109" s="6">
        <v>5</v>
      </c>
      <c r="M109" s="2">
        <v>0</v>
      </c>
      <c r="N109" s="2">
        <v>0</v>
      </c>
      <c r="O109" s="2">
        <v>0</v>
      </c>
      <c r="P109" s="2">
        <v>0</v>
      </c>
      <c r="Q109" s="2">
        <v>0</v>
      </c>
    </row>
    <row r="110" spans="1:17" x14ac:dyDescent="0.35">
      <c r="A110" t="s">
        <v>1173</v>
      </c>
      <c r="B110" t="s">
        <v>1184</v>
      </c>
      <c r="C110" t="s">
        <v>279</v>
      </c>
      <c r="D110" t="s">
        <v>1185</v>
      </c>
      <c r="E110" t="s">
        <v>3832</v>
      </c>
      <c r="F110" t="s">
        <v>21</v>
      </c>
      <c r="G110" s="6">
        <v>0</v>
      </c>
      <c r="H110" s="6">
        <v>0</v>
      </c>
      <c r="I110" s="6">
        <v>0</v>
      </c>
      <c r="J110" s="6">
        <v>5</v>
      </c>
      <c r="K110" s="6">
        <v>5</v>
      </c>
      <c r="L110" s="6">
        <v>5</v>
      </c>
      <c r="M110" s="2">
        <v>0</v>
      </c>
      <c r="N110" s="2">
        <v>0</v>
      </c>
      <c r="O110" s="2">
        <v>0</v>
      </c>
      <c r="P110" s="2">
        <v>0</v>
      </c>
      <c r="Q110" s="2">
        <v>0</v>
      </c>
    </row>
    <row r="111" spans="1:17" x14ac:dyDescent="0.35">
      <c r="A111" t="s">
        <v>1173</v>
      </c>
      <c r="B111" t="s">
        <v>869</v>
      </c>
      <c r="C111" t="s">
        <v>23</v>
      </c>
      <c r="D111" t="s">
        <v>1186</v>
      </c>
      <c r="E111" t="s">
        <v>3833</v>
      </c>
      <c r="F111" t="s">
        <v>21</v>
      </c>
      <c r="G111" s="6">
        <v>0</v>
      </c>
      <c r="H111" s="6">
        <v>0</v>
      </c>
      <c r="I111" s="6">
        <v>0</v>
      </c>
      <c r="J111" s="6">
        <v>4</v>
      </c>
      <c r="K111" s="6">
        <v>4</v>
      </c>
      <c r="L111" s="6">
        <v>3</v>
      </c>
      <c r="M111" s="2">
        <v>0</v>
      </c>
      <c r="N111" s="2">
        <v>0</v>
      </c>
      <c r="O111" s="2">
        <v>0</v>
      </c>
      <c r="P111" s="2">
        <v>0</v>
      </c>
      <c r="Q111" s="2">
        <v>0</v>
      </c>
    </row>
    <row r="112" spans="1:17" x14ac:dyDescent="0.35">
      <c r="A112" t="s">
        <v>1173</v>
      </c>
      <c r="B112" t="s">
        <v>1187</v>
      </c>
      <c r="C112" t="s">
        <v>284</v>
      </c>
      <c r="D112" t="s">
        <v>1188</v>
      </c>
      <c r="E112" t="s">
        <v>3834</v>
      </c>
      <c r="F112" t="s">
        <v>21</v>
      </c>
      <c r="G112" s="6">
        <v>0</v>
      </c>
      <c r="H112" s="6">
        <v>1</v>
      </c>
      <c r="I112" s="6">
        <v>3</v>
      </c>
      <c r="J112" s="6">
        <v>2</v>
      </c>
      <c r="K112" s="6">
        <v>2</v>
      </c>
      <c r="L112" s="6">
        <v>3</v>
      </c>
      <c r="M112" s="2">
        <v>0</v>
      </c>
      <c r="N112" s="2">
        <v>0</v>
      </c>
      <c r="O112" s="2">
        <v>0</v>
      </c>
      <c r="P112" s="2">
        <v>0</v>
      </c>
      <c r="Q112" s="2">
        <v>0</v>
      </c>
    </row>
    <row r="113" spans="1:17" x14ac:dyDescent="0.35">
      <c r="A113" t="s">
        <v>1173</v>
      </c>
      <c r="B113" t="s">
        <v>1189</v>
      </c>
      <c r="C113" t="s">
        <v>287</v>
      </c>
      <c r="D113" t="s">
        <v>1190</v>
      </c>
      <c r="E113" t="s">
        <v>3835</v>
      </c>
      <c r="F113" t="s">
        <v>21</v>
      </c>
      <c r="G113" s="6">
        <v>0</v>
      </c>
      <c r="H113" s="6">
        <v>0</v>
      </c>
      <c r="I113" s="6">
        <v>0</v>
      </c>
      <c r="J113" s="6">
        <v>3</v>
      </c>
      <c r="K113" s="6">
        <v>3</v>
      </c>
      <c r="L113" s="6">
        <v>3</v>
      </c>
      <c r="M113" s="2">
        <v>0</v>
      </c>
      <c r="N113" s="2">
        <v>0</v>
      </c>
      <c r="O113" s="2">
        <v>0</v>
      </c>
      <c r="P113" s="2">
        <v>0</v>
      </c>
      <c r="Q113" s="2">
        <v>0</v>
      </c>
    </row>
    <row r="114" spans="1:17" x14ac:dyDescent="0.35">
      <c r="A114" t="s">
        <v>1173</v>
      </c>
      <c r="B114" t="s">
        <v>1191</v>
      </c>
      <c r="C114" t="s">
        <v>290</v>
      </c>
      <c r="D114" t="s">
        <v>1192</v>
      </c>
      <c r="E114" t="s">
        <v>3836</v>
      </c>
      <c r="F114" t="s">
        <v>21</v>
      </c>
      <c r="G114" s="6">
        <v>0</v>
      </c>
      <c r="H114" s="6">
        <v>0</v>
      </c>
      <c r="I114" s="6">
        <v>0</v>
      </c>
      <c r="J114" s="6">
        <v>3</v>
      </c>
      <c r="K114" s="6">
        <v>3</v>
      </c>
      <c r="L114" s="6">
        <v>3</v>
      </c>
      <c r="M114" s="2">
        <v>0</v>
      </c>
      <c r="N114" s="2">
        <v>0</v>
      </c>
      <c r="O114" s="2">
        <v>0</v>
      </c>
      <c r="P114" s="2">
        <v>0</v>
      </c>
      <c r="Q114" s="2">
        <v>0</v>
      </c>
    </row>
    <row r="115" spans="1:17" x14ac:dyDescent="0.35">
      <c r="A115" t="s">
        <v>1173</v>
      </c>
      <c r="B115" t="s">
        <v>1193</v>
      </c>
      <c r="C115" t="s">
        <v>293</v>
      </c>
      <c r="D115" t="s">
        <v>1194</v>
      </c>
      <c r="E115" t="s">
        <v>3837</v>
      </c>
      <c r="F115" t="s">
        <v>21</v>
      </c>
      <c r="G115" s="6">
        <v>0</v>
      </c>
      <c r="H115" s="6">
        <v>0</v>
      </c>
      <c r="I115" s="6">
        <v>0</v>
      </c>
      <c r="J115" s="6">
        <v>3</v>
      </c>
      <c r="K115" s="6">
        <v>5</v>
      </c>
      <c r="L115" s="6">
        <v>2</v>
      </c>
      <c r="M115" s="2">
        <v>0</v>
      </c>
      <c r="N115" s="2">
        <v>0</v>
      </c>
      <c r="O115" s="2">
        <v>0</v>
      </c>
      <c r="P115" s="2">
        <v>0</v>
      </c>
      <c r="Q115" s="2">
        <v>0</v>
      </c>
    </row>
    <row r="116" spans="1:17" x14ac:dyDescent="0.35">
      <c r="A116" t="s">
        <v>1173</v>
      </c>
      <c r="B116" t="s">
        <v>1195</v>
      </c>
      <c r="C116" t="s">
        <v>296</v>
      </c>
      <c r="D116" t="s">
        <v>1053</v>
      </c>
      <c r="E116" t="s">
        <v>3838</v>
      </c>
      <c r="F116" t="s">
        <v>21</v>
      </c>
      <c r="G116" s="6">
        <v>0</v>
      </c>
      <c r="H116" s="6">
        <v>0</v>
      </c>
      <c r="I116" s="6">
        <v>0</v>
      </c>
      <c r="J116" s="6">
        <v>2</v>
      </c>
      <c r="K116" s="6">
        <v>3</v>
      </c>
      <c r="L116" s="6">
        <v>1</v>
      </c>
      <c r="M116" s="2">
        <v>0</v>
      </c>
      <c r="N116" s="2">
        <v>0</v>
      </c>
      <c r="O116" s="2">
        <v>0</v>
      </c>
      <c r="P116" s="2">
        <v>1</v>
      </c>
      <c r="Q116" s="2">
        <v>0</v>
      </c>
    </row>
    <row r="117" spans="1:17" x14ac:dyDescent="0.35">
      <c r="A117" t="s">
        <v>1196</v>
      </c>
      <c r="B117" t="s">
        <v>1197</v>
      </c>
      <c r="C117" t="s">
        <v>300</v>
      </c>
      <c r="D117" t="s">
        <v>1198</v>
      </c>
      <c r="E117" t="s">
        <v>3839</v>
      </c>
      <c r="F117" t="s">
        <v>21</v>
      </c>
      <c r="G117" s="6">
        <v>0</v>
      </c>
      <c r="H117" s="6">
        <v>0</v>
      </c>
      <c r="I117" s="6">
        <v>0</v>
      </c>
      <c r="J117" s="6">
        <v>3</v>
      </c>
      <c r="K117" s="6">
        <v>3</v>
      </c>
      <c r="L117" s="6">
        <v>3</v>
      </c>
      <c r="M117" s="2">
        <v>0</v>
      </c>
      <c r="N117" s="2">
        <v>0</v>
      </c>
      <c r="O117" s="2">
        <v>1</v>
      </c>
      <c r="P117" s="2">
        <v>0</v>
      </c>
      <c r="Q117" s="2">
        <v>0</v>
      </c>
    </row>
    <row r="118" spans="1:17" x14ac:dyDescent="0.35">
      <c r="A118" t="s">
        <v>1196</v>
      </c>
      <c r="B118" t="s">
        <v>302</v>
      </c>
      <c r="C118" t="s">
        <v>303</v>
      </c>
      <c r="D118" t="s">
        <v>1199</v>
      </c>
      <c r="E118" t="s">
        <v>3840</v>
      </c>
      <c r="F118" t="s">
        <v>21</v>
      </c>
      <c r="G118" s="6">
        <v>0</v>
      </c>
      <c r="H118" s="6">
        <v>1</v>
      </c>
      <c r="I118" s="6">
        <v>2</v>
      </c>
      <c r="J118" s="6">
        <v>2</v>
      </c>
      <c r="K118" s="6">
        <v>2</v>
      </c>
      <c r="L118" s="6">
        <v>2</v>
      </c>
      <c r="M118" s="2">
        <v>0</v>
      </c>
      <c r="N118" s="2">
        <v>0</v>
      </c>
      <c r="O118" s="2">
        <v>1</v>
      </c>
      <c r="P118" s="2">
        <v>1</v>
      </c>
      <c r="Q118" s="2">
        <v>0</v>
      </c>
    </row>
    <row r="119" spans="1:17" x14ac:dyDescent="0.35">
      <c r="A119" t="s">
        <v>1196</v>
      </c>
      <c r="B119" t="s">
        <v>305</v>
      </c>
      <c r="C119" t="s">
        <v>306</v>
      </c>
      <c r="D119" t="s">
        <v>1200</v>
      </c>
      <c r="E119" t="s">
        <v>3841</v>
      </c>
      <c r="F119" t="s">
        <v>21</v>
      </c>
      <c r="G119" s="6">
        <v>0</v>
      </c>
      <c r="H119" s="6">
        <v>0</v>
      </c>
      <c r="I119" s="6">
        <v>0</v>
      </c>
      <c r="J119" s="6">
        <v>5</v>
      </c>
      <c r="K119" s="6">
        <v>5</v>
      </c>
      <c r="L119" s="6">
        <v>5</v>
      </c>
      <c r="M119" s="2">
        <v>0</v>
      </c>
      <c r="N119" s="2">
        <v>0</v>
      </c>
      <c r="O119" s="2">
        <v>0</v>
      </c>
      <c r="P119" s="2">
        <v>0</v>
      </c>
      <c r="Q119" s="2">
        <v>0</v>
      </c>
    </row>
    <row r="120" spans="1:17" x14ac:dyDescent="0.35">
      <c r="A120" t="s">
        <v>1196</v>
      </c>
      <c r="B120" t="s">
        <v>308</v>
      </c>
      <c r="C120" t="s">
        <v>309</v>
      </c>
      <c r="D120" t="s">
        <v>1201</v>
      </c>
      <c r="E120" t="s">
        <v>3842</v>
      </c>
      <c r="F120" t="s">
        <v>21</v>
      </c>
      <c r="G120" s="6">
        <v>0</v>
      </c>
      <c r="H120" s="6">
        <v>1</v>
      </c>
      <c r="I120" s="6">
        <v>1</v>
      </c>
      <c r="J120" s="6">
        <v>3</v>
      </c>
      <c r="K120" s="6">
        <v>5</v>
      </c>
      <c r="L120" s="6">
        <v>5</v>
      </c>
      <c r="M120" s="2">
        <v>0</v>
      </c>
      <c r="N120" s="2">
        <v>0</v>
      </c>
      <c r="O120" s="2">
        <v>0</v>
      </c>
      <c r="P120" s="2">
        <v>0</v>
      </c>
      <c r="Q120" s="2">
        <v>0</v>
      </c>
    </row>
    <row r="121" spans="1:17" x14ac:dyDescent="0.35">
      <c r="A121" t="s">
        <v>1196</v>
      </c>
      <c r="B121" t="s">
        <v>311</v>
      </c>
      <c r="C121" t="s">
        <v>312</v>
      </c>
      <c r="D121" t="s">
        <v>1202</v>
      </c>
      <c r="E121" t="s">
        <v>3843</v>
      </c>
      <c r="F121" t="s">
        <v>21</v>
      </c>
      <c r="G121" s="6">
        <v>0</v>
      </c>
      <c r="H121" s="6">
        <v>0</v>
      </c>
      <c r="I121" s="6">
        <v>0</v>
      </c>
      <c r="J121" s="6">
        <v>5</v>
      </c>
      <c r="K121" s="6">
        <v>5</v>
      </c>
      <c r="L121" s="6">
        <v>4</v>
      </c>
      <c r="M121" s="2">
        <v>0</v>
      </c>
      <c r="N121" s="2">
        <v>0</v>
      </c>
      <c r="O121" s="2">
        <v>0</v>
      </c>
      <c r="P121" s="2">
        <v>0</v>
      </c>
      <c r="Q121" s="2">
        <v>0</v>
      </c>
    </row>
    <row r="122" spans="1:17" x14ac:dyDescent="0.35">
      <c r="A122" t="s">
        <v>1196</v>
      </c>
      <c r="B122" t="s">
        <v>314</v>
      </c>
      <c r="C122" t="s">
        <v>315</v>
      </c>
      <c r="D122" t="s">
        <v>1203</v>
      </c>
      <c r="E122" t="s">
        <v>3844</v>
      </c>
      <c r="F122" t="s">
        <v>21</v>
      </c>
      <c r="G122" s="6">
        <v>0</v>
      </c>
      <c r="H122" s="6">
        <v>1</v>
      </c>
      <c r="I122" s="6">
        <v>1</v>
      </c>
      <c r="J122" s="6">
        <v>4</v>
      </c>
      <c r="K122" s="6">
        <v>5</v>
      </c>
      <c r="L122" s="6">
        <v>3</v>
      </c>
      <c r="M122" s="2">
        <v>0</v>
      </c>
      <c r="N122" s="2">
        <v>0</v>
      </c>
      <c r="O122" s="2">
        <v>0</v>
      </c>
      <c r="P122" s="2">
        <v>0</v>
      </c>
      <c r="Q122" s="2">
        <v>0</v>
      </c>
    </row>
    <row r="123" spans="1:17" x14ac:dyDescent="0.35">
      <c r="A123" t="s">
        <v>1196</v>
      </c>
      <c r="B123" t="s">
        <v>317</v>
      </c>
      <c r="C123" t="s">
        <v>318</v>
      </c>
      <c r="D123" t="s">
        <v>1204</v>
      </c>
      <c r="E123" t="s">
        <v>3845</v>
      </c>
      <c r="F123" t="s">
        <v>21</v>
      </c>
      <c r="G123" s="6">
        <v>0</v>
      </c>
      <c r="H123" s="6">
        <v>1</v>
      </c>
      <c r="I123" s="6">
        <v>1</v>
      </c>
      <c r="J123" s="6">
        <v>4</v>
      </c>
      <c r="K123" s="6">
        <v>5</v>
      </c>
      <c r="L123" s="6">
        <v>3</v>
      </c>
      <c r="M123" s="2">
        <v>0</v>
      </c>
      <c r="N123" s="2">
        <v>0</v>
      </c>
      <c r="O123" s="2">
        <v>0</v>
      </c>
      <c r="P123" s="2">
        <v>0</v>
      </c>
      <c r="Q123" s="2">
        <v>0</v>
      </c>
    </row>
    <row r="124" spans="1:17" x14ac:dyDescent="0.35">
      <c r="A124" t="s">
        <v>1196</v>
      </c>
      <c r="B124" t="s">
        <v>320</v>
      </c>
      <c r="C124" t="s">
        <v>321</v>
      </c>
      <c r="D124" t="s">
        <v>1205</v>
      </c>
      <c r="E124" t="s">
        <v>3846</v>
      </c>
      <c r="F124" t="s">
        <v>21</v>
      </c>
      <c r="G124" s="6">
        <v>0</v>
      </c>
      <c r="H124" s="6">
        <v>0</v>
      </c>
      <c r="I124" s="6">
        <v>0</v>
      </c>
      <c r="J124" s="6">
        <v>3</v>
      </c>
      <c r="K124" s="6">
        <v>4</v>
      </c>
      <c r="L124" s="6">
        <v>1</v>
      </c>
      <c r="M124" s="2">
        <v>0</v>
      </c>
      <c r="N124" s="2">
        <v>0</v>
      </c>
      <c r="O124" s="2">
        <v>0</v>
      </c>
      <c r="P124" s="2">
        <v>0</v>
      </c>
      <c r="Q124" s="2">
        <v>0</v>
      </c>
    </row>
    <row r="125" spans="1:17" x14ac:dyDescent="0.35">
      <c r="A125" t="s">
        <v>1196</v>
      </c>
      <c r="B125" t="s">
        <v>323</v>
      </c>
      <c r="C125" t="s">
        <v>324</v>
      </c>
      <c r="D125" t="s">
        <v>1206</v>
      </c>
      <c r="E125" t="s">
        <v>3847</v>
      </c>
      <c r="F125" t="s">
        <v>21</v>
      </c>
      <c r="G125" s="6">
        <v>0</v>
      </c>
      <c r="H125" s="6">
        <v>1</v>
      </c>
      <c r="I125" s="6">
        <v>1</v>
      </c>
      <c r="J125" s="6">
        <v>4</v>
      </c>
      <c r="K125" s="6">
        <v>5</v>
      </c>
      <c r="L125" s="6">
        <v>5</v>
      </c>
      <c r="M125" s="2">
        <v>0</v>
      </c>
      <c r="N125" s="2">
        <v>0</v>
      </c>
      <c r="O125" s="2">
        <v>0</v>
      </c>
      <c r="P125" s="2">
        <v>0</v>
      </c>
      <c r="Q125" s="2">
        <v>0</v>
      </c>
    </row>
    <row r="126" spans="1:17" x14ac:dyDescent="0.35">
      <c r="A126" t="s">
        <v>1196</v>
      </c>
      <c r="B126" t="s">
        <v>326</v>
      </c>
      <c r="C126" t="s">
        <v>327</v>
      </c>
      <c r="D126" t="s">
        <v>1207</v>
      </c>
      <c r="E126" t="s">
        <v>3848</v>
      </c>
      <c r="F126" t="s">
        <v>21</v>
      </c>
      <c r="G126" s="6">
        <v>0</v>
      </c>
      <c r="H126" s="6">
        <v>1</v>
      </c>
      <c r="I126" s="6">
        <v>1</v>
      </c>
      <c r="J126" s="6">
        <v>4</v>
      </c>
      <c r="K126" s="6">
        <v>5</v>
      </c>
      <c r="L126" s="6">
        <v>4</v>
      </c>
      <c r="M126" s="2">
        <v>0</v>
      </c>
      <c r="N126" s="2">
        <v>0</v>
      </c>
      <c r="O126" s="2">
        <v>0</v>
      </c>
      <c r="P126" s="2">
        <v>0</v>
      </c>
      <c r="Q126" s="2">
        <v>0</v>
      </c>
    </row>
    <row r="127" spans="1:17" x14ac:dyDescent="0.35">
      <c r="A127" t="s">
        <v>1196</v>
      </c>
      <c r="B127" t="s">
        <v>329</v>
      </c>
      <c r="C127" t="s">
        <v>330</v>
      </c>
      <c r="D127" t="s">
        <v>1208</v>
      </c>
      <c r="E127" t="s">
        <v>3849</v>
      </c>
      <c r="F127" t="s">
        <v>21</v>
      </c>
      <c r="G127" s="6">
        <v>0</v>
      </c>
      <c r="H127" s="6">
        <v>1</v>
      </c>
      <c r="I127" s="6">
        <v>3</v>
      </c>
      <c r="J127" s="6">
        <v>4</v>
      </c>
      <c r="K127" s="6">
        <v>5</v>
      </c>
      <c r="L127" s="6">
        <v>5</v>
      </c>
      <c r="M127" s="2">
        <v>0</v>
      </c>
      <c r="N127" s="2">
        <v>0</v>
      </c>
      <c r="O127" s="2">
        <v>0</v>
      </c>
      <c r="P127" s="2">
        <v>0</v>
      </c>
      <c r="Q127" s="2">
        <v>0</v>
      </c>
    </row>
    <row r="128" spans="1:17" x14ac:dyDescent="0.35">
      <c r="A128" t="s">
        <v>1196</v>
      </c>
      <c r="B128" t="s">
        <v>332</v>
      </c>
      <c r="C128" t="s">
        <v>333</v>
      </c>
      <c r="D128" t="s">
        <v>1209</v>
      </c>
      <c r="E128" t="s">
        <v>3850</v>
      </c>
      <c r="F128" t="s">
        <v>21</v>
      </c>
      <c r="G128" s="6">
        <v>0</v>
      </c>
      <c r="H128" s="6">
        <v>0</v>
      </c>
      <c r="I128" s="6">
        <v>0</v>
      </c>
      <c r="J128" s="6">
        <v>5</v>
      </c>
      <c r="K128" s="6">
        <v>5</v>
      </c>
      <c r="L128" s="6">
        <v>5</v>
      </c>
      <c r="M128" s="2">
        <v>0</v>
      </c>
      <c r="N128" s="2">
        <v>0</v>
      </c>
      <c r="O128" s="2">
        <v>0</v>
      </c>
      <c r="P128" s="2">
        <v>0</v>
      </c>
      <c r="Q128" s="2">
        <v>0</v>
      </c>
    </row>
    <row r="129" spans="1:17" x14ac:dyDescent="0.35">
      <c r="A129" t="s">
        <v>1196</v>
      </c>
      <c r="B129" t="s">
        <v>335</v>
      </c>
      <c r="C129" t="s">
        <v>336</v>
      </c>
      <c r="D129" t="s">
        <v>1210</v>
      </c>
      <c r="E129" t="s">
        <v>3851</v>
      </c>
      <c r="F129" t="s">
        <v>21</v>
      </c>
      <c r="G129" s="6">
        <v>0</v>
      </c>
      <c r="H129" s="6">
        <v>1</v>
      </c>
      <c r="I129" s="6">
        <v>5</v>
      </c>
      <c r="J129" s="6">
        <v>4</v>
      </c>
      <c r="K129" s="6">
        <v>5</v>
      </c>
      <c r="L129" s="6">
        <v>4</v>
      </c>
      <c r="M129" s="2">
        <v>0</v>
      </c>
      <c r="N129" s="2">
        <v>0</v>
      </c>
      <c r="O129" s="2">
        <v>0</v>
      </c>
      <c r="P129" s="2">
        <v>0</v>
      </c>
      <c r="Q129" s="2">
        <v>0</v>
      </c>
    </row>
    <row r="130" spans="1:17" x14ac:dyDescent="0.35">
      <c r="A130" t="s">
        <v>1196</v>
      </c>
      <c r="B130" t="s">
        <v>338</v>
      </c>
      <c r="C130" t="s">
        <v>339</v>
      </c>
      <c r="D130" t="s">
        <v>1211</v>
      </c>
      <c r="E130" t="s">
        <v>3852</v>
      </c>
      <c r="F130" t="s">
        <v>21</v>
      </c>
      <c r="G130" s="6">
        <v>0</v>
      </c>
      <c r="H130" s="6">
        <v>1</v>
      </c>
      <c r="I130" s="6">
        <v>5</v>
      </c>
      <c r="J130" s="6">
        <v>4</v>
      </c>
      <c r="K130" s="6">
        <v>5</v>
      </c>
      <c r="L130" s="6">
        <v>4</v>
      </c>
      <c r="M130" s="2">
        <v>0</v>
      </c>
      <c r="N130" s="2">
        <v>0</v>
      </c>
      <c r="O130" s="2">
        <v>0</v>
      </c>
      <c r="P130" s="2">
        <v>0</v>
      </c>
      <c r="Q130" s="2">
        <v>0</v>
      </c>
    </row>
    <row r="131" spans="1:17" x14ac:dyDescent="0.35">
      <c r="A131" t="s">
        <v>1196</v>
      </c>
      <c r="B131" t="s">
        <v>340</v>
      </c>
      <c r="C131" t="s">
        <v>341</v>
      </c>
      <c r="D131" t="s">
        <v>1212</v>
      </c>
      <c r="E131" t="s">
        <v>3853</v>
      </c>
      <c r="F131" t="s">
        <v>21</v>
      </c>
      <c r="G131" s="6">
        <v>0</v>
      </c>
      <c r="H131" s="6">
        <v>1</v>
      </c>
      <c r="I131" s="6">
        <v>1</v>
      </c>
      <c r="J131" s="6">
        <v>3</v>
      </c>
      <c r="K131" s="6">
        <v>5</v>
      </c>
      <c r="L131" s="6">
        <v>1</v>
      </c>
      <c r="M131" s="2">
        <v>0</v>
      </c>
      <c r="N131" s="2">
        <v>0</v>
      </c>
      <c r="O131" s="2">
        <v>0</v>
      </c>
      <c r="P131" s="2">
        <v>1</v>
      </c>
      <c r="Q131" s="2">
        <v>0</v>
      </c>
    </row>
    <row r="132" spans="1:17" x14ac:dyDescent="0.35">
      <c r="A132" t="s">
        <v>1213</v>
      </c>
      <c r="B132" t="s">
        <v>996</v>
      </c>
      <c r="C132" t="s">
        <v>1214</v>
      </c>
      <c r="D132" t="s">
        <v>1215</v>
      </c>
      <c r="E132" t="s">
        <v>3780</v>
      </c>
      <c r="F132" t="s">
        <v>21</v>
      </c>
      <c r="G132" s="6">
        <v>0</v>
      </c>
      <c r="H132" s="6">
        <v>0</v>
      </c>
      <c r="I132" s="6">
        <v>0</v>
      </c>
      <c r="J132" s="6">
        <v>4</v>
      </c>
      <c r="K132" s="6">
        <v>5</v>
      </c>
      <c r="L132" s="6">
        <v>4</v>
      </c>
      <c r="M132" s="2">
        <v>0</v>
      </c>
      <c r="N132" s="2">
        <v>0</v>
      </c>
      <c r="O132" s="2">
        <v>0</v>
      </c>
      <c r="P132" s="2">
        <v>0</v>
      </c>
      <c r="Q132" s="2">
        <v>0</v>
      </c>
    </row>
    <row r="133" spans="1:17" x14ac:dyDescent="0.35">
      <c r="A133" t="s">
        <v>1213</v>
      </c>
      <c r="B133" t="s">
        <v>302</v>
      </c>
      <c r="C133" t="s">
        <v>344</v>
      </c>
      <c r="D133" t="s">
        <v>1216</v>
      </c>
      <c r="E133" t="s">
        <v>3854</v>
      </c>
      <c r="F133" t="s">
        <v>21</v>
      </c>
      <c r="G133" s="6">
        <v>0</v>
      </c>
      <c r="H133" s="6">
        <v>0</v>
      </c>
      <c r="I133" s="6">
        <v>0</v>
      </c>
      <c r="J133" s="6">
        <v>3</v>
      </c>
      <c r="K133" s="6">
        <v>5</v>
      </c>
      <c r="L133" s="6">
        <v>1</v>
      </c>
      <c r="M133" s="2">
        <v>0</v>
      </c>
      <c r="N133" s="2">
        <v>0</v>
      </c>
      <c r="O133" s="2">
        <v>0</v>
      </c>
      <c r="P133" s="2">
        <v>0</v>
      </c>
      <c r="Q133" s="2">
        <v>0</v>
      </c>
    </row>
    <row r="134" spans="1:17" x14ac:dyDescent="0.35">
      <c r="A134" t="s">
        <v>1213</v>
      </c>
      <c r="B134" t="s">
        <v>305</v>
      </c>
      <c r="C134" t="s">
        <v>346</v>
      </c>
      <c r="D134" t="s">
        <v>1217</v>
      </c>
      <c r="E134" t="s">
        <v>3822</v>
      </c>
      <c r="F134" t="s">
        <v>21</v>
      </c>
      <c r="G134" s="6">
        <v>0</v>
      </c>
      <c r="H134" s="6">
        <v>0</v>
      </c>
      <c r="I134" s="6">
        <v>0</v>
      </c>
      <c r="J134" s="6">
        <v>3</v>
      </c>
      <c r="K134" s="6">
        <v>5</v>
      </c>
      <c r="L134" s="6">
        <v>1</v>
      </c>
      <c r="M134" s="2">
        <v>0</v>
      </c>
      <c r="N134" s="2">
        <v>0</v>
      </c>
      <c r="O134" s="2">
        <v>0</v>
      </c>
      <c r="P134" s="2">
        <v>0</v>
      </c>
      <c r="Q134" s="2">
        <v>0</v>
      </c>
    </row>
    <row r="135" spans="1:17" x14ac:dyDescent="0.35">
      <c r="A135" t="s">
        <v>1213</v>
      </c>
      <c r="B135" t="s">
        <v>348</v>
      </c>
      <c r="C135" t="s">
        <v>349</v>
      </c>
      <c r="D135" t="s">
        <v>1218</v>
      </c>
      <c r="E135" t="s">
        <v>3855</v>
      </c>
      <c r="F135" t="s">
        <v>21</v>
      </c>
      <c r="G135" s="6">
        <v>0</v>
      </c>
      <c r="H135" s="6">
        <v>0</v>
      </c>
      <c r="I135" s="6">
        <v>0</v>
      </c>
      <c r="J135" s="6">
        <v>3</v>
      </c>
      <c r="K135" s="6">
        <v>5</v>
      </c>
      <c r="L135" s="6">
        <v>1</v>
      </c>
      <c r="M135" s="2">
        <v>0</v>
      </c>
      <c r="N135" s="2">
        <v>0</v>
      </c>
      <c r="O135" s="2">
        <v>0</v>
      </c>
      <c r="P135" s="2">
        <v>0</v>
      </c>
      <c r="Q135" s="2">
        <v>0</v>
      </c>
    </row>
    <row r="136" spans="1:17" x14ac:dyDescent="0.35">
      <c r="A136" t="s">
        <v>1213</v>
      </c>
      <c r="B136" t="s">
        <v>351</v>
      </c>
      <c r="C136" t="s">
        <v>352</v>
      </c>
      <c r="D136" t="s">
        <v>1219</v>
      </c>
      <c r="E136" t="s">
        <v>3856</v>
      </c>
      <c r="F136" t="s">
        <v>21</v>
      </c>
      <c r="G136" s="6">
        <v>0</v>
      </c>
      <c r="H136" s="6">
        <v>0</v>
      </c>
      <c r="I136" s="6">
        <v>0</v>
      </c>
      <c r="J136" s="6">
        <v>3</v>
      </c>
      <c r="K136" s="6">
        <v>5</v>
      </c>
      <c r="L136" s="6">
        <v>1</v>
      </c>
      <c r="M136" s="2">
        <v>0</v>
      </c>
      <c r="N136" s="2">
        <v>0</v>
      </c>
      <c r="O136" s="2">
        <v>0</v>
      </c>
      <c r="P136" s="2">
        <v>0</v>
      </c>
      <c r="Q136" s="2">
        <v>1</v>
      </c>
    </row>
    <row r="137" spans="1:17" x14ac:dyDescent="0.35">
      <c r="A137" t="s">
        <v>1213</v>
      </c>
      <c r="B137" t="s">
        <v>354</v>
      </c>
      <c r="C137" t="s">
        <v>355</v>
      </c>
      <c r="D137" t="s">
        <v>1220</v>
      </c>
      <c r="E137" t="s">
        <v>3857</v>
      </c>
      <c r="F137" t="s">
        <v>21</v>
      </c>
      <c r="G137" s="6">
        <v>0</v>
      </c>
      <c r="H137" s="6">
        <v>0</v>
      </c>
      <c r="I137" s="6">
        <v>0</v>
      </c>
      <c r="J137" s="6">
        <v>3</v>
      </c>
      <c r="K137" s="6">
        <v>5</v>
      </c>
      <c r="L137" s="6">
        <v>2</v>
      </c>
      <c r="M137" s="2">
        <v>0</v>
      </c>
      <c r="N137" s="2">
        <v>0</v>
      </c>
      <c r="O137" s="2">
        <v>0</v>
      </c>
      <c r="P137" s="2">
        <v>0</v>
      </c>
      <c r="Q137" s="2">
        <v>0</v>
      </c>
    </row>
    <row r="138" spans="1:17" x14ac:dyDescent="0.35">
      <c r="A138" t="s">
        <v>1213</v>
      </c>
      <c r="B138" t="s">
        <v>357</v>
      </c>
      <c r="C138" t="s">
        <v>358</v>
      </c>
      <c r="D138" t="s">
        <v>1221</v>
      </c>
      <c r="E138" t="s">
        <v>3858</v>
      </c>
      <c r="F138" t="s">
        <v>21</v>
      </c>
      <c r="G138" s="6">
        <v>0</v>
      </c>
      <c r="H138" s="6">
        <v>0</v>
      </c>
      <c r="I138" s="6">
        <v>0</v>
      </c>
      <c r="J138" s="6">
        <v>3</v>
      </c>
      <c r="K138" s="6">
        <v>5</v>
      </c>
      <c r="L138" s="6">
        <v>1</v>
      </c>
      <c r="M138" s="2">
        <v>0</v>
      </c>
      <c r="N138" s="2">
        <v>0</v>
      </c>
      <c r="O138" s="2">
        <v>0</v>
      </c>
      <c r="P138" s="2">
        <v>0</v>
      </c>
      <c r="Q138" s="2">
        <v>0</v>
      </c>
    </row>
    <row r="139" spans="1:17" x14ac:dyDescent="0.35">
      <c r="A139" t="s">
        <v>1213</v>
      </c>
      <c r="B139" t="s">
        <v>360</v>
      </c>
      <c r="C139" t="s">
        <v>361</v>
      </c>
      <c r="D139" t="s">
        <v>1222</v>
      </c>
      <c r="E139" t="s">
        <v>3859</v>
      </c>
      <c r="F139" t="s">
        <v>21</v>
      </c>
      <c r="G139" s="6">
        <v>0</v>
      </c>
      <c r="H139" s="6">
        <v>0</v>
      </c>
      <c r="I139" s="6">
        <v>0</v>
      </c>
      <c r="J139" s="6">
        <v>3</v>
      </c>
      <c r="K139" s="6">
        <v>5</v>
      </c>
      <c r="L139" s="6">
        <v>1</v>
      </c>
      <c r="M139" s="2">
        <v>0</v>
      </c>
      <c r="N139" s="2">
        <v>0</v>
      </c>
      <c r="O139" s="2">
        <v>0</v>
      </c>
      <c r="P139" s="2">
        <v>0</v>
      </c>
      <c r="Q139" s="2">
        <v>0</v>
      </c>
    </row>
    <row r="140" spans="1:17" x14ac:dyDescent="0.35">
      <c r="A140" t="s">
        <v>1213</v>
      </c>
      <c r="B140" t="s">
        <v>363</v>
      </c>
      <c r="C140" t="s">
        <v>364</v>
      </c>
      <c r="D140" t="s">
        <v>1223</v>
      </c>
      <c r="E140" t="s">
        <v>3860</v>
      </c>
      <c r="F140" t="s">
        <v>21</v>
      </c>
      <c r="G140" s="6">
        <v>0</v>
      </c>
      <c r="H140" s="6">
        <v>0</v>
      </c>
      <c r="I140" s="6">
        <v>0</v>
      </c>
      <c r="J140" s="6">
        <v>3</v>
      </c>
      <c r="K140" s="6">
        <v>5</v>
      </c>
      <c r="L140" s="6">
        <v>1</v>
      </c>
      <c r="M140" s="2">
        <v>0</v>
      </c>
      <c r="N140" s="2">
        <v>0</v>
      </c>
      <c r="O140" s="2">
        <v>0</v>
      </c>
      <c r="P140" s="2">
        <v>0</v>
      </c>
      <c r="Q140" s="2">
        <v>0</v>
      </c>
    </row>
    <row r="141" spans="1:17" x14ac:dyDescent="0.35">
      <c r="A141" t="s">
        <v>1213</v>
      </c>
      <c r="B141" t="s">
        <v>366</v>
      </c>
      <c r="C141" t="s">
        <v>367</v>
      </c>
      <c r="D141" t="s">
        <v>1224</v>
      </c>
      <c r="E141" t="s">
        <v>3861</v>
      </c>
      <c r="F141" t="s">
        <v>21</v>
      </c>
      <c r="G141" s="6">
        <v>0</v>
      </c>
      <c r="H141" s="6">
        <v>0</v>
      </c>
      <c r="I141" s="6">
        <v>0</v>
      </c>
      <c r="J141" s="6">
        <v>5</v>
      </c>
      <c r="K141" s="6">
        <v>5</v>
      </c>
      <c r="L141" s="6">
        <v>5</v>
      </c>
      <c r="M141" s="2">
        <v>0</v>
      </c>
      <c r="N141" s="2">
        <v>0</v>
      </c>
      <c r="O141" s="2">
        <v>0</v>
      </c>
      <c r="P141" s="2">
        <v>0</v>
      </c>
      <c r="Q141" s="2">
        <v>0</v>
      </c>
    </row>
    <row r="142" spans="1:17" x14ac:dyDescent="0.35">
      <c r="A142" t="s">
        <v>1213</v>
      </c>
      <c r="B142" t="s">
        <v>369</v>
      </c>
      <c r="C142" t="s">
        <v>370</v>
      </c>
      <c r="D142" t="s">
        <v>1225</v>
      </c>
      <c r="E142" t="s">
        <v>3862</v>
      </c>
      <c r="F142" t="s">
        <v>21</v>
      </c>
      <c r="G142" s="6">
        <v>0</v>
      </c>
      <c r="H142" s="6">
        <v>0</v>
      </c>
      <c r="I142" s="6">
        <v>0</v>
      </c>
      <c r="J142" s="6">
        <v>4</v>
      </c>
      <c r="K142" s="6">
        <v>5</v>
      </c>
      <c r="L142" s="6">
        <v>4</v>
      </c>
      <c r="M142" s="2">
        <v>0</v>
      </c>
      <c r="N142" s="2">
        <v>0</v>
      </c>
      <c r="O142" s="2">
        <v>0</v>
      </c>
      <c r="P142" s="2">
        <v>0</v>
      </c>
      <c r="Q142" s="2">
        <v>0</v>
      </c>
    </row>
    <row r="143" spans="1:17" x14ac:dyDescent="0.35">
      <c r="A143" t="s">
        <v>1213</v>
      </c>
      <c r="B143" t="s">
        <v>372</v>
      </c>
      <c r="C143" t="s">
        <v>373</v>
      </c>
      <c r="D143" t="s">
        <v>1226</v>
      </c>
      <c r="E143" t="s">
        <v>3863</v>
      </c>
      <c r="F143" t="s">
        <v>21</v>
      </c>
      <c r="G143" s="6">
        <v>0</v>
      </c>
      <c r="H143" s="6">
        <v>0</v>
      </c>
      <c r="I143" s="6">
        <v>0</v>
      </c>
      <c r="J143" s="6">
        <v>5</v>
      </c>
      <c r="K143" s="6">
        <v>5</v>
      </c>
      <c r="L143" s="6">
        <v>5</v>
      </c>
      <c r="M143" s="2">
        <v>0</v>
      </c>
      <c r="N143" s="2">
        <v>0</v>
      </c>
      <c r="O143" s="2">
        <v>0</v>
      </c>
      <c r="P143" s="2">
        <v>0</v>
      </c>
      <c r="Q143" s="2">
        <v>0</v>
      </c>
    </row>
    <row r="144" spans="1:17" x14ac:dyDescent="0.35">
      <c r="A144" t="s">
        <v>1213</v>
      </c>
      <c r="B144" t="s">
        <v>375</v>
      </c>
      <c r="C144" t="s">
        <v>376</v>
      </c>
      <c r="D144" t="s">
        <v>1227</v>
      </c>
      <c r="E144" t="s">
        <v>3864</v>
      </c>
      <c r="F144" t="s">
        <v>21</v>
      </c>
      <c r="G144" s="6">
        <v>0</v>
      </c>
      <c r="H144" s="6">
        <v>0</v>
      </c>
      <c r="I144" s="6">
        <v>0</v>
      </c>
      <c r="J144" s="6">
        <v>4</v>
      </c>
      <c r="K144" s="6">
        <v>5</v>
      </c>
      <c r="L144" s="6">
        <v>4</v>
      </c>
      <c r="M144" s="2">
        <v>0</v>
      </c>
      <c r="N144" s="2">
        <v>0</v>
      </c>
      <c r="O144" s="2">
        <v>0</v>
      </c>
      <c r="P144" s="2">
        <v>0</v>
      </c>
      <c r="Q144" s="2">
        <v>0</v>
      </c>
    </row>
    <row r="145" spans="1:17" x14ac:dyDescent="0.35">
      <c r="A145" t="s">
        <v>1213</v>
      </c>
      <c r="B145" t="s">
        <v>378</v>
      </c>
      <c r="C145" t="s">
        <v>379</v>
      </c>
      <c r="D145" t="s">
        <v>1228</v>
      </c>
      <c r="E145" t="s">
        <v>3865</v>
      </c>
      <c r="F145" t="s">
        <v>21</v>
      </c>
      <c r="G145" s="6">
        <v>0</v>
      </c>
      <c r="H145" s="6">
        <v>0</v>
      </c>
      <c r="I145" s="6">
        <v>0</v>
      </c>
      <c r="J145" s="6">
        <v>3</v>
      </c>
      <c r="K145" s="6">
        <v>5</v>
      </c>
      <c r="L145" s="6">
        <v>3</v>
      </c>
      <c r="M145" s="2">
        <v>0</v>
      </c>
      <c r="N145" s="2">
        <v>0</v>
      </c>
      <c r="O145" s="2">
        <v>0</v>
      </c>
      <c r="P145" s="2">
        <v>0</v>
      </c>
      <c r="Q145" s="2">
        <v>0</v>
      </c>
    </row>
    <row r="146" spans="1:17" x14ac:dyDescent="0.35">
      <c r="A146" t="s">
        <v>1213</v>
      </c>
      <c r="B146" t="s">
        <v>381</v>
      </c>
      <c r="C146" t="s">
        <v>382</v>
      </c>
      <c r="D146" t="s">
        <v>1229</v>
      </c>
      <c r="E146" t="s">
        <v>3866</v>
      </c>
      <c r="F146" t="s">
        <v>21</v>
      </c>
      <c r="G146" s="6">
        <v>0</v>
      </c>
      <c r="H146" s="6">
        <v>0</v>
      </c>
      <c r="I146" s="6">
        <v>0</v>
      </c>
      <c r="J146" s="6">
        <v>3</v>
      </c>
      <c r="K146" s="6">
        <v>5</v>
      </c>
      <c r="L146" s="6">
        <v>1</v>
      </c>
      <c r="M146" s="2">
        <v>0</v>
      </c>
      <c r="N146" s="2">
        <v>0</v>
      </c>
      <c r="O146" s="2">
        <v>0</v>
      </c>
      <c r="P146" s="2">
        <v>0</v>
      </c>
      <c r="Q146" s="2">
        <v>0</v>
      </c>
    </row>
    <row r="147" spans="1:17" x14ac:dyDescent="0.35">
      <c r="A147" t="s">
        <v>1213</v>
      </c>
      <c r="B147" t="s">
        <v>384</v>
      </c>
      <c r="C147" t="s">
        <v>385</v>
      </c>
      <c r="D147" t="s">
        <v>1230</v>
      </c>
      <c r="E147" t="s">
        <v>3867</v>
      </c>
      <c r="F147" t="s">
        <v>21</v>
      </c>
      <c r="G147" s="6">
        <v>0</v>
      </c>
      <c r="H147" s="6">
        <v>0</v>
      </c>
      <c r="I147" s="6">
        <v>0</v>
      </c>
      <c r="J147" s="6">
        <v>3</v>
      </c>
      <c r="K147" s="6">
        <v>5</v>
      </c>
      <c r="L147" s="6">
        <v>1</v>
      </c>
      <c r="M147" s="2">
        <v>0</v>
      </c>
      <c r="N147" s="2">
        <v>0</v>
      </c>
      <c r="O147" s="2">
        <v>0</v>
      </c>
      <c r="P147" s="2">
        <v>0</v>
      </c>
      <c r="Q147" s="2">
        <v>0</v>
      </c>
    </row>
    <row r="148" spans="1:17" x14ac:dyDescent="0.35">
      <c r="A148" t="s">
        <v>1213</v>
      </c>
      <c r="B148" t="s">
        <v>384</v>
      </c>
      <c r="C148" t="s">
        <v>387</v>
      </c>
      <c r="D148" t="s">
        <v>1231</v>
      </c>
      <c r="E148" t="s">
        <v>3867</v>
      </c>
      <c r="F148" t="s">
        <v>21</v>
      </c>
      <c r="G148" s="6">
        <v>0</v>
      </c>
      <c r="H148" s="6">
        <v>0</v>
      </c>
      <c r="I148" s="6">
        <v>0</v>
      </c>
      <c r="J148" s="6">
        <v>3</v>
      </c>
      <c r="K148" s="6">
        <v>5</v>
      </c>
      <c r="L148" s="6">
        <v>1</v>
      </c>
      <c r="M148" s="2">
        <v>0</v>
      </c>
      <c r="N148" s="2">
        <v>0</v>
      </c>
      <c r="O148" s="2">
        <v>0</v>
      </c>
      <c r="P148" s="2">
        <v>0</v>
      </c>
      <c r="Q148" s="2">
        <v>0</v>
      </c>
    </row>
    <row r="149" spans="1:17" x14ac:dyDescent="0.35">
      <c r="A149" t="s">
        <v>1232</v>
      </c>
      <c r="B149" t="s">
        <v>996</v>
      </c>
      <c r="C149" t="s">
        <v>1233</v>
      </c>
      <c r="D149" t="s">
        <v>1215</v>
      </c>
      <c r="E149" t="s">
        <v>3780</v>
      </c>
      <c r="F149" t="s">
        <v>21</v>
      </c>
      <c r="G149" s="6">
        <v>0</v>
      </c>
      <c r="H149" s="6">
        <v>0</v>
      </c>
      <c r="I149" s="6">
        <v>0</v>
      </c>
      <c r="J149" s="6">
        <v>5</v>
      </c>
      <c r="K149" s="6">
        <v>5</v>
      </c>
      <c r="L149" s="6">
        <v>5</v>
      </c>
      <c r="M149" s="2">
        <v>0</v>
      </c>
      <c r="N149" s="2">
        <v>0</v>
      </c>
      <c r="O149" s="2">
        <v>0</v>
      </c>
      <c r="P149" s="2">
        <v>0</v>
      </c>
      <c r="Q149" s="2">
        <v>0</v>
      </c>
    </row>
    <row r="150" spans="1:17" x14ac:dyDescent="0.35">
      <c r="A150" t="s">
        <v>1232</v>
      </c>
      <c r="B150" t="s">
        <v>302</v>
      </c>
      <c r="C150" t="s">
        <v>390</v>
      </c>
      <c r="D150" t="s">
        <v>1234</v>
      </c>
      <c r="E150" t="s">
        <v>3854</v>
      </c>
      <c r="F150" t="s">
        <v>21</v>
      </c>
      <c r="G150" s="6">
        <v>0</v>
      </c>
      <c r="H150" s="6">
        <v>0</v>
      </c>
      <c r="I150" s="6">
        <v>0</v>
      </c>
      <c r="J150" s="6">
        <v>5</v>
      </c>
      <c r="K150" s="6">
        <v>5</v>
      </c>
      <c r="L150" s="6">
        <v>5</v>
      </c>
      <c r="M150" s="2">
        <v>0</v>
      </c>
      <c r="N150" s="2">
        <v>0</v>
      </c>
      <c r="O150" s="2">
        <v>0</v>
      </c>
      <c r="P150" s="2">
        <v>0</v>
      </c>
      <c r="Q150" s="2">
        <v>0</v>
      </c>
    </row>
    <row r="151" spans="1:17" x14ac:dyDescent="0.35">
      <c r="A151" t="s">
        <v>1232</v>
      </c>
      <c r="B151" t="s">
        <v>305</v>
      </c>
      <c r="C151" t="s">
        <v>392</v>
      </c>
      <c r="D151" t="s">
        <v>1055</v>
      </c>
      <c r="E151" t="s">
        <v>3822</v>
      </c>
      <c r="F151" t="s">
        <v>21</v>
      </c>
      <c r="G151" s="6">
        <v>0</v>
      </c>
      <c r="H151" s="6">
        <v>0</v>
      </c>
      <c r="I151" s="6">
        <v>0</v>
      </c>
      <c r="J151" s="6">
        <v>5</v>
      </c>
      <c r="K151" s="6">
        <v>5</v>
      </c>
      <c r="L151" s="6">
        <v>5</v>
      </c>
      <c r="M151" s="2">
        <v>0</v>
      </c>
      <c r="N151" s="2">
        <v>0</v>
      </c>
      <c r="O151" s="2">
        <v>0</v>
      </c>
      <c r="P151" s="2">
        <v>0</v>
      </c>
      <c r="Q151" s="2">
        <v>0</v>
      </c>
    </row>
    <row r="152" spans="1:17" x14ac:dyDescent="0.35">
      <c r="A152" t="s">
        <v>1232</v>
      </c>
      <c r="B152" t="s">
        <v>394</v>
      </c>
      <c r="C152" t="s">
        <v>395</v>
      </c>
      <c r="D152" t="s">
        <v>1235</v>
      </c>
      <c r="E152" t="s">
        <v>3868</v>
      </c>
      <c r="F152" t="s">
        <v>21</v>
      </c>
      <c r="G152" s="6">
        <v>0</v>
      </c>
      <c r="H152" s="6">
        <v>0</v>
      </c>
      <c r="I152" s="6">
        <v>0</v>
      </c>
      <c r="J152" s="6">
        <v>5</v>
      </c>
      <c r="K152" s="6">
        <v>5</v>
      </c>
      <c r="L152" s="6">
        <v>5</v>
      </c>
      <c r="M152" s="2">
        <v>0</v>
      </c>
      <c r="N152" s="2">
        <v>0</v>
      </c>
      <c r="O152" s="2">
        <v>0</v>
      </c>
      <c r="P152" s="2">
        <v>0</v>
      </c>
      <c r="Q152" s="2">
        <v>0</v>
      </c>
    </row>
    <row r="153" spans="1:17" x14ac:dyDescent="0.35">
      <c r="A153" t="s">
        <v>1232</v>
      </c>
      <c r="B153" t="s">
        <v>397</v>
      </c>
      <c r="C153" t="s">
        <v>398</v>
      </c>
      <c r="D153" t="s">
        <v>1236</v>
      </c>
      <c r="E153" t="s">
        <v>3869</v>
      </c>
      <c r="F153" t="s">
        <v>21</v>
      </c>
      <c r="G153" s="6">
        <v>0</v>
      </c>
      <c r="H153" s="6">
        <v>0</v>
      </c>
      <c r="I153" s="6">
        <v>0</v>
      </c>
      <c r="J153" s="6">
        <v>3</v>
      </c>
      <c r="K153" s="6">
        <v>5</v>
      </c>
      <c r="L153" s="6">
        <v>5</v>
      </c>
      <c r="M153" s="2">
        <v>0</v>
      </c>
      <c r="N153" s="2">
        <v>0</v>
      </c>
      <c r="O153" s="2">
        <v>0</v>
      </c>
      <c r="P153" s="2">
        <v>0</v>
      </c>
      <c r="Q153" s="2">
        <v>0</v>
      </c>
    </row>
    <row r="154" spans="1:17" x14ac:dyDescent="0.35">
      <c r="A154" t="s">
        <v>1232</v>
      </c>
      <c r="B154" t="s">
        <v>400</v>
      </c>
      <c r="C154" t="s">
        <v>401</v>
      </c>
      <c r="D154" t="s">
        <v>1237</v>
      </c>
      <c r="E154" t="s">
        <v>3870</v>
      </c>
      <c r="F154" t="s">
        <v>21</v>
      </c>
      <c r="G154" s="6">
        <v>0</v>
      </c>
      <c r="H154" s="6">
        <v>0</v>
      </c>
      <c r="I154" s="6">
        <v>0</v>
      </c>
      <c r="J154" s="6">
        <v>5</v>
      </c>
      <c r="K154" s="6">
        <v>5</v>
      </c>
      <c r="L154" s="6">
        <v>5</v>
      </c>
      <c r="M154" s="2">
        <v>0</v>
      </c>
      <c r="N154" s="2">
        <v>0</v>
      </c>
      <c r="O154" s="2">
        <v>0</v>
      </c>
      <c r="P154" s="2">
        <v>0</v>
      </c>
      <c r="Q154" s="2">
        <v>0</v>
      </c>
    </row>
    <row r="155" spans="1:17" x14ac:dyDescent="0.35">
      <c r="A155" t="s">
        <v>1232</v>
      </c>
      <c r="B155" t="s">
        <v>403</v>
      </c>
      <c r="C155" t="s">
        <v>404</v>
      </c>
      <c r="D155" t="s">
        <v>1238</v>
      </c>
      <c r="E155" t="s">
        <v>3871</v>
      </c>
      <c r="F155" t="s">
        <v>21</v>
      </c>
      <c r="G155" s="6">
        <v>0</v>
      </c>
      <c r="H155" s="6">
        <v>0</v>
      </c>
      <c r="I155" s="6">
        <v>0</v>
      </c>
      <c r="J155" s="6">
        <v>5</v>
      </c>
      <c r="K155" s="6">
        <v>5</v>
      </c>
      <c r="L155" s="6">
        <v>5</v>
      </c>
      <c r="M155" s="2">
        <v>0</v>
      </c>
      <c r="N155" s="2">
        <v>0</v>
      </c>
      <c r="O155" s="2">
        <v>0</v>
      </c>
      <c r="P155" s="2">
        <v>0</v>
      </c>
      <c r="Q155" s="2">
        <v>0</v>
      </c>
    </row>
    <row r="156" spans="1:17" x14ac:dyDescent="0.35">
      <c r="A156" t="s">
        <v>1232</v>
      </c>
      <c r="B156" t="s">
        <v>406</v>
      </c>
      <c r="C156" t="s">
        <v>407</v>
      </c>
      <c r="D156" t="s">
        <v>1239</v>
      </c>
      <c r="E156" t="s">
        <v>3872</v>
      </c>
      <c r="F156" t="s">
        <v>21</v>
      </c>
      <c r="G156" s="6">
        <v>0</v>
      </c>
      <c r="H156" s="6">
        <v>0</v>
      </c>
      <c r="I156" s="6">
        <v>0</v>
      </c>
      <c r="J156" s="6">
        <v>3</v>
      </c>
      <c r="K156" s="6">
        <v>5</v>
      </c>
      <c r="L156" s="6">
        <v>5</v>
      </c>
      <c r="M156" s="2">
        <v>0</v>
      </c>
      <c r="N156" s="2">
        <v>1</v>
      </c>
      <c r="O156" s="2">
        <v>0</v>
      </c>
      <c r="P156" s="2">
        <v>0</v>
      </c>
      <c r="Q156" s="2">
        <v>0</v>
      </c>
    </row>
    <row r="157" spans="1:17" x14ac:dyDescent="0.35">
      <c r="A157" t="s">
        <v>1232</v>
      </c>
      <c r="B157" t="s">
        <v>156</v>
      </c>
      <c r="C157" t="s">
        <v>409</v>
      </c>
      <c r="D157" t="s">
        <v>1240</v>
      </c>
      <c r="E157" t="s">
        <v>3873</v>
      </c>
      <c r="F157" t="s">
        <v>21</v>
      </c>
      <c r="G157" s="6">
        <v>0</v>
      </c>
      <c r="H157" s="6">
        <v>1</v>
      </c>
      <c r="I157" s="6">
        <v>1</v>
      </c>
      <c r="J157" s="6">
        <v>1</v>
      </c>
      <c r="K157" s="6">
        <v>1</v>
      </c>
      <c r="L157" s="6">
        <v>1</v>
      </c>
      <c r="M157" s="2">
        <v>1</v>
      </c>
      <c r="N157" s="2">
        <v>1</v>
      </c>
      <c r="O157" s="2">
        <v>1</v>
      </c>
      <c r="P157" s="2">
        <v>1</v>
      </c>
      <c r="Q157" s="2">
        <v>0</v>
      </c>
    </row>
    <row r="158" spans="1:17" x14ac:dyDescent="0.35">
      <c r="A158" t="s">
        <v>1232</v>
      </c>
      <c r="B158" t="s">
        <v>409</v>
      </c>
      <c r="C158" t="s">
        <v>1241</v>
      </c>
      <c r="D158" t="s">
        <v>1242</v>
      </c>
      <c r="E158" t="s">
        <v>3874</v>
      </c>
      <c r="F158" t="s">
        <v>21</v>
      </c>
      <c r="G158" s="6">
        <v>0</v>
      </c>
      <c r="H158" s="6">
        <v>0</v>
      </c>
      <c r="I158" s="6">
        <v>0</v>
      </c>
      <c r="J158" s="6">
        <v>3</v>
      </c>
      <c r="K158" s="6">
        <v>5</v>
      </c>
      <c r="L158" s="6">
        <v>3</v>
      </c>
      <c r="M158" s="2">
        <v>0</v>
      </c>
      <c r="N158" s="2">
        <v>0</v>
      </c>
      <c r="O158" s="2">
        <v>0</v>
      </c>
      <c r="P158" s="2">
        <v>0</v>
      </c>
      <c r="Q158" s="2">
        <v>0</v>
      </c>
    </row>
    <row r="159" spans="1:17" x14ac:dyDescent="0.35">
      <c r="A159" t="s">
        <v>1232</v>
      </c>
      <c r="B159" t="s">
        <v>411</v>
      </c>
      <c r="C159" t="s">
        <v>412</v>
      </c>
      <c r="D159" t="s">
        <v>1243</v>
      </c>
      <c r="E159" t="s">
        <v>3875</v>
      </c>
      <c r="F159" t="s">
        <v>21</v>
      </c>
      <c r="G159" s="6">
        <v>0</v>
      </c>
      <c r="H159" s="6">
        <v>1</v>
      </c>
      <c r="I159" s="6">
        <v>1</v>
      </c>
      <c r="J159" s="6">
        <v>1</v>
      </c>
      <c r="K159" s="6">
        <v>5</v>
      </c>
      <c r="L159" s="6">
        <v>1</v>
      </c>
      <c r="M159" s="2">
        <v>0</v>
      </c>
      <c r="N159" s="2">
        <v>1</v>
      </c>
      <c r="O159" s="2">
        <v>0</v>
      </c>
      <c r="P159" s="2">
        <v>0</v>
      </c>
      <c r="Q159" s="2">
        <v>0</v>
      </c>
    </row>
    <row r="160" spans="1:17" x14ac:dyDescent="0.35">
      <c r="A160" t="s">
        <v>1232</v>
      </c>
      <c r="B160" t="s">
        <v>414</v>
      </c>
      <c r="C160" t="s">
        <v>415</v>
      </c>
      <c r="D160" t="s">
        <v>1244</v>
      </c>
      <c r="E160" t="s">
        <v>3876</v>
      </c>
      <c r="F160" t="s">
        <v>21</v>
      </c>
      <c r="G160" s="6">
        <v>0</v>
      </c>
      <c r="H160" s="6">
        <v>0</v>
      </c>
      <c r="I160" s="6">
        <v>0</v>
      </c>
      <c r="J160" s="6">
        <v>3</v>
      </c>
      <c r="K160" s="6">
        <v>5</v>
      </c>
      <c r="L160" s="6">
        <v>3</v>
      </c>
      <c r="M160" s="2">
        <v>0</v>
      </c>
      <c r="N160" s="2">
        <v>1</v>
      </c>
      <c r="O160" s="2">
        <v>0</v>
      </c>
      <c r="P160" s="2">
        <v>0</v>
      </c>
      <c r="Q160" s="2">
        <v>0</v>
      </c>
    </row>
    <row r="161" spans="1:17" x14ac:dyDescent="0.35">
      <c r="A161" t="s">
        <v>1232</v>
      </c>
      <c r="B161" t="s">
        <v>417</v>
      </c>
      <c r="C161" t="s">
        <v>418</v>
      </c>
      <c r="D161" t="s">
        <v>1245</v>
      </c>
      <c r="E161" t="s">
        <v>3877</v>
      </c>
      <c r="F161" t="s">
        <v>21</v>
      </c>
      <c r="G161" s="6">
        <v>0</v>
      </c>
      <c r="H161" s="6">
        <v>1</v>
      </c>
      <c r="I161" s="6">
        <v>1</v>
      </c>
      <c r="J161" s="6">
        <v>1</v>
      </c>
      <c r="K161" s="6">
        <v>1</v>
      </c>
      <c r="L161" s="6">
        <v>1</v>
      </c>
      <c r="M161" s="2">
        <v>1</v>
      </c>
      <c r="N161" s="2">
        <v>1</v>
      </c>
      <c r="O161" s="2">
        <v>1</v>
      </c>
      <c r="P161" s="2">
        <v>1</v>
      </c>
      <c r="Q161" s="2">
        <v>0</v>
      </c>
    </row>
    <row r="162" spans="1:17" x14ac:dyDescent="0.35">
      <c r="A162" t="s">
        <v>1232</v>
      </c>
      <c r="B162" t="s">
        <v>420</v>
      </c>
      <c r="C162" t="s">
        <v>421</v>
      </c>
      <c r="D162" t="s">
        <v>1246</v>
      </c>
      <c r="E162" t="s">
        <v>3878</v>
      </c>
      <c r="F162" t="s">
        <v>21</v>
      </c>
      <c r="G162" s="6">
        <v>0</v>
      </c>
      <c r="H162" s="6">
        <v>1</v>
      </c>
      <c r="I162" s="6">
        <v>1</v>
      </c>
      <c r="J162" s="6">
        <v>1</v>
      </c>
      <c r="K162" s="6">
        <v>1</v>
      </c>
      <c r="L162" s="6">
        <v>1</v>
      </c>
      <c r="M162" s="2">
        <v>1</v>
      </c>
      <c r="N162" s="2">
        <v>1</v>
      </c>
      <c r="O162" s="2">
        <v>1</v>
      </c>
      <c r="P162" s="2">
        <v>1</v>
      </c>
      <c r="Q162" s="2">
        <v>0</v>
      </c>
    </row>
    <row r="163" spans="1:17" x14ac:dyDescent="0.35">
      <c r="A163" t="s">
        <v>1232</v>
      </c>
      <c r="B163" t="s">
        <v>423</v>
      </c>
      <c r="C163" t="s">
        <v>424</v>
      </c>
      <c r="D163" t="s">
        <v>1247</v>
      </c>
      <c r="E163" t="s">
        <v>3879</v>
      </c>
      <c r="F163" t="s">
        <v>21</v>
      </c>
      <c r="G163" s="6">
        <v>0</v>
      </c>
      <c r="H163" s="6">
        <v>1</v>
      </c>
      <c r="I163" s="6">
        <v>1</v>
      </c>
      <c r="J163" s="6">
        <v>1</v>
      </c>
      <c r="K163" s="6">
        <v>1</v>
      </c>
      <c r="L163" s="6">
        <v>1</v>
      </c>
      <c r="M163" s="2">
        <v>1</v>
      </c>
      <c r="N163" s="2">
        <v>1</v>
      </c>
      <c r="O163" s="2">
        <v>1</v>
      </c>
      <c r="P163" s="2">
        <v>1</v>
      </c>
      <c r="Q163" s="2">
        <v>0</v>
      </c>
    </row>
    <row r="164" spans="1:17" x14ac:dyDescent="0.35">
      <c r="A164" t="s">
        <v>1232</v>
      </c>
      <c r="B164" t="s">
        <v>426</v>
      </c>
      <c r="C164" t="s">
        <v>427</v>
      </c>
      <c r="D164" t="s">
        <v>1248</v>
      </c>
      <c r="E164" t="s">
        <v>3880</v>
      </c>
      <c r="F164" t="s">
        <v>21</v>
      </c>
      <c r="G164" s="6">
        <v>0</v>
      </c>
      <c r="H164" s="6">
        <v>1</v>
      </c>
      <c r="I164" s="6">
        <v>1</v>
      </c>
      <c r="J164" s="6">
        <v>1</v>
      </c>
      <c r="K164" s="6">
        <v>1</v>
      </c>
      <c r="L164" s="6">
        <v>1</v>
      </c>
      <c r="M164" s="2">
        <v>1</v>
      </c>
      <c r="N164" s="2">
        <v>1</v>
      </c>
      <c r="O164" s="2">
        <v>1</v>
      </c>
      <c r="P164" s="2">
        <v>1</v>
      </c>
      <c r="Q164" s="2">
        <v>0</v>
      </c>
    </row>
    <row r="165" spans="1:17" x14ac:dyDescent="0.35">
      <c r="A165" t="s">
        <v>1232</v>
      </c>
      <c r="B165" t="s">
        <v>427</v>
      </c>
      <c r="C165" t="s">
        <v>429</v>
      </c>
      <c r="D165" t="s">
        <v>1249</v>
      </c>
      <c r="E165" t="s">
        <v>3881</v>
      </c>
      <c r="F165" t="s">
        <v>21</v>
      </c>
      <c r="G165" s="6">
        <v>0</v>
      </c>
      <c r="H165" s="6">
        <v>1</v>
      </c>
      <c r="I165" s="6">
        <v>1</v>
      </c>
      <c r="J165" s="6">
        <v>1</v>
      </c>
      <c r="K165" s="6">
        <v>1</v>
      </c>
      <c r="L165" s="6">
        <v>1</v>
      </c>
      <c r="M165" s="2">
        <v>1</v>
      </c>
      <c r="N165" s="2">
        <v>1</v>
      </c>
      <c r="O165" s="2">
        <v>1</v>
      </c>
      <c r="P165" s="2">
        <v>1</v>
      </c>
      <c r="Q165" s="2">
        <v>0</v>
      </c>
    </row>
    <row r="166" spans="1:17" x14ac:dyDescent="0.35">
      <c r="A166" t="s">
        <v>1232</v>
      </c>
      <c r="B166" t="s">
        <v>430</v>
      </c>
      <c r="C166" t="s">
        <v>432</v>
      </c>
      <c r="D166" t="s">
        <v>1250</v>
      </c>
      <c r="E166" t="s">
        <v>3882</v>
      </c>
      <c r="F166" t="s">
        <v>21</v>
      </c>
      <c r="G166" s="6">
        <v>0</v>
      </c>
      <c r="H166" s="6">
        <v>1</v>
      </c>
      <c r="I166" s="6">
        <v>1</v>
      </c>
      <c r="J166" s="6">
        <v>1</v>
      </c>
      <c r="K166" s="6">
        <v>1</v>
      </c>
      <c r="L166" s="6">
        <v>1</v>
      </c>
      <c r="M166" s="2">
        <v>1</v>
      </c>
      <c r="N166" s="2">
        <v>1</v>
      </c>
      <c r="O166" s="2">
        <v>1</v>
      </c>
      <c r="P166" s="2">
        <v>1</v>
      </c>
      <c r="Q166" s="2">
        <v>0</v>
      </c>
    </row>
    <row r="167" spans="1:17" x14ac:dyDescent="0.35">
      <c r="A167" t="s">
        <v>1232</v>
      </c>
      <c r="B167" t="s">
        <v>432</v>
      </c>
      <c r="C167" t="s">
        <v>433</v>
      </c>
      <c r="D167" t="s">
        <v>1053</v>
      </c>
      <c r="E167" t="s">
        <v>3883</v>
      </c>
      <c r="F167" t="s">
        <v>21</v>
      </c>
      <c r="G167" s="6">
        <v>0</v>
      </c>
      <c r="H167" s="6">
        <v>1</v>
      </c>
      <c r="I167" s="6">
        <v>1</v>
      </c>
      <c r="J167" s="6">
        <v>1</v>
      </c>
      <c r="K167" s="6">
        <v>1</v>
      </c>
      <c r="L167" s="6">
        <v>1</v>
      </c>
      <c r="M167" s="2">
        <v>1</v>
      </c>
      <c r="N167" s="2">
        <v>1</v>
      </c>
      <c r="O167" s="2">
        <v>1</v>
      </c>
      <c r="P167" s="2">
        <v>1</v>
      </c>
      <c r="Q167" s="2">
        <v>0</v>
      </c>
    </row>
    <row r="168" spans="1:17" x14ac:dyDescent="0.35">
      <c r="A168" t="s">
        <v>1232</v>
      </c>
      <c r="B168" t="s">
        <v>433</v>
      </c>
      <c r="C168" t="s">
        <v>435</v>
      </c>
      <c r="D168" t="s">
        <v>1251</v>
      </c>
      <c r="E168" t="s">
        <v>3884</v>
      </c>
      <c r="F168" t="s">
        <v>21</v>
      </c>
      <c r="G168" s="6">
        <v>0</v>
      </c>
      <c r="H168" s="6">
        <v>0</v>
      </c>
      <c r="I168" s="6">
        <v>0</v>
      </c>
      <c r="J168" s="6">
        <v>3</v>
      </c>
      <c r="K168" s="6">
        <v>5</v>
      </c>
      <c r="L168" s="6">
        <v>3</v>
      </c>
      <c r="M168" s="2">
        <v>0</v>
      </c>
      <c r="N168" s="2">
        <v>0</v>
      </c>
      <c r="O168" s="2">
        <v>0</v>
      </c>
      <c r="P168" s="2">
        <v>0</v>
      </c>
      <c r="Q168" s="2">
        <v>0</v>
      </c>
    </row>
    <row r="169" spans="1:17" x14ac:dyDescent="0.35">
      <c r="A169" t="s">
        <v>1252</v>
      </c>
      <c r="B169" t="s">
        <v>996</v>
      </c>
      <c r="C169" t="s">
        <v>1253</v>
      </c>
      <c r="D169" t="s">
        <v>1053</v>
      </c>
      <c r="E169" t="s">
        <v>3755</v>
      </c>
      <c r="F169" t="s">
        <v>21</v>
      </c>
      <c r="G169" s="6">
        <v>0</v>
      </c>
      <c r="H169" s="6">
        <v>1</v>
      </c>
      <c r="I169" s="6">
        <v>1</v>
      </c>
      <c r="J169" s="6">
        <v>1</v>
      </c>
      <c r="K169" s="6">
        <v>1</v>
      </c>
      <c r="L169" s="6">
        <v>1</v>
      </c>
      <c r="M169" s="2">
        <v>0</v>
      </c>
      <c r="N169" s="2">
        <v>0</v>
      </c>
      <c r="O169" s="2">
        <v>1</v>
      </c>
      <c r="P169" s="2">
        <v>1</v>
      </c>
      <c r="Q169" s="2">
        <v>0</v>
      </c>
    </row>
    <row r="170" spans="1:17" x14ac:dyDescent="0.35">
      <c r="A170" t="s">
        <v>1252</v>
      </c>
      <c r="B170" t="s">
        <v>439</v>
      </c>
      <c r="C170" t="s">
        <v>440</v>
      </c>
      <c r="D170" t="s">
        <v>1254</v>
      </c>
      <c r="E170" t="s">
        <v>3885</v>
      </c>
      <c r="F170" t="s">
        <v>21</v>
      </c>
      <c r="G170" s="6">
        <v>0</v>
      </c>
      <c r="H170" s="6">
        <v>0</v>
      </c>
      <c r="I170" s="6">
        <v>0</v>
      </c>
      <c r="J170" s="6">
        <v>3</v>
      </c>
      <c r="K170" s="6">
        <v>1</v>
      </c>
      <c r="L170" s="6">
        <v>5</v>
      </c>
      <c r="M170" s="2">
        <v>0</v>
      </c>
      <c r="N170" s="2">
        <v>0</v>
      </c>
      <c r="O170" s="2">
        <v>0</v>
      </c>
      <c r="P170" s="2">
        <v>0</v>
      </c>
      <c r="Q170" s="2">
        <v>0</v>
      </c>
    </row>
    <row r="171" spans="1:17" x14ac:dyDescent="0.35">
      <c r="A171" t="s">
        <v>1252</v>
      </c>
      <c r="B171" t="s">
        <v>442</v>
      </c>
      <c r="C171" t="s">
        <v>443</v>
      </c>
      <c r="D171" t="s">
        <v>1255</v>
      </c>
      <c r="E171" t="s">
        <v>3886</v>
      </c>
      <c r="F171" t="s">
        <v>21</v>
      </c>
      <c r="G171" s="6">
        <v>0</v>
      </c>
      <c r="H171" s="6">
        <v>0</v>
      </c>
      <c r="I171" s="6">
        <v>0</v>
      </c>
      <c r="J171" s="6">
        <v>3</v>
      </c>
      <c r="K171" s="6">
        <v>2</v>
      </c>
      <c r="L171" s="6">
        <v>5</v>
      </c>
      <c r="M171" s="2">
        <v>0</v>
      </c>
      <c r="N171" s="2">
        <v>0</v>
      </c>
      <c r="O171" s="2">
        <v>0</v>
      </c>
      <c r="P171" s="2">
        <v>0</v>
      </c>
      <c r="Q171" s="2">
        <v>0</v>
      </c>
    </row>
    <row r="172" spans="1:17" x14ac:dyDescent="0.35">
      <c r="A172" t="s">
        <v>1252</v>
      </c>
      <c r="B172" t="s">
        <v>445</v>
      </c>
      <c r="C172" t="s">
        <v>446</v>
      </c>
      <c r="D172" t="s">
        <v>1053</v>
      </c>
      <c r="E172" t="s">
        <v>3887</v>
      </c>
      <c r="F172" t="s">
        <v>21</v>
      </c>
      <c r="G172" s="6">
        <v>0</v>
      </c>
      <c r="H172" s="6">
        <v>1</v>
      </c>
      <c r="I172" s="6">
        <v>1</v>
      </c>
      <c r="J172" s="6">
        <v>1</v>
      </c>
      <c r="K172" s="6">
        <v>1</v>
      </c>
      <c r="L172" s="6">
        <v>1</v>
      </c>
      <c r="M172" s="2">
        <v>0</v>
      </c>
      <c r="N172" s="2">
        <v>0</v>
      </c>
      <c r="O172" s="2">
        <v>0</v>
      </c>
      <c r="P172" s="2">
        <v>0</v>
      </c>
      <c r="Q172" s="2">
        <v>0</v>
      </c>
    </row>
    <row r="173" spans="1:17" x14ac:dyDescent="0.35">
      <c r="A173" t="s">
        <v>1252</v>
      </c>
      <c r="B173" t="s">
        <v>448</v>
      </c>
      <c r="C173" t="s">
        <v>446</v>
      </c>
      <c r="D173" t="s">
        <v>1256</v>
      </c>
      <c r="E173" t="s">
        <v>3888</v>
      </c>
      <c r="F173" t="s">
        <v>21</v>
      </c>
      <c r="G173" s="6">
        <v>0</v>
      </c>
      <c r="H173" s="6">
        <v>0</v>
      </c>
      <c r="I173" s="6">
        <v>0</v>
      </c>
      <c r="J173" s="6">
        <v>3</v>
      </c>
      <c r="K173" s="6">
        <v>5</v>
      </c>
      <c r="L173" s="6">
        <v>2</v>
      </c>
      <c r="M173" s="2">
        <v>0</v>
      </c>
      <c r="N173" s="2">
        <v>0</v>
      </c>
      <c r="O173" s="2">
        <v>0</v>
      </c>
      <c r="P173" s="2">
        <v>0</v>
      </c>
      <c r="Q173" s="2">
        <v>0</v>
      </c>
    </row>
    <row r="174" spans="1:17" x14ac:dyDescent="0.35">
      <c r="A174" t="s">
        <v>1252</v>
      </c>
      <c r="B174" t="s">
        <v>450</v>
      </c>
      <c r="C174" t="s">
        <v>451</v>
      </c>
      <c r="D174" t="s">
        <v>1257</v>
      </c>
      <c r="E174" t="s">
        <v>3889</v>
      </c>
      <c r="F174" t="s">
        <v>21</v>
      </c>
      <c r="G174" s="6">
        <v>0</v>
      </c>
      <c r="H174" s="6">
        <v>0</v>
      </c>
      <c r="I174" s="6">
        <v>0</v>
      </c>
      <c r="J174" s="6">
        <v>4</v>
      </c>
      <c r="K174" s="6">
        <v>5</v>
      </c>
      <c r="L174" s="6">
        <v>4</v>
      </c>
      <c r="M174" s="2">
        <v>0</v>
      </c>
      <c r="N174" s="2">
        <v>0</v>
      </c>
      <c r="O174" s="2">
        <v>0</v>
      </c>
      <c r="P174" s="2">
        <v>0</v>
      </c>
      <c r="Q174" s="2">
        <v>0</v>
      </c>
    </row>
    <row r="175" spans="1:17" x14ac:dyDescent="0.35">
      <c r="A175" t="s">
        <v>1252</v>
      </c>
      <c r="B175" t="s">
        <v>453</v>
      </c>
      <c r="C175" t="s">
        <v>454</v>
      </c>
      <c r="D175" t="s">
        <v>1258</v>
      </c>
      <c r="E175" t="s">
        <v>3890</v>
      </c>
      <c r="F175" t="s">
        <v>21</v>
      </c>
      <c r="G175" s="6">
        <v>0</v>
      </c>
      <c r="H175" s="6">
        <v>0</v>
      </c>
      <c r="I175" s="6">
        <v>0</v>
      </c>
      <c r="J175" s="6">
        <v>5</v>
      </c>
      <c r="K175" s="6">
        <v>5</v>
      </c>
      <c r="L175" s="6">
        <v>5</v>
      </c>
      <c r="M175" s="2">
        <v>0</v>
      </c>
      <c r="N175" s="2">
        <v>0</v>
      </c>
      <c r="O175" s="2">
        <v>0</v>
      </c>
      <c r="P175" s="2">
        <v>0</v>
      </c>
      <c r="Q175" s="2">
        <v>0</v>
      </c>
    </row>
    <row r="176" spans="1:17" x14ac:dyDescent="0.35">
      <c r="A176" t="s">
        <v>1252</v>
      </c>
      <c r="B176" t="s">
        <v>456</v>
      </c>
      <c r="C176" t="s">
        <v>457</v>
      </c>
      <c r="D176" t="s">
        <v>1259</v>
      </c>
      <c r="E176" t="s">
        <v>3891</v>
      </c>
      <c r="F176" t="s">
        <v>21</v>
      </c>
      <c r="G176" s="6">
        <v>0</v>
      </c>
      <c r="H176" s="6">
        <v>0</v>
      </c>
      <c r="I176" s="6">
        <v>0</v>
      </c>
      <c r="J176" s="6">
        <v>4</v>
      </c>
      <c r="K176" s="6">
        <v>5</v>
      </c>
      <c r="L176" s="6">
        <v>4</v>
      </c>
      <c r="M176" s="2">
        <v>0</v>
      </c>
      <c r="N176" s="2">
        <v>0</v>
      </c>
      <c r="O176" s="2">
        <v>0</v>
      </c>
      <c r="P176" s="2">
        <v>0</v>
      </c>
      <c r="Q176" s="2">
        <v>0</v>
      </c>
    </row>
    <row r="177" spans="1:17" x14ac:dyDescent="0.35">
      <c r="A177" t="s">
        <v>1252</v>
      </c>
      <c r="B177" t="s">
        <v>459</v>
      </c>
      <c r="C177" t="s">
        <v>460</v>
      </c>
      <c r="D177" t="s">
        <v>1260</v>
      </c>
      <c r="E177" t="s">
        <v>3892</v>
      </c>
      <c r="F177" t="s">
        <v>21</v>
      </c>
      <c r="G177" s="6">
        <v>0</v>
      </c>
      <c r="H177" s="6">
        <v>0</v>
      </c>
      <c r="I177" s="6">
        <v>0</v>
      </c>
      <c r="J177" s="6">
        <v>5</v>
      </c>
      <c r="K177" s="6">
        <v>5</v>
      </c>
      <c r="L177" s="6">
        <v>5</v>
      </c>
      <c r="M177" s="2">
        <v>0</v>
      </c>
      <c r="N177" s="2">
        <v>0</v>
      </c>
      <c r="O177" s="2">
        <v>0</v>
      </c>
      <c r="P177" s="2">
        <v>0</v>
      </c>
      <c r="Q177" s="2">
        <v>0</v>
      </c>
    </row>
    <row r="178" spans="1:17" x14ac:dyDescent="0.35">
      <c r="A178" t="s">
        <v>1252</v>
      </c>
      <c r="B178" t="s">
        <v>372</v>
      </c>
      <c r="C178" t="s">
        <v>462</v>
      </c>
      <c r="D178" t="s">
        <v>1261</v>
      </c>
      <c r="E178" t="s">
        <v>3893</v>
      </c>
      <c r="F178" t="s">
        <v>21</v>
      </c>
      <c r="G178" s="6">
        <v>0</v>
      </c>
      <c r="H178" s="6">
        <v>0</v>
      </c>
      <c r="I178" s="6">
        <v>0</v>
      </c>
      <c r="J178" s="6">
        <v>4</v>
      </c>
      <c r="K178" s="6">
        <v>5</v>
      </c>
      <c r="L178" s="6">
        <v>4</v>
      </c>
      <c r="M178" s="2">
        <v>0</v>
      </c>
      <c r="N178" s="2">
        <v>0</v>
      </c>
      <c r="O178" s="2">
        <v>0</v>
      </c>
      <c r="P178" s="2">
        <v>0</v>
      </c>
      <c r="Q178" s="2">
        <v>0</v>
      </c>
    </row>
    <row r="179" spans="1:17" x14ac:dyDescent="0.35">
      <c r="A179" t="s">
        <v>1252</v>
      </c>
      <c r="B179" t="s">
        <v>464</v>
      </c>
      <c r="C179" t="s">
        <v>465</v>
      </c>
      <c r="D179" t="s">
        <v>1262</v>
      </c>
      <c r="E179" t="s">
        <v>3894</v>
      </c>
      <c r="F179" t="s">
        <v>21</v>
      </c>
      <c r="G179" s="6">
        <v>0</v>
      </c>
      <c r="H179" s="6">
        <v>1</v>
      </c>
      <c r="I179" s="6">
        <v>3</v>
      </c>
      <c r="J179" s="6">
        <v>3</v>
      </c>
      <c r="K179" s="6">
        <v>3</v>
      </c>
      <c r="L179" s="6">
        <v>3</v>
      </c>
      <c r="M179" s="2">
        <v>0</v>
      </c>
      <c r="N179" s="2">
        <v>0</v>
      </c>
      <c r="O179" s="2">
        <v>0</v>
      </c>
      <c r="P179" s="2">
        <v>0</v>
      </c>
      <c r="Q179" s="2">
        <v>0</v>
      </c>
    </row>
    <row r="180" spans="1:17" x14ac:dyDescent="0.35">
      <c r="A180" t="s">
        <v>1252</v>
      </c>
      <c r="B180" t="s">
        <v>384</v>
      </c>
      <c r="C180" t="s">
        <v>467</v>
      </c>
      <c r="D180" t="s">
        <v>1263</v>
      </c>
      <c r="E180" t="s">
        <v>3777</v>
      </c>
      <c r="F180" t="s">
        <v>21</v>
      </c>
      <c r="G180" s="6">
        <v>0</v>
      </c>
      <c r="H180" s="6">
        <v>1</v>
      </c>
      <c r="I180" s="6">
        <v>1</v>
      </c>
      <c r="J180" s="6">
        <v>1</v>
      </c>
      <c r="K180" s="6">
        <v>1</v>
      </c>
      <c r="L180" s="6">
        <v>1</v>
      </c>
      <c r="M180" s="2">
        <v>0</v>
      </c>
      <c r="N180" s="2">
        <v>0</v>
      </c>
      <c r="O180" s="2">
        <v>0</v>
      </c>
      <c r="P180" s="2">
        <v>0</v>
      </c>
      <c r="Q180" s="2">
        <v>0</v>
      </c>
    </row>
    <row r="181" spans="1:17" x14ac:dyDescent="0.35">
      <c r="A181" t="s">
        <v>1252</v>
      </c>
      <c r="B181" t="s">
        <v>469</v>
      </c>
      <c r="C181" t="s">
        <v>470</v>
      </c>
      <c r="D181" t="s">
        <v>1264</v>
      </c>
      <c r="E181" t="s">
        <v>3895</v>
      </c>
      <c r="F181" t="s">
        <v>21</v>
      </c>
      <c r="G181" s="6">
        <v>0</v>
      </c>
      <c r="H181" s="6">
        <v>0</v>
      </c>
      <c r="I181" s="6">
        <v>0</v>
      </c>
      <c r="J181" s="6">
        <v>4</v>
      </c>
      <c r="K181" s="6">
        <v>5</v>
      </c>
      <c r="L181" s="6">
        <v>4</v>
      </c>
      <c r="M181" s="2">
        <v>0</v>
      </c>
      <c r="N181" s="2">
        <v>0</v>
      </c>
      <c r="O181" s="2">
        <v>0</v>
      </c>
      <c r="P181" s="2">
        <v>0</v>
      </c>
      <c r="Q181" s="2">
        <v>0</v>
      </c>
    </row>
    <row r="182" spans="1:17" x14ac:dyDescent="0.35">
      <c r="A182" t="s">
        <v>1252</v>
      </c>
      <c r="B182" t="s">
        <v>472</v>
      </c>
      <c r="C182" t="s">
        <v>473</v>
      </c>
      <c r="D182" t="s">
        <v>1265</v>
      </c>
      <c r="E182" t="s">
        <v>3896</v>
      </c>
      <c r="F182" t="s">
        <v>21</v>
      </c>
      <c r="G182" s="6">
        <v>0</v>
      </c>
      <c r="H182" s="6">
        <v>0</v>
      </c>
      <c r="I182" s="6">
        <v>0</v>
      </c>
      <c r="J182" s="6">
        <v>3</v>
      </c>
      <c r="K182" s="6">
        <v>3</v>
      </c>
      <c r="L182" s="6">
        <v>2</v>
      </c>
      <c r="M182" s="2">
        <v>0</v>
      </c>
      <c r="N182" s="2">
        <v>0</v>
      </c>
      <c r="O182" s="2">
        <v>0</v>
      </c>
      <c r="P182" s="2">
        <v>0</v>
      </c>
      <c r="Q182" s="2">
        <v>0</v>
      </c>
    </row>
    <row r="183" spans="1:17" x14ac:dyDescent="0.35">
      <c r="A183" t="s">
        <v>1252</v>
      </c>
      <c r="B183" t="s">
        <v>475</v>
      </c>
      <c r="C183" t="s">
        <v>476</v>
      </c>
      <c r="D183" t="s">
        <v>1266</v>
      </c>
      <c r="E183" t="s">
        <v>3897</v>
      </c>
      <c r="F183" t="s">
        <v>21</v>
      </c>
      <c r="G183" s="6">
        <v>0</v>
      </c>
      <c r="H183" s="6">
        <v>0</v>
      </c>
      <c r="I183" s="6">
        <v>0</v>
      </c>
      <c r="J183" s="6">
        <v>4</v>
      </c>
      <c r="K183" s="6">
        <v>4</v>
      </c>
      <c r="L183" s="6">
        <v>4</v>
      </c>
      <c r="M183" s="2">
        <v>0</v>
      </c>
      <c r="N183" s="2">
        <v>0</v>
      </c>
      <c r="O183" s="2">
        <v>0</v>
      </c>
      <c r="P183" s="2">
        <v>0</v>
      </c>
      <c r="Q183" s="2">
        <v>0</v>
      </c>
    </row>
    <row r="184" spans="1:17" x14ac:dyDescent="0.35">
      <c r="A184" t="s">
        <v>1252</v>
      </c>
      <c r="B184" t="s">
        <v>478</v>
      </c>
      <c r="C184" t="s">
        <v>479</v>
      </c>
      <c r="D184" t="s">
        <v>1267</v>
      </c>
      <c r="E184" t="s">
        <v>3898</v>
      </c>
      <c r="F184" t="s">
        <v>21</v>
      </c>
      <c r="G184" s="6">
        <v>0</v>
      </c>
      <c r="H184" s="6">
        <v>0</v>
      </c>
      <c r="I184" s="6">
        <v>0</v>
      </c>
      <c r="J184" s="6">
        <v>5</v>
      </c>
      <c r="K184" s="6">
        <v>5</v>
      </c>
      <c r="L184" s="6">
        <v>5</v>
      </c>
      <c r="M184" s="2">
        <v>0</v>
      </c>
      <c r="N184" s="2">
        <v>0</v>
      </c>
      <c r="O184" s="2">
        <v>0</v>
      </c>
      <c r="P184" s="2">
        <v>0</v>
      </c>
      <c r="Q184" s="2">
        <v>0</v>
      </c>
    </row>
    <row r="185" spans="1:17" x14ac:dyDescent="0.35">
      <c r="A185" t="s">
        <v>1252</v>
      </c>
      <c r="B185" t="s">
        <v>481</v>
      </c>
      <c r="C185" t="s">
        <v>482</v>
      </c>
      <c r="D185" t="s">
        <v>1268</v>
      </c>
      <c r="E185" t="s">
        <v>3899</v>
      </c>
      <c r="F185" t="s">
        <v>21</v>
      </c>
      <c r="G185" s="6">
        <v>0</v>
      </c>
      <c r="H185" s="6">
        <v>0</v>
      </c>
      <c r="I185" s="6">
        <v>0</v>
      </c>
      <c r="J185" s="6">
        <v>4</v>
      </c>
      <c r="K185" s="6">
        <v>5</v>
      </c>
      <c r="L185" s="6">
        <v>4</v>
      </c>
      <c r="M185" s="2">
        <v>0</v>
      </c>
      <c r="N185" s="2">
        <v>0</v>
      </c>
      <c r="O185" s="2">
        <v>0</v>
      </c>
      <c r="P185" s="2">
        <v>0</v>
      </c>
      <c r="Q185" s="2">
        <v>0</v>
      </c>
    </row>
    <row r="186" spans="1:17" x14ac:dyDescent="0.35">
      <c r="A186" t="s">
        <v>1252</v>
      </c>
      <c r="B186" t="s">
        <v>484</v>
      </c>
      <c r="C186" t="s">
        <v>22</v>
      </c>
      <c r="D186" t="s">
        <v>1269</v>
      </c>
      <c r="E186" t="s">
        <v>3900</v>
      </c>
      <c r="F186" t="s">
        <v>21</v>
      </c>
      <c r="G186" s="6">
        <v>0</v>
      </c>
      <c r="H186" s="6">
        <v>1</v>
      </c>
      <c r="I186" s="6">
        <v>1</v>
      </c>
      <c r="J186" s="6">
        <v>4</v>
      </c>
      <c r="K186" s="6">
        <v>3</v>
      </c>
      <c r="L186" s="6">
        <v>4</v>
      </c>
      <c r="M186" s="2">
        <v>0</v>
      </c>
      <c r="N186" s="2">
        <v>0</v>
      </c>
      <c r="O186" s="2">
        <v>0</v>
      </c>
      <c r="P186" s="2">
        <v>0</v>
      </c>
      <c r="Q186" s="2">
        <v>0</v>
      </c>
    </row>
    <row r="187" spans="1:17" x14ac:dyDescent="0.35">
      <c r="A187" t="s">
        <v>1270</v>
      </c>
      <c r="B187" t="s">
        <v>996</v>
      </c>
      <c r="C187" t="s">
        <v>1271</v>
      </c>
      <c r="D187" t="s">
        <v>1053</v>
      </c>
      <c r="E187" t="s">
        <v>3755</v>
      </c>
      <c r="F187" t="s">
        <v>21</v>
      </c>
      <c r="G187" s="6">
        <v>0</v>
      </c>
      <c r="H187" s="6">
        <v>0</v>
      </c>
      <c r="I187" s="6">
        <v>0</v>
      </c>
      <c r="J187" s="6">
        <v>1</v>
      </c>
      <c r="K187" s="6">
        <v>1</v>
      </c>
      <c r="L187" s="6">
        <v>1</v>
      </c>
      <c r="M187" s="2">
        <v>0</v>
      </c>
      <c r="N187" s="2">
        <v>0</v>
      </c>
      <c r="O187" s="2">
        <v>1</v>
      </c>
      <c r="P187" s="2">
        <v>1</v>
      </c>
      <c r="Q187" s="2">
        <v>0</v>
      </c>
    </row>
    <row r="188" spans="1:17" x14ac:dyDescent="0.35">
      <c r="A188" t="s">
        <v>1270</v>
      </c>
      <c r="B188" t="s">
        <v>439</v>
      </c>
      <c r="C188" t="s">
        <v>487</v>
      </c>
      <c r="D188" t="s">
        <v>1254</v>
      </c>
      <c r="E188" t="s">
        <v>3885</v>
      </c>
      <c r="F188" t="s">
        <v>21</v>
      </c>
      <c r="G188" s="6">
        <v>0</v>
      </c>
      <c r="H188" s="6">
        <v>0</v>
      </c>
      <c r="I188" s="6">
        <v>0</v>
      </c>
      <c r="J188" s="6">
        <v>1</v>
      </c>
      <c r="K188" s="6">
        <v>1</v>
      </c>
      <c r="L188" s="6">
        <v>5</v>
      </c>
      <c r="M188" s="2">
        <v>0</v>
      </c>
      <c r="N188" s="2">
        <v>0</v>
      </c>
      <c r="O188" s="2">
        <v>1</v>
      </c>
      <c r="P188" s="2">
        <v>0</v>
      </c>
      <c r="Q188" s="2">
        <v>0</v>
      </c>
    </row>
    <row r="189" spans="1:17" x14ac:dyDescent="0.35">
      <c r="A189" t="s">
        <v>1270</v>
      </c>
      <c r="B189" t="s">
        <v>442</v>
      </c>
      <c r="C189" t="s">
        <v>489</v>
      </c>
      <c r="D189" t="s">
        <v>1053</v>
      </c>
      <c r="E189" t="s">
        <v>3886</v>
      </c>
      <c r="F189" t="s">
        <v>21</v>
      </c>
      <c r="G189" s="6">
        <v>0</v>
      </c>
      <c r="H189" s="6">
        <v>1</v>
      </c>
      <c r="I189" s="6">
        <v>1</v>
      </c>
      <c r="J189" s="6">
        <v>1</v>
      </c>
      <c r="K189" s="6">
        <v>1</v>
      </c>
      <c r="L189" s="6">
        <v>1</v>
      </c>
      <c r="M189" s="2">
        <v>0</v>
      </c>
      <c r="N189" s="2">
        <v>0</v>
      </c>
      <c r="O189" s="2">
        <v>1</v>
      </c>
      <c r="P189" s="2">
        <v>1</v>
      </c>
      <c r="Q189" s="2">
        <v>0</v>
      </c>
    </row>
    <row r="190" spans="1:17" x14ac:dyDescent="0.35">
      <c r="A190" t="s">
        <v>1270</v>
      </c>
      <c r="B190" t="s">
        <v>491</v>
      </c>
      <c r="C190" t="s">
        <v>492</v>
      </c>
      <c r="D190" t="s">
        <v>1272</v>
      </c>
      <c r="E190" t="s">
        <v>3901</v>
      </c>
      <c r="F190" t="s">
        <v>21</v>
      </c>
      <c r="G190" s="6">
        <v>0</v>
      </c>
      <c r="H190" s="6">
        <v>1</v>
      </c>
      <c r="I190" s="6">
        <v>5</v>
      </c>
      <c r="J190" s="6">
        <v>5</v>
      </c>
      <c r="K190" s="6">
        <v>5</v>
      </c>
      <c r="L190" s="6">
        <v>5</v>
      </c>
      <c r="M190" s="2">
        <v>0</v>
      </c>
      <c r="N190" s="2">
        <v>0</v>
      </c>
      <c r="O190" s="2">
        <v>0</v>
      </c>
      <c r="P190" s="2">
        <v>0</v>
      </c>
      <c r="Q190" s="2">
        <v>0</v>
      </c>
    </row>
    <row r="191" spans="1:17" x14ac:dyDescent="0.35">
      <c r="A191" t="s">
        <v>1270</v>
      </c>
      <c r="B191" t="s">
        <v>494</v>
      </c>
      <c r="C191" t="s">
        <v>495</v>
      </c>
      <c r="D191" t="s">
        <v>1273</v>
      </c>
      <c r="E191" t="s">
        <v>3902</v>
      </c>
      <c r="F191" t="s">
        <v>21</v>
      </c>
      <c r="G191" s="6">
        <v>0</v>
      </c>
      <c r="H191" s="6">
        <v>0</v>
      </c>
      <c r="I191" s="6">
        <v>0</v>
      </c>
      <c r="J191" s="6">
        <v>5</v>
      </c>
      <c r="K191" s="6">
        <v>5</v>
      </c>
      <c r="L191" s="6">
        <v>5</v>
      </c>
      <c r="M191" s="2">
        <v>0</v>
      </c>
      <c r="N191" s="2">
        <v>0</v>
      </c>
      <c r="O191" s="2">
        <v>0</v>
      </c>
      <c r="P191" s="2">
        <v>0</v>
      </c>
      <c r="Q191" s="2">
        <v>0</v>
      </c>
    </row>
    <row r="192" spans="1:17" x14ac:dyDescent="0.35">
      <c r="A192" t="s">
        <v>1270</v>
      </c>
      <c r="B192" t="s">
        <v>497</v>
      </c>
      <c r="C192" t="s">
        <v>352</v>
      </c>
      <c r="D192" t="s">
        <v>1274</v>
      </c>
      <c r="E192" t="s">
        <v>3903</v>
      </c>
      <c r="F192" t="s">
        <v>21</v>
      </c>
      <c r="G192" s="6">
        <v>0</v>
      </c>
      <c r="H192" s="6">
        <v>1</v>
      </c>
      <c r="I192" s="6">
        <v>5</v>
      </c>
      <c r="J192" s="6">
        <v>4</v>
      </c>
      <c r="K192" s="6">
        <v>5</v>
      </c>
      <c r="L192" s="6">
        <v>5</v>
      </c>
      <c r="M192" s="2">
        <v>0</v>
      </c>
      <c r="N192" s="2">
        <v>0</v>
      </c>
      <c r="O192" s="2">
        <v>0</v>
      </c>
      <c r="P192" s="2">
        <v>0</v>
      </c>
      <c r="Q192" s="2">
        <v>0</v>
      </c>
    </row>
    <row r="193" spans="1:17" x14ac:dyDescent="0.35">
      <c r="A193" t="s">
        <v>1270</v>
      </c>
      <c r="B193" t="s">
        <v>499</v>
      </c>
      <c r="C193" t="s">
        <v>500</v>
      </c>
      <c r="D193" t="s">
        <v>1053</v>
      </c>
      <c r="E193" t="s">
        <v>3904</v>
      </c>
      <c r="F193" t="s">
        <v>21</v>
      </c>
      <c r="G193" s="6">
        <v>0</v>
      </c>
      <c r="H193" s="6">
        <v>1</v>
      </c>
      <c r="I193" s="6">
        <v>1</v>
      </c>
      <c r="J193" s="6">
        <v>1</v>
      </c>
      <c r="K193" s="6">
        <v>5</v>
      </c>
      <c r="L193" s="6">
        <v>1</v>
      </c>
      <c r="M193" s="2">
        <v>0</v>
      </c>
      <c r="N193" s="2">
        <v>0</v>
      </c>
      <c r="O193" s="2">
        <v>1</v>
      </c>
      <c r="P193" s="2">
        <v>1</v>
      </c>
      <c r="Q193" s="2">
        <v>0</v>
      </c>
    </row>
    <row r="194" spans="1:17" x14ac:dyDescent="0.35">
      <c r="A194" t="s">
        <v>1270</v>
      </c>
      <c r="B194" t="s">
        <v>472</v>
      </c>
      <c r="C194" t="s">
        <v>502</v>
      </c>
      <c r="D194" t="s">
        <v>1053</v>
      </c>
      <c r="E194" t="s">
        <v>3905</v>
      </c>
      <c r="F194" t="s">
        <v>21</v>
      </c>
      <c r="G194" s="6">
        <v>0</v>
      </c>
      <c r="H194" s="6">
        <v>1</v>
      </c>
      <c r="I194" s="6">
        <v>1</v>
      </c>
      <c r="J194" s="6">
        <v>1</v>
      </c>
      <c r="K194" s="6">
        <v>5</v>
      </c>
      <c r="L194" s="6">
        <v>5</v>
      </c>
      <c r="M194" s="2">
        <v>0</v>
      </c>
      <c r="N194" s="2">
        <v>0</v>
      </c>
      <c r="O194" s="2">
        <v>1</v>
      </c>
      <c r="P194" s="2">
        <v>1</v>
      </c>
      <c r="Q194" s="2">
        <v>0</v>
      </c>
    </row>
    <row r="195" spans="1:17" x14ac:dyDescent="0.35">
      <c r="A195" t="s">
        <v>1270</v>
      </c>
      <c r="B195" t="s">
        <v>504</v>
      </c>
      <c r="C195" t="s">
        <v>505</v>
      </c>
      <c r="D195" t="s">
        <v>1053</v>
      </c>
      <c r="E195" t="s">
        <v>3906</v>
      </c>
      <c r="F195" t="s">
        <v>21</v>
      </c>
      <c r="G195" s="6">
        <v>0</v>
      </c>
      <c r="H195" s="6">
        <v>1</v>
      </c>
      <c r="I195" s="6">
        <v>1</v>
      </c>
      <c r="J195" s="6">
        <v>1</v>
      </c>
      <c r="K195" s="6">
        <v>5</v>
      </c>
      <c r="L195" s="6">
        <v>1</v>
      </c>
      <c r="M195" s="2">
        <v>0</v>
      </c>
      <c r="N195" s="2">
        <v>0</v>
      </c>
      <c r="O195" s="2">
        <v>1</v>
      </c>
      <c r="P195" s="2">
        <v>1</v>
      </c>
      <c r="Q195" s="2">
        <v>0</v>
      </c>
    </row>
    <row r="196" spans="1:17" x14ac:dyDescent="0.35">
      <c r="A196" t="s">
        <v>1270</v>
      </c>
      <c r="B196" t="s">
        <v>507</v>
      </c>
      <c r="C196" t="s">
        <v>508</v>
      </c>
      <c r="D196" t="s">
        <v>1275</v>
      </c>
      <c r="E196" t="s">
        <v>3907</v>
      </c>
      <c r="F196" t="s">
        <v>21</v>
      </c>
      <c r="G196" s="6">
        <v>0</v>
      </c>
      <c r="H196" s="6">
        <v>1</v>
      </c>
      <c r="I196" s="6">
        <v>5</v>
      </c>
      <c r="J196" s="6">
        <v>5</v>
      </c>
      <c r="K196" s="6">
        <v>5</v>
      </c>
      <c r="L196" s="6">
        <v>5</v>
      </c>
      <c r="M196" s="2">
        <v>0</v>
      </c>
      <c r="N196" s="2">
        <v>0</v>
      </c>
      <c r="O196" s="2">
        <v>0</v>
      </c>
      <c r="P196" s="2">
        <v>0</v>
      </c>
      <c r="Q196" s="2">
        <v>0</v>
      </c>
    </row>
    <row r="197" spans="1:17" x14ac:dyDescent="0.35">
      <c r="A197" t="s">
        <v>1270</v>
      </c>
      <c r="B197" t="s">
        <v>510</v>
      </c>
      <c r="C197" t="s">
        <v>511</v>
      </c>
      <c r="D197" t="s">
        <v>1276</v>
      </c>
      <c r="E197" t="s">
        <v>3908</v>
      </c>
      <c r="F197" t="s">
        <v>21</v>
      </c>
      <c r="G197" s="6">
        <v>0</v>
      </c>
      <c r="H197" s="6">
        <v>1</v>
      </c>
      <c r="I197" s="6">
        <v>5</v>
      </c>
      <c r="J197" s="6">
        <v>4</v>
      </c>
      <c r="K197" s="6">
        <v>5</v>
      </c>
      <c r="L197" s="6">
        <v>5</v>
      </c>
      <c r="M197" s="2">
        <v>0</v>
      </c>
      <c r="N197" s="2">
        <v>0</v>
      </c>
      <c r="O197" s="2">
        <v>0</v>
      </c>
      <c r="P197" s="2">
        <v>0</v>
      </c>
      <c r="Q197" s="2">
        <v>0</v>
      </c>
    </row>
    <row r="198" spans="1:17" x14ac:dyDescent="0.35">
      <c r="A198" t="s">
        <v>1270</v>
      </c>
      <c r="B198" t="s">
        <v>513</v>
      </c>
      <c r="C198" t="s">
        <v>514</v>
      </c>
      <c r="D198" t="s">
        <v>1277</v>
      </c>
      <c r="E198" t="s">
        <v>3909</v>
      </c>
      <c r="F198" t="s">
        <v>21</v>
      </c>
      <c r="G198" s="6">
        <v>0</v>
      </c>
      <c r="H198" s="6">
        <v>0</v>
      </c>
      <c r="I198" s="6">
        <v>0</v>
      </c>
      <c r="J198" s="6">
        <v>5</v>
      </c>
      <c r="K198" s="6">
        <v>5</v>
      </c>
      <c r="L198" s="6">
        <v>5</v>
      </c>
      <c r="M198" s="2">
        <v>0</v>
      </c>
      <c r="N198" s="2">
        <v>0</v>
      </c>
      <c r="O198" s="2">
        <v>0</v>
      </c>
      <c r="P198" s="2">
        <v>0</v>
      </c>
      <c r="Q198" s="2">
        <v>0</v>
      </c>
    </row>
    <row r="199" spans="1:17" x14ac:dyDescent="0.35">
      <c r="A199" t="s">
        <v>1270</v>
      </c>
      <c r="B199" t="s">
        <v>516</v>
      </c>
      <c r="C199" t="s">
        <v>517</v>
      </c>
      <c r="D199" t="s">
        <v>1053</v>
      </c>
      <c r="E199" t="s">
        <v>3910</v>
      </c>
      <c r="F199" t="s">
        <v>21</v>
      </c>
      <c r="G199" s="6">
        <v>0</v>
      </c>
      <c r="H199" s="6">
        <v>0</v>
      </c>
      <c r="I199" s="6">
        <v>0</v>
      </c>
      <c r="J199" s="6">
        <v>3</v>
      </c>
      <c r="K199" s="6">
        <v>5</v>
      </c>
      <c r="L199" s="6">
        <v>1</v>
      </c>
      <c r="M199" s="2">
        <v>0</v>
      </c>
      <c r="N199" s="2">
        <v>0</v>
      </c>
      <c r="O199" s="2">
        <v>0</v>
      </c>
      <c r="P199" s="2">
        <v>1</v>
      </c>
      <c r="Q199" s="2">
        <v>0</v>
      </c>
    </row>
    <row r="200" spans="1:17" x14ac:dyDescent="0.35">
      <c r="A200" t="s">
        <v>1270</v>
      </c>
      <c r="B200" t="s">
        <v>519</v>
      </c>
      <c r="C200" t="s">
        <v>520</v>
      </c>
      <c r="D200" t="s">
        <v>1053</v>
      </c>
      <c r="E200" t="s">
        <v>3911</v>
      </c>
      <c r="F200" t="s">
        <v>21</v>
      </c>
      <c r="G200" s="6">
        <v>0</v>
      </c>
      <c r="H200" s="6">
        <v>1</v>
      </c>
      <c r="I200" s="6">
        <v>1</v>
      </c>
      <c r="J200" s="6">
        <v>1</v>
      </c>
      <c r="K200" s="6">
        <v>1</v>
      </c>
      <c r="L200" s="6">
        <v>1</v>
      </c>
      <c r="M200" s="2">
        <v>0</v>
      </c>
      <c r="N200" s="2">
        <v>0</v>
      </c>
      <c r="O200" s="2">
        <v>1</v>
      </c>
      <c r="P200" s="2">
        <v>1</v>
      </c>
      <c r="Q200" s="2">
        <v>0</v>
      </c>
    </row>
    <row r="201" spans="1:17" x14ac:dyDescent="0.35">
      <c r="A201" t="s">
        <v>1278</v>
      </c>
      <c r="B201" t="s">
        <v>996</v>
      </c>
      <c r="C201" t="s">
        <v>1279</v>
      </c>
      <c r="D201" t="s">
        <v>1053</v>
      </c>
      <c r="E201" t="s">
        <v>3755</v>
      </c>
      <c r="F201" t="s">
        <v>21</v>
      </c>
      <c r="G201" s="6">
        <v>0</v>
      </c>
      <c r="H201" s="6">
        <v>0</v>
      </c>
      <c r="I201" s="6">
        <v>0</v>
      </c>
      <c r="J201" s="6">
        <v>1</v>
      </c>
      <c r="K201" s="6">
        <v>1</v>
      </c>
      <c r="L201" s="6">
        <v>1</v>
      </c>
      <c r="M201" s="2">
        <v>0</v>
      </c>
      <c r="N201" s="2">
        <v>0</v>
      </c>
      <c r="O201" s="2">
        <v>1</v>
      </c>
      <c r="P201" s="2">
        <v>1</v>
      </c>
      <c r="Q201" s="2">
        <v>0</v>
      </c>
    </row>
    <row r="202" spans="1:17" x14ac:dyDescent="0.35">
      <c r="A202" t="s">
        <v>1278</v>
      </c>
      <c r="B202" t="s">
        <v>744</v>
      </c>
      <c r="C202" t="s">
        <v>1280</v>
      </c>
      <c r="D202" t="s">
        <v>1087</v>
      </c>
      <c r="E202" t="s">
        <v>3767</v>
      </c>
      <c r="F202" t="s">
        <v>21</v>
      </c>
      <c r="G202" s="6">
        <v>0</v>
      </c>
      <c r="H202" s="6">
        <v>0</v>
      </c>
      <c r="I202" s="6">
        <v>0</v>
      </c>
      <c r="J202" s="6">
        <v>1</v>
      </c>
      <c r="K202" s="6">
        <v>1</v>
      </c>
      <c r="L202" s="6">
        <v>2</v>
      </c>
      <c r="M202" s="2">
        <v>0</v>
      </c>
      <c r="N202" s="2">
        <v>0</v>
      </c>
      <c r="O202" s="2">
        <v>0</v>
      </c>
      <c r="P202" s="2">
        <v>0</v>
      </c>
      <c r="Q202" s="2">
        <v>0</v>
      </c>
    </row>
    <row r="203" spans="1:17" x14ac:dyDescent="0.35">
      <c r="A203" t="s">
        <v>1278</v>
      </c>
      <c r="B203" t="s">
        <v>305</v>
      </c>
      <c r="C203" t="s">
        <v>525</v>
      </c>
      <c r="D203" t="s">
        <v>1053</v>
      </c>
      <c r="E203" t="s">
        <v>3912</v>
      </c>
      <c r="F203" t="s">
        <v>21</v>
      </c>
      <c r="G203" s="6">
        <v>0</v>
      </c>
      <c r="H203" s="6">
        <v>0</v>
      </c>
      <c r="I203" s="6">
        <v>0</v>
      </c>
      <c r="J203" s="6">
        <v>2</v>
      </c>
      <c r="K203" s="6">
        <v>5</v>
      </c>
      <c r="L203" s="6">
        <v>1</v>
      </c>
      <c r="M203" s="2">
        <v>0</v>
      </c>
      <c r="N203" s="2">
        <v>0</v>
      </c>
      <c r="O203" s="2">
        <v>0</v>
      </c>
      <c r="P203" s="2">
        <v>1</v>
      </c>
      <c r="Q203" s="2">
        <v>0</v>
      </c>
    </row>
    <row r="204" spans="1:17" x14ac:dyDescent="0.35">
      <c r="A204" t="s">
        <v>1278</v>
      </c>
      <c r="B204" t="s">
        <v>527</v>
      </c>
      <c r="C204" t="s">
        <v>528</v>
      </c>
      <c r="D204" t="s">
        <v>1053</v>
      </c>
      <c r="E204" t="s">
        <v>3913</v>
      </c>
      <c r="F204" t="s">
        <v>21</v>
      </c>
      <c r="G204" s="6">
        <v>0</v>
      </c>
      <c r="H204" s="6">
        <v>0</v>
      </c>
      <c r="I204" s="6">
        <v>0</v>
      </c>
      <c r="J204" s="6">
        <v>2</v>
      </c>
      <c r="K204" s="6">
        <v>5</v>
      </c>
      <c r="L204" s="6">
        <v>1</v>
      </c>
      <c r="M204" s="2">
        <v>0</v>
      </c>
      <c r="N204" s="2">
        <v>0</v>
      </c>
      <c r="O204" s="2">
        <v>0</v>
      </c>
      <c r="P204" s="2">
        <v>1</v>
      </c>
      <c r="Q204" s="2">
        <v>0</v>
      </c>
    </row>
    <row r="205" spans="1:17" x14ac:dyDescent="0.35">
      <c r="A205" t="s">
        <v>1278</v>
      </c>
      <c r="B205" t="s">
        <v>122</v>
      </c>
      <c r="C205" t="s">
        <v>530</v>
      </c>
      <c r="D205" t="s">
        <v>1053</v>
      </c>
      <c r="E205" t="s">
        <v>3784</v>
      </c>
      <c r="F205" t="s">
        <v>21</v>
      </c>
      <c r="G205" s="6">
        <v>0</v>
      </c>
      <c r="H205" s="6">
        <v>0</v>
      </c>
      <c r="I205" s="6">
        <v>0</v>
      </c>
      <c r="J205" s="6">
        <v>1</v>
      </c>
      <c r="K205" s="6">
        <v>1</v>
      </c>
      <c r="L205" s="6">
        <v>1</v>
      </c>
      <c r="M205" s="2">
        <v>0</v>
      </c>
      <c r="N205" s="2">
        <v>0</v>
      </c>
      <c r="O205" s="2">
        <v>0</v>
      </c>
      <c r="P205" s="2">
        <v>1</v>
      </c>
      <c r="Q205" s="2">
        <v>0</v>
      </c>
    </row>
    <row r="206" spans="1:17" x14ac:dyDescent="0.35">
      <c r="A206" t="s">
        <v>1278</v>
      </c>
      <c r="B206" t="s">
        <v>1281</v>
      </c>
      <c r="C206" t="s">
        <v>533</v>
      </c>
      <c r="D206" t="s">
        <v>1053</v>
      </c>
      <c r="E206" t="s">
        <v>3914</v>
      </c>
      <c r="F206" t="s">
        <v>21</v>
      </c>
      <c r="G206" s="6">
        <v>0</v>
      </c>
      <c r="H206" s="6">
        <v>1</v>
      </c>
      <c r="I206" s="6">
        <v>1</v>
      </c>
      <c r="J206" s="6">
        <v>1</v>
      </c>
      <c r="K206" s="6">
        <v>5</v>
      </c>
      <c r="L206" s="6">
        <v>1</v>
      </c>
      <c r="M206" s="2">
        <v>1</v>
      </c>
      <c r="N206" s="2">
        <v>0</v>
      </c>
      <c r="O206" s="2">
        <v>1</v>
      </c>
      <c r="P206" s="2">
        <v>1</v>
      </c>
      <c r="Q206" s="2">
        <v>0</v>
      </c>
    </row>
    <row r="207" spans="1:17" x14ac:dyDescent="0.35">
      <c r="A207" t="s">
        <v>1278</v>
      </c>
      <c r="B207" t="s">
        <v>535</v>
      </c>
      <c r="C207" t="s">
        <v>536</v>
      </c>
      <c r="D207" t="s">
        <v>1282</v>
      </c>
      <c r="E207" t="s">
        <v>3915</v>
      </c>
      <c r="F207" t="s">
        <v>21</v>
      </c>
      <c r="G207" s="6">
        <v>0</v>
      </c>
      <c r="H207" s="6">
        <v>0</v>
      </c>
      <c r="I207" s="6">
        <v>0</v>
      </c>
      <c r="J207" s="6">
        <v>5</v>
      </c>
      <c r="K207" s="6">
        <v>5</v>
      </c>
      <c r="L207" s="6">
        <v>5</v>
      </c>
      <c r="M207" s="2">
        <v>0</v>
      </c>
      <c r="N207" s="2">
        <v>0</v>
      </c>
      <c r="O207" s="2">
        <v>0</v>
      </c>
      <c r="P207" s="2">
        <v>0</v>
      </c>
      <c r="Q207" s="2">
        <v>0</v>
      </c>
    </row>
    <row r="208" spans="1:17" x14ac:dyDescent="0.35">
      <c r="A208" t="s">
        <v>1278</v>
      </c>
      <c r="B208" t="s">
        <v>111</v>
      </c>
      <c r="C208" t="s">
        <v>538</v>
      </c>
      <c r="D208" t="s">
        <v>1283</v>
      </c>
      <c r="E208" t="s">
        <v>3916</v>
      </c>
      <c r="F208" t="s">
        <v>21</v>
      </c>
      <c r="G208" s="6">
        <v>0</v>
      </c>
      <c r="H208" s="6">
        <v>0</v>
      </c>
      <c r="I208" s="6">
        <v>0</v>
      </c>
      <c r="J208" s="6">
        <v>2</v>
      </c>
      <c r="K208" s="6">
        <v>5</v>
      </c>
      <c r="L208" s="6">
        <v>2</v>
      </c>
      <c r="M208" s="2">
        <v>0</v>
      </c>
      <c r="N208" s="2">
        <v>0</v>
      </c>
      <c r="O208" s="2">
        <v>1</v>
      </c>
      <c r="P208" s="2">
        <v>1</v>
      </c>
      <c r="Q208" s="2">
        <v>0</v>
      </c>
    </row>
    <row r="209" spans="1:17" x14ac:dyDescent="0.35">
      <c r="A209" t="s">
        <v>1278</v>
      </c>
      <c r="B209" t="s">
        <v>540</v>
      </c>
      <c r="C209" t="s">
        <v>541</v>
      </c>
      <c r="D209" t="s">
        <v>1284</v>
      </c>
      <c r="E209" t="s">
        <v>3917</v>
      </c>
      <c r="F209" t="s">
        <v>21</v>
      </c>
      <c r="G209" s="6">
        <v>0</v>
      </c>
      <c r="H209" s="6">
        <v>1</v>
      </c>
      <c r="I209" s="6">
        <v>5</v>
      </c>
      <c r="J209" s="6">
        <v>3</v>
      </c>
      <c r="K209" s="6">
        <v>3</v>
      </c>
      <c r="L209" s="6">
        <v>3</v>
      </c>
      <c r="M209" s="2">
        <v>0</v>
      </c>
      <c r="N209" s="2">
        <v>0</v>
      </c>
      <c r="O209" s="2">
        <v>1</v>
      </c>
      <c r="P209" s="2">
        <v>1</v>
      </c>
      <c r="Q209" s="2">
        <v>0</v>
      </c>
    </row>
    <row r="210" spans="1:17" x14ac:dyDescent="0.35">
      <c r="A210" t="s">
        <v>1278</v>
      </c>
      <c r="B210" t="s">
        <v>543</v>
      </c>
      <c r="C210" t="s">
        <v>544</v>
      </c>
      <c r="D210" t="s">
        <v>1053</v>
      </c>
      <c r="E210" t="s">
        <v>3918</v>
      </c>
      <c r="F210" t="s">
        <v>21</v>
      </c>
      <c r="G210" s="6">
        <v>0</v>
      </c>
      <c r="H210" s="6">
        <v>0</v>
      </c>
      <c r="I210" s="6">
        <v>0</v>
      </c>
      <c r="J210" s="6">
        <v>2</v>
      </c>
      <c r="K210" s="6">
        <v>5</v>
      </c>
      <c r="L210" s="6">
        <v>1</v>
      </c>
      <c r="M210" s="2">
        <v>0</v>
      </c>
      <c r="N210" s="2">
        <v>0</v>
      </c>
      <c r="O210" s="2">
        <v>0</v>
      </c>
      <c r="P210" s="2">
        <v>1</v>
      </c>
      <c r="Q210" s="2">
        <v>0</v>
      </c>
    </row>
    <row r="211" spans="1:17" x14ac:dyDescent="0.35">
      <c r="A211" t="s">
        <v>1278</v>
      </c>
      <c r="B211" t="s">
        <v>1285</v>
      </c>
      <c r="C211" t="s">
        <v>547</v>
      </c>
      <c r="D211" t="s">
        <v>1053</v>
      </c>
      <c r="E211" t="s">
        <v>3919</v>
      </c>
      <c r="F211" t="s">
        <v>21</v>
      </c>
      <c r="G211" s="6">
        <v>0</v>
      </c>
      <c r="H211" s="6">
        <v>1</v>
      </c>
      <c r="I211" s="6">
        <v>2</v>
      </c>
      <c r="J211" s="6">
        <v>1</v>
      </c>
      <c r="K211" s="6">
        <v>1</v>
      </c>
      <c r="L211" s="6">
        <v>1</v>
      </c>
      <c r="M211" s="2">
        <v>0</v>
      </c>
      <c r="N211" s="2">
        <v>0</v>
      </c>
      <c r="O211" s="2">
        <v>1</v>
      </c>
      <c r="P211" s="2">
        <v>1</v>
      </c>
      <c r="Q211" s="2">
        <v>0</v>
      </c>
    </row>
    <row r="212" spans="1:17" x14ac:dyDescent="0.35">
      <c r="A212" t="s">
        <v>1286</v>
      </c>
      <c r="B212" t="s">
        <v>996</v>
      </c>
      <c r="C212" t="s">
        <v>1287</v>
      </c>
      <c r="D212" t="s">
        <v>1053</v>
      </c>
      <c r="E212" t="s">
        <v>3755</v>
      </c>
      <c r="F212" t="s">
        <v>21</v>
      </c>
      <c r="G212" s="6">
        <v>0</v>
      </c>
      <c r="H212" s="6">
        <v>0</v>
      </c>
      <c r="I212" s="6">
        <v>0</v>
      </c>
      <c r="J212" s="6">
        <v>1</v>
      </c>
      <c r="K212" s="6">
        <v>1</v>
      </c>
      <c r="L212" s="6">
        <v>1</v>
      </c>
      <c r="M212" s="2">
        <v>0</v>
      </c>
      <c r="N212" s="2">
        <v>0</v>
      </c>
      <c r="O212" s="2">
        <v>1</v>
      </c>
      <c r="P212" s="2">
        <v>1</v>
      </c>
      <c r="Q212" s="2">
        <v>1</v>
      </c>
    </row>
    <row r="213" spans="1:17" x14ac:dyDescent="0.35">
      <c r="A213" t="s">
        <v>1286</v>
      </c>
      <c r="B213" t="s">
        <v>305</v>
      </c>
      <c r="C213" t="s">
        <v>553</v>
      </c>
      <c r="D213" t="s">
        <v>1176</v>
      </c>
      <c r="E213" t="s">
        <v>3822</v>
      </c>
      <c r="F213" t="s">
        <v>21</v>
      </c>
      <c r="G213" s="6">
        <v>0</v>
      </c>
      <c r="H213" s="6">
        <v>0</v>
      </c>
      <c r="I213" s="6">
        <v>0</v>
      </c>
      <c r="J213" s="6">
        <v>5</v>
      </c>
      <c r="K213" s="6">
        <v>5</v>
      </c>
      <c r="L213" s="6">
        <v>5</v>
      </c>
      <c r="M213" s="2">
        <v>0</v>
      </c>
      <c r="N213" s="2">
        <v>0</v>
      </c>
      <c r="O213" s="2">
        <v>0</v>
      </c>
      <c r="P213" s="2">
        <v>0</v>
      </c>
      <c r="Q213" s="2">
        <v>0</v>
      </c>
    </row>
    <row r="214" spans="1:17" x14ac:dyDescent="0.35">
      <c r="A214" t="s">
        <v>1286</v>
      </c>
      <c r="B214" t="s">
        <v>555</v>
      </c>
      <c r="C214" t="s">
        <v>556</v>
      </c>
      <c r="D214" t="s">
        <v>1288</v>
      </c>
      <c r="E214" t="s">
        <v>3920</v>
      </c>
      <c r="F214" t="s">
        <v>21</v>
      </c>
      <c r="G214" s="6">
        <v>0</v>
      </c>
      <c r="H214" s="6">
        <v>0</v>
      </c>
      <c r="I214" s="6">
        <v>0</v>
      </c>
      <c r="J214" s="6">
        <v>5</v>
      </c>
      <c r="K214" s="6">
        <v>5</v>
      </c>
      <c r="L214" s="6">
        <v>5</v>
      </c>
      <c r="M214" s="2">
        <v>0</v>
      </c>
      <c r="N214" s="2">
        <v>0</v>
      </c>
      <c r="O214" s="2">
        <v>0</v>
      </c>
      <c r="P214" s="2">
        <v>0</v>
      </c>
      <c r="Q214" s="2">
        <v>0</v>
      </c>
    </row>
    <row r="215" spans="1:17" x14ac:dyDescent="0.35">
      <c r="A215" t="s">
        <v>1286</v>
      </c>
      <c r="B215" t="s">
        <v>305</v>
      </c>
      <c r="C215" t="s">
        <v>553</v>
      </c>
      <c r="D215" t="s">
        <v>1176</v>
      </c>
      <c r="E215" t="s">
        <v>3822</v>
      </c>
      <c r="F215" t="s">
        <v>21</v>
      </c>
      <c r="G215" s="6">
        <v>0</v>
      </c>
      <c r="H215" s="6">
        <v>0</v>
      </c>
      <c r="I215" s="6">
        <v>0</v>
      </c>
      <c r="J215" s="6">
        <v>5</v>
      </c>
      <c r="K215" s="6">
        <v>5</v>
      </c>
      <c r="L215" s="6">
        <v>5</v>
      </c>
      <c r="M215" s="2">
        <v>0</v>
      </c>
      <c r="N215" s="2">
        <v>0</v>
      </c>
      <c r="O215" s="2">
        <v>0</v>
      </c>
      <c r="P215" s="2">
        <v>0</v>
      </c>
      <c r="Q215" s="2">
        <v>0</v>
      </c>
    </row>
    <row r="216" spans="1:17" x14ac:dyDescent="0.35">
      <c r="A216" t="s">
        <v>1286</v>
      </c>
      <c r="B216" t="s">
        <v>219</v>
      </c>
      <c r="C216" t="s">
        <v>558</v>
      </c>
      <c r="D216" t="s">
        <v>1289</v>
      </c>
      <c r="E216" t="s">
        <v>3921</v>
      </c>
      <c r="F216" t="s">
        <v>21</v>
      </c>
      <c r="G216" s="6">
        <v>0</v>
      </c>
      <c r="H216" s="6">
        <v>0</v>
      </c>
      <c r="I216" s="6">
        <v>0</v>
      </c>
      <c r="J216" s="6">
        <v>3</v>
      </c>
      <c r="K216" s="6">
        <v>5</v>
      </c>
      <c r="L216" s="6">
        <v>1</v>
      </c>
      <c r="M216" s="2">
        <v>0</v>
      </c>
      <c r="N216" s="2">
        <v>0</v>
      </c>
      <c r="O216" s="2">
        <v>0</v>
      </c>
      <c r="P216" s="2">
        <v>0</v>
      </c>
      <c r="Q216" s="2">
        <v>0</v>
      </c>
    </row>
    <row r="217" spans="1:17" x14ac:dyDescent="0.35">
      <c r="A217" t="s">
        <v>1286</v>
      </c>
      <c r="B217" t="s">
        <v>596</v>
      </c>
      <c r="C217" t="s">
        <v>1290</v>
      </c>
      <c r="D217" t="s">
        <v>1291</v>
      </c>
      <c r="E217" t="s">
        <v>3922</v>
      </c>
      <c r="F217" t="s">
        <v>21</v>
      </c>
      <c r="G217" s="6">
        <v>0</v>
      </c>
      <c r="H217" s="6">
        <v>0</v>
      </c>
      <c r="I217" s="6">
        <v>0</v>
      </c>
      <c r="J217" s="6">
        <v>3</v>
      </c>
      <c r="K217" s="6">
        <v>5</v>
      </c>
      <c r="L217" s="6">
        <v>3</v>
      </c>
      <c r="M217" s="2">
        <v>0</v>
      </c>
      <c r="N217" s="2">
        <v>0</v>
      </c>
      <c r="O217" s="2">
        <v>0</v>
      </c>
      <c r="P217" s="2">
        <v>0</v>
      </c>
      <c r="Q217" s="2">
        <v>0</v>
      </c>
    </row>
    <row r="218" spans="1:17" x14ac:dyDescent="0.35">
      <c r="A218" t="s">
        <v>1286</v>
      </c>
      <c r="B218" t="s">
        <v>481</v>
      </c>
      <c r="C218" t="s">
        <v>1292</v>
      </c>
      <c r="D218" t="s">
        <v>1293</v>
      </c>
      <c r="E218" t="s">
        <v>3923</v>
      </c>
      <c r="F218" t="s">
        <v>21</v>
      </c>
      <c r="G218" s="6">
        <v>0</v>
      </c>
      <c r="H218" s="6">
        <v>0</v>
      </c>
      <c r="I218" s="6">
        <v>0</v>
      </c>
      <c r="J218" s="6">
        <v>4</v>
      </c>
      <c r="K218" s="6">
        <v>5</v>
      </c>
      <c r="L218" s="6">
        <v>5</v>
      </c>
      <c r="M218" s="2">
        <v>0</v>
      </c>
      <c r="N218" s="2">
        <v>0</v>
      </c>
      <c r="O218" s="2">
        <v>0</v>
      </c>
      <c r="P218" s="2">
        <v>0</v>
      </c>
      <c r="Q218" s="2">
        <v>0</v>
      </c>
    </row>
    <row r="219" spans="1:17" x14ac:dyDescent="0.35">
      <c r="A219" t="s">
        <v>1286</v>
      </c>
      <c r="B219" t="s">
        <v>601</v>
      </c>
      <c r="C219" t="s">
        <v>565</v>
      </c>
      <c r="D219" t="s">
        <v>1294</v>
      </c>
      <c r="E219" t="s">
        <v>3924</v>
      </c>
      <c r="F219" t="s">
        <v>21</v>
      </c>
      <c r="G219" s="6">
        <v>0</v>
      </c>
      <c r="H219" s="6">
        <v>0</v>
      </c>
      <c r="I219" s="6">
        <v>0</v>
      </c>
      <c r="J219" s="6">
        <v>5</v>
      </c>
      <c r="K219" s="6">
        <v>5</v>
      </c>
      <c r="L219" s="6">
        <v>5</v>
      </c>
      <c r="M219" s="2">
        <v>0</v>
      </c>
      <c r="N219" s="2">
        <v>0</v>
      </c>
      <c r="O219" s="2">
        <v>0</v>
      </c>
      <c r="P219" s="2">
        <v>0</v>
      </c>
      <c r="Q219" s="2">
        <v>0</v>
      </c>
    </row>
    <row r="220" spans="1:17" x14ac:dyDescent="0.35">
      <c r="A220" t="s">
        <v>1286</v>
      </c>
      <c r="B220" t="s">
        <v>433</v>
      </c>
      <c r="C220" t="s">
        <v>568</v>
      </c>
      <c r="D220" t="s">
        <v>1295</v>
      </c>
      <c r="E220" t="s">
        <v>3884</v>
      </c>
      <c r="F220" t="s">
        <v>21</v>
      </c>
      <c r="G220" s="6">
        <v>0</v>
      </c>
      <c r="H220" s="6">
        <v>0</v>
      </c>
      <c r="I220" s="6">
        <v>0</v>
      </c>
      <c r="J220" s="6">
        <v>5</v>
      </c>
      <c r="K220" s="6">
        <v>5</v>
      </c>
      <c r="L220" s="6">
        <v>5</v>
      </c>
      <c r="M220" s="2">
        <v>0</v>
      </c>
      <c r="N220" s="2">
        <v>0</v>
      </c>
      <c r="O220" s="2">
        <v>0</v>
      </c>
      <c r="P220" s="2">
        <v>0</v>
      </c>
      <c r="Q220" s="2">
        <v>0</v>
      </c>
    </row>
    <row r="221" spans="1:17" x14ac:dyDescent="0.35">
      <c r="A221" t="s">
        <v>1286</v>
      </c>
      <c r="B221" t="s">
        <v>1296</v>
      </c>
      <c r="C221" t="s">
        <v>571</v>
      </c>
      <c r="D221" t="s">
        <v>1297</v>
      </c>
      <c r="E221" t="s">
        <v>3925</v>
      </c>
      <c r="F221" t="s">
        <v>21</v>
      </c>
      <c r="G221" s="6">
        <v>0</v>
      </c>
      <c r="H221" s="6">
        <v>0</v>
      </c>
      <c r="I221" s="6">
        <v>0</v>
      </c>
      <c r="J221" s="6">
        <v>3</v>
      </c>
      <c r="K221" s="6">
        <v>5</v>
      </c>
      <c r="L221" s="6">
        <v>1</v>
      </c>
      <c r="M221" s="2">
        <v>0</v>
      </c>
      <c r="N221" s="2">
        <v>0</v>
      </c>
      <c r="O221" s="2">
        <v>0</v>
      </c>
      <c r="P221" s="2">
        <v>1</v>
      </c>
      <c r="Q221" s="2">
        <v>0</v>
      </c>
    </row>
    <row r="222" spans="1:17" x14ac:dyDescent="0.35">
      <c r="A222" t="s">
        <v>1286</v>
      </c>
      <c r="B222" t="s">
        <v>606</v>
      </c>
      <c r="C222" t="s">
        <v>573</v>
      </c>
      <c r="D222" t="s">
        <v>1298</v>
      </c>
      <c r="E222" t="s">
        <v>3926</v>
      </c>
      <c r="F222" t="s">
        <v>21</v>
      </c>
      <c r="G222" s="6">
        <v>0</v>
      </c>
      <c r="H222" s="6">
        <v>0</v>
      </c>
      <c r="I222" s="6">
        <v>0</v>
      </c>
      <c r="J222" s="6">
        <v>4</v>
      </c>
      <c r="K222" s="6">
        <v>5</v>
      </c>
      <c r="L222" s="6">
        <v>5</v>
      </c>
      <c r="M222" s="2">
        <v>0</v>
      </c>
      <c r="N222" s="2">
        <v>0</v>
      </c>
      <c r="O222" s="2">
        <v>0</v>
      </c>
      <c r="P222" s="2">
        <v>0</v>
      </c>
      <c r="Q222" s="2">
        <v>1</v>
      </c>
    </row>
    <row r="223" spans="1:17" x14ac:dyDescent="0.35">
      <c r="A223" t="s">
        <v>1286</v>
      </c>
      <c r="B223" t="s">
        <v>609</v>
      </c>
      <c r="C223" t="s">
        <v>576</v>
      </c>
      <c r="D223" t="s">
        <v>1299</v>
      </c>
      <c r="E223" t="s">
        <v>3927</v>
      </c>
      <c r="F223" t="s">
        <v>21</v>
      </c>
      <c r="G223" s="6">
        <v>0</v>
      </c>
      <c r="H223" s="6">
        <v>0</v>
      </c>
      <c r="I223" s="6">
        <v>0</v>
      </c>
      <c r="J223" s="6">
        <v>5</v>
      </c>
      <c r="K223" s="6">
        <v>5</v>
      </c>
      <c r="L223" s="6">
        <v>5</v>
      </c>
      <c r="M223" s="2">
        <v>0</v>
      </c>
      <c r="N223" s="2">
        <v>0</v>
      </c>
      <c r="O223" s="2">
        <v>0</v>
      </c>
      <c r="P223" s="2">
        <v>0</v>
      </c>
      <c r="Q223" s="2">
        <v>0</v>
      </c>
    </row>
    <row r="224" spans="1:17" x14ac:dyDescent="0.35">
      <c r="A224" t="s">
        <v>1286</v>
      </c>
      <c r="B224" t="s">
        <v>1300</v>
      </c>
      <c r="C224" t="s">
        <v>579</v>
      </c>
      <c r="D224" t="s">
        <v>1301</v>
      </c>
      <c r="E224" t="s">
        <v>3928</v>
      </c>
      <c r="F224" t="s">
        <v>21</v>
      </c>
      <c r="G224" s="6">
        <v>0</v>
      </c>
      <c r="H224" s="6">
        <v>0</v>
      </c>
      <c r="I224" s="6">
        <v>0</v>
      </c>
      <c r="J224" s="6">
        <v>5</v>
      </c>
      <c r="K224" s="6">
        <v>5</v>
      </c>
      <c r="L224" s="6">
        <v>5</v>
      </c>
      <c r="M224" s="2">
        <v>0</v>
      </c>
      <c r="N224" s="2">
        <v>0</v>
      </c>
      <c r="O224" s="2">
        <v>0</v>
      </c>
      <c r="P224" s="2">
        <v>0</v>
      </c>
      <c r="Q224" s="2">
        <v>0</v>
      </c>
    </row>
    <row r="225" spans="1:17" x14ac:dyDescent="0.35">
      <c r="A225" t="s">
        <v>1286</v>
      </c>
      <c r="B225" t="s">
        <v>1302</v>
      </c>
      <c r="C225" t="s">
        <v>582</v>
      </c>
      <c r="D225" t="s">
        <v>1303</v>
      </c>
      <c r="E225" t="s">
        <v>3929</v>
      </c>
      <c r="F225" t="s">
        <v>21</v>
      </c>
      <c r="G225" s="6">
        <v>0</v>
      </c>
      <c r="H225" s="6">
        <v>0</v>
      </c>
      <c r="I225" s="6">
        <v>0</v>
      </c>
      <c r="J225" s="6">
        <v>5</v>
      </c>
      <c r="K225" s="6">
        <v>5</v>
      </c>
      <c r="L225" s="6">
        <v>5</v>
      </c>
      <c r="M225" s="2">
        <v>0</v>
      </c>
      <c r="N225" s="2">
        <v>0</v>
      </c>
      <c r="O225" s="2">
        <v>0</v>
      </c>
      <c r="P225" s="2">
        <v>0</v>
      </c>
      <c r="Q225" s="2">
        <v>0</v>
      </c>
    </row>
    <row r="226" spans="1:17" x14ac:dyDescent="0.35">
      <c r="A226" t="s">
        <v>1286</v>
      </c>
      <c r="B226" t="s">
        <v>1304</v>
      </c>
      <c r="C226" t="s">
        <v>585</v>
      </c>
      <c r="D226" t="s">
        <v>1305</v>
      </c>
      <c r="E226" t="s">
        <v>3930</v>
      </c>
      <c r="F226" t="s">
        <v>21</v>
      </c>
      <c r="G226" s="6">
        <v>0</v>
      </c>
      <c r="H226" s="6">
        <v>0</v>
      </c>
      <c r="I226" s="6">
        <v>0</v>
      </c>
      <c r="J226" s="6">
        <v>5</v>
      </c>
      <c r="K226" s="6">
        <v>5</v>
      </c>
      <c r="L226" s="6">
        <v>5</v>
      </c>
      <c r="M226" s="2">
        <v>0</v>
      </c>
      <c r="N226" s="2">
        <v>0</v>
      </c>
      <c r="O226" s="2">
        <v>0</v>
      </c>
      <c r="P226" s="2">
        <v>0</v>
      </c>
      <c r="Q226" s="2">
        <v>0</v>
      </c>
    </row>
    <row r="227" spans="1:17" x14ac:dyDescent="0.35">
      <c r="A227" t="s">
        <v>1286</v>
      </c>
      <c r="B227" t="s">
        <v>623</v>
      </c>
      <c r="C227" t="s">
        <v>587</v>
      </c>
      <c r="D227" t="s">
        <v>1306</v>
      </c>
      <c r="E227" t="s">
        <v>3931</v>
      </c>
      <c r="F227" t="s">
        <v>21</v>
      </c>
      <c r="G227" s="6">
        <v>0</v>
      </c>
      <c r="H227" s="6">
        <v>0</v>
      </c>
      <c r="I227" s="6">
        <v>0</v>
      </c>
      <c r="J227" s="6">
        <v>5</v>
      </c>
      <c r="K227" s="6">
        <v>5</v>
      </c>
      <c r="L227" s="6">
        <v>5</v>
      </c>
      <c r="M227" s="2">
        <v>0</v>
      </c>
      <c r="N227" s="2">
        <v>0</v>
      </c>
      <c r="O227" s="2">
        <v>0</v>
      </c>
      <c r="P227" s="2">
        <v>0</v>
      </c>
      <c r="Q227" s="2">
        <v>0</v>
      </c>
    </row>
    <row r="228" spans="1:17" x14ac:dyDescent="0.35">
      <c r="A228" t="s">
        <v>1286</v>
      </c>
      <c r="B228" t="s">
        <v>626</v>
      </c>
      <c r="C228" t="s">
        <v>589</v>
      </c>
      <c r="D228" t="s">
        <v>1307</v>
      </c>
      <c r="E228" t="s">
        <v>3932</v>
      </c>
      <c r="F228" t="s">
        <v>21</v>
      </c>
      <c r="G228" s="6">
        <v>0</v>
      </c>
      <c r="H228" s="6">
        <v>0</v>
      </c>
      <c r="I228" s="6">
        <v>0</v>
      </c>
      <c r="J228" s="6">
        <v>5</v>
      </c>
      <c r="K228" s="6">
        <v>5</v>
      </c>
      <c r="L228" s="6">
        <v>5</v>
      </c>
      <c r="M228" s="2">
        <v>0</v>
      </c>
      <c r="N228" s="2">
        <v>0</v>
      </c>
      <c r="O228" s="2">
        <v>0</v>
      </c>
      <c r="P228" s="2">
        <v>0</v>
      </c>
      <c r="Q228" s="2">
        <v>0</v>
      </c>
    </row>
    <row r="229" spans="1:17" x14ac:dyDescent="0.35">
      <c r="A229" t="s">
        <v>1308</v>
      </c>
      <c r="B229" t="s">
        <v>996</v>
      </c>
      <c r="C229" t="s">
        <v>1309</v>
      </c>
      <c r="D229" t="s">
        <v>1053</v>
      </c>
      <c r="E229" t="s">
        <v>3755</v>
      </c>
      <c r="F229" t="s">
        <v>21</v>
      </c>
      <c r="G229" s="6">
        <v>0</v>
      </c>
      <c r="H229" s="6">
        <v>0</v>
      </c>
      <c r="I229" s="6">
        <v>0</v>
      </c>
      <c r="J229" s="6">
        <v>1</v>
      </c>
      <c r="K229" s="6">
        <v>1</v>
      </c>
      <c r="L229" s="6">
        <v>1</v>
      </c>
      <c r="M229" s="2">
        <v>0</v>
      </c>
      <c r="N229" s="2">
        <v>0</v>
      </c>
      <c r="O229" s="2">
        <v>1</v>
      </c>
      <c r="P229" s="2">
        <v>1</v>
      </c>
      <c r="Q229" s="2">
        <v>1</v>
      </c>
    </row>
    <row r="230" spans="1:17" x14ac:dyDescent="0.35">
      <c r="A230" t="s">
        <v>1308</v>
      </c>
      <c r="B230" t="s">
        <v>555</v>
      </c>
      <c r="C230" t="s">
        <v>1310</v>
      </c>
      <c r="D230" t="s">
        <v>1311</v>
      </c>
      <c r="E230" t="s">
        <v>3920</v>
      </c>
      <c r="F230" t="s">
        <v>21</v>
      </c>
      <c r="G230" s="6">
        <v>0</v>
      </c>
      <c r="H230" s="6">
        <v>1</v>
      </c>
      <c r="I230" s="6">
        <v>2</v>
      </c>
      <c r="J230" s="6">
        <v>2</v>
      </c>
      <c r="K230" s="6">
        <v>5</v>
      </c>
      <c r="L230" s="6">
        <v>5</v>
      </c>
      <c r="M230" s="2">
        <v>0</v>
      </c>
      <c r="N230" s="2">
        <v>0</v>
      </c>
      <c r="O230" s="2">
        <v>0</v>
      </c>
      <c r="P230" s="2">
        <v>0</v>
      </c>
      <c r="Q230" s="2">
        <v>0</v>
      </c>
    </row>
    <row r="231" spans="1:17" x14ac:dyDescent="0.35">
      <c r="A231" t="s">
        <v>1308</v>
      </c>
      <c r="B231" t="s">
        <v>305</v>
      </c>
      <c r="C231" t="s">
        <v>592</v>
      </c>
      <c r="D231" t="s">
        <v>1312</v>
      </c>
      <c r="E231" t="s">
        <v>3933</v>
      </c>
      <c r="F231" t="s">
        <v>21</v>
      </c>
      <c r="G231" s="6">
        <v>0</v>
      </c>
      <c r="H231" s="6">
        <v>0</v>
      </c>
      <c r="I231" s="6">
        <v>0</v>
      </c>
      <c r="J231" s="6">
        <v>5</v>
      </c>
      <c r="K231" s="6">
        <v>5</v>
      </c>
      <c r="L231" s="6">
        <v>5</v>
      </c>
      <c r="M231" s="2">
        <v>0</v>
      </c>
      <c r="N231" s="2">
        <v>0</v>
      </c>
      <c r="O231" s="2">
        <v>0</v>
      </c>
      <c r="P231" s="2">
        <v>0</v>
      </c>
      <c r="Q231" s="2">
        <v>0</v>
      </c>
    </row>
    <row r="232" spans="1:17" x14ac:dyDescent="0.35">
      <c r="A232" t="s">
        <v>1308</v>
      </c>
      <c r="B232" t="s">
        <v>219</v>
      </c>
      <c r="C232" t="s">
        <v>594</v>
      </c>
      <c r="D232" t="s">
        <v>1313</v>
      </c>
      <c r="E232" t="s">
        <v>3934</v>
      </c>
      <c r="F232" t="s">
        <v>21</v>
      </c>
      <c r="G232" s="6">
        <v>0</v>
      </c>
      <c r="H232" s="6">
        <v>1</v>
      </c>
      <c r="I232" s="6">
        <v>5</v>
      </c>
      <c r="J232" s="6">
        <v>5</v>
      </c>
      <c r="K232" s="6">
        <v>5</v>
      </c>
      <c r="L232" s="6">
        <v>5</v>
      </c>
      <c r="M232" s="2">
        <v>0</v>
      </c>
      <c r="N232" s="2">
        <v>0</v>
      </c>
      <c r="O232" s="2">
        <v>0</v>
      </c>
      <c r="P232" s="2">
        <v>0</v>
      </c>
      <c r="Q232" s="2">
        <v>0</v>
      </c>
    </row>
    <row r="233" spans="1:17" x14ac:dyDescent="0.35">
      <c r="A233" t="s">
        <v>1308</v>
      </c>
      <c r="B233" t="s">
        <v>596</v>
      </c>
      <c r="C233" t="s">
        <v>597</v>
      </c>
      <c r="D233" t="s">
        <v>1314</v>
      </c>
      <c r="E233" t="s">
        <v>3935</v>
      </c>
      <c r="F233" t="s">
        <v>21</v>
      </c>
      <c r="G233" s="6">
        <v>0</v>
      </c>
      <c r="H233" s="6">
        <v>1</v>
      </c>
      <c r="I233" s="6">
        <v>2</v>
      </c>
      <c r="J233" s="6">
        <v>3</v>
      </c>
      <c r="K233" s="6">
        <v>5</v>
      </c>
      <c r="L233" s="6">
        <v>4</v>
      </c>
      <c r="M233" s="2">
        <v>0</v>
      </c>
      <c r="N233" s="2">
        <v>0</v>
      </c>
      <c r="O233" s="2">
        <v>0</v>
      </c>
      <c r="P233" s="2">
        <v>1</v>
      </c>
      <c r="Q233" s="2">
        <v>0</v>
      </c>
    </row>
    <row r="234" spans="1:17" x14ac:dyDescent="0.35">
      <c r="A234" t="s">
        <v>1308</v>
      </c>
      <c r="B234" t="s">
        <v>481</v>
      </c>
      <c r="C234" t="s">
        <v>599</v>
      </c>
      <c r="D234" t="s">
        <v>1315</v>
      </c>
      <c r="E234" t="s">
        <v>3830</v>
      </c>
      <c r="F234" t="s">
        <v>21</v>
      </c>
      <c r="G234" s="6">
        <v>0</v>
      </c>
      <c r="H234" s="6">
        <v>0</v>
      </c>
      <c r="I234" s="6">
        <v>0</v>
      </c>
      <c r="J234" s="6">
        <v>4</v>
      </c>
      <c r="K234" s="6">
        <v>5</v>
      </c>
      <c r="L234" s="6">
        <v>3</v>
      </c>
      <c r="M234" s="2">
        <v>0</v>
      </c>
      <c r="N234" s="2">
        <v>0</v>
      </c>
      <c r="O234" s="2">
        <v>0</v>
      </c>
      <c r="P234" s="2">
        <v>1</v>
      </c>
      <c r="Q234" s="2">
        <v>0</v>
      </c>
    </row>
    <row r="235" spans="1:17" x14ac:dyDescent="0.35">
      <c r="A235" t="s">
        <v>1308</v>
      </c>
      <c r="B235" t="s">
        <v>601</v>
      </c>
      <c r="C235" t="s">
        <v>602</v>
      </c>
      <c r="D235" t="s">
        <v>1316</v>
      </c>
      <c r="E235" t="s">
        <v>3936</v>
      </c>
      <c r="F235" t="s">
        <v>21</v>
      </c>
      <c r="G235" s="6">
        <v>0</v>
      </c>
      <c r="H235" s="6">
        <v>0</v>
      </c>
      <c r="I235" s="6">
        <v>0</v>
      </c>
      <c r="J235" s="6">
        <v>4</v>
      </c>
      <c r="K235" s="6">
        <v>5</v>
      </c>
      <c r="L235" s="6">
        <v>3</v>
      </c>
      <c r="M235" s="2">
        <v>0</v>
      </c>
      <c r="N235" s="2">
        <v>0</v>
      </c>
      <c r="O235" s="2">
        <v>0</v>
      </c>
      <c r="P235" s="2">
        <v>1</v>
      </c>
      <c r="Q235" s="2">
        <v>0</v>
      </c>
    </row>
    <row r="236" spans="1:17" x14ac:dyDescent="0.35">
      <c r="A236" t="s">
        <v>1308</v>
      </c>
      <c r="B236" t="s">
        <v>433</v>
      </c>
      <c r="C236" t="s">
        <v>604</v>
      </c>
      <c r="D236" t="s">
        <v>1317</v>
      </c>
      <c r="E236" t="s">
        <v>3937</v>
      </c>
      <c r="F236" t="s">
        <v>21</v>
      </c>
      <c r="G236" s="6">
        <v>0</v>
      </c>
      <c r="H236" s="6">
        <v>1</v>
      </c>
      <c r="I236" s="6">
        <v>2</v>
      </c>
      <c r="J236" s="6">
        <v>4</v>
      </c>
      <c r="K236" s="6">
        <v>5</v>
      </c>
      <c r="L236" s="6">
        <v>3</v>
      </c>
      <c r="M236" s="2">
        <v>0</v>
      </c>
      <c r="N236" s="2">
        <v>0</v>
      </c>
      <c r="O236" s="2">
        <v>0</v>
      </c>
      <c r="P236" s="2">
        <v>1</v>
      </c>
      <c r="Q236" s="2">
        <v>0</v>
      </c>
    </row>
    <row r="237" spans="1:17" x14ac:dyDescent="0.35">
      <c r="A237" t="s">
        <v>1308</v>
      </c>
      <c r="B237" t="s">
        <v>606</v>
      </c>
      <c r="C237" t="s">
        <v>607</v>
      </c>
      <c r="D237" t="s">
        <v>1318</v>
      </c>
      <c r="E237" t="s">
        <v>3938</v>
      </c>
      <c r="F237" t="s">
        <v>21</v>
      </c>
      <c r="G237" s="6">
        <v>0</v>
      </c>
      <c r="H237" s="6">
        <v>0</v>
      </c>
      <c r="I237" s="6">
        <v>0</v>
      </c>
      <c r="J237" s="6">
        <v>5</v>
      </c>
      <c r="K237" s="6">
        <v>5</v>
      </c>
      <c r="L237" s="6">
        <v>5</v>
      </c>
      <c r="M237" s="2">
        <v>0</v>
      </c>
      <c r="N237" s="2">
        <v>0</v>
      </c>
      <c r="O237" s="2">
        <v>0</v>
      </c>
      <c r="P237" s="2">
        <v>0</v>
      </c>
      <c r="Q237" s="2">
        <v>0</v>
      </c>
    </row>
    <row r="238" spans="1:17" x14ac:dyDescent="0.35">
      <c r="A238" t="s">
        <v>1308</v>
      </c>
      <c r="B238" t="s">
        <v>609</v>
      </c>
      <c r="C238" t="s">
        <v>610</v>
      </c>
      <c r="D238" t="s">
        <v>1319</v>
      </c>
      <c r="E238" t="s">
        <v>3939</v>
      </c>
      <c r="F238" t="s">
        <v>21</v>
      </c>
      <c r="G238" s="6">
        <v>0</v>
      </c>
      <c r="H238" s="6">
        <v>0</v>
      </c>
      <c r="I238" s="6">
        <v>0</v>
      </c>
      <c r="J238" s="6">
        <v>4</v>
      </c>
      <c r="K238" s="6">
        <v>5</v>
      </c>
      <c r="L238" s="6">
        <v>3</v>
      </c>
      <c r="M238" s="2">
        <v>0</v>
      </c>
      <c r="N238" s="2">
        <v>0</v>
      </c>
      <c r="O238" s="2">
        <v>0</v>
      </c>
      <c r="P238" s="2">
        <v>1</v>
      </c>
      <c r="Q238" s="2">
        <v>0</v>
      </c>
    </row>
    <row r="239" spans="1:17" x14ac:dyDescent="0.35">
      <c r="A239" t="s">
        <v>1308</v>
      </c>
      <c r="B239" t="s">
        <v>612</v>
      </c>
      <c r="C239" t="s">
        <v>613</v>
      </c>
      <c r="D239" t="s">
        <v>1320</v>
      </c>
      <c r="E239" t="s">
        <v>3940</v>
      </c>
      <c r="F239" t="s">
        <v>21</v>
      </c>
      <c r="G239" s="6">
        <v>0</v>
      </c>
      <c r="H239" s="6">
        <v>0</v>
      </c>
      <c r="I239" s="6">
        <v>0</v>
      </c>
      <c r="J239" s="6">
        <v>4</v>
      </c>
      <c r="K239" s="6">
        <v>5</v>
      </c>
      <c r="L239" s="6">
        <v>3</v>
      </c>
      <c r="M239" s="2">
        <v>0</v>
      </c>
      <c r="N239" s="2">
        <v>0</v>
      </c>
      <c r="O239" s="2">
        <v>0</v>
      </c>
      <c r="P239" s="2">
        <v>1</v>
      </c>
      <c r="Q239" s="2">
        <v>0</v>
      </c>
    </row>
    <row r="240" spans="1:17" x14ac:dyDescent="0.35">
      <c r="A240" t="s">
        <v>1308</v>
      </c>
      <c r="B240" t="s">
        <v>615</v>
      </c>
      <c r="C240" t="s">
        <v>616</v>
      </c>
      <c r="D240" t="s">
        <v>1053</v>
      </c>
      <c r="E240" t="s">
        <v>3941</v>
      </c>
      <c r="F240" t="s">
        <v>21</v>
      </c>
      <c r="G240" s="6">
        <v>0</v>
      </c>
      <c r="H240" s="6">
        <v>0</v>
      </c>
      <c r="I240" s="6">
        <v>0</v>
      </c>
      <c r="J240" s="6">
        <v>3</v>
      </c>
      <c r="K240" s="6">
        <v>5</v>
      </c>
      <c r="L240" s="6">
        <v>1</v>
      </c>
      <c r="M240" s="2">
        <v>0</v>
      </c>
      <c r="N240" s="2">
        <v>0</v>
      </c>
      <c r="O240" s="2">
        <v>0</v>
      </c>
      <c r="P240" s="2">
        <v>1</v>
      </c>
      <c r="Q240" s="2">
        <v>0</v>
      </c>
    </row>
    <row r="241" spans="1:17" x14ac:dyDescent="0.35">
      <c r="A241" t="s">
        <v>1308</v>
      </c>
      <c r="B241" t="s">
        <v>618</v>
      </c>
      <c r="C241" t="s">
        <v>619</v>
      </c>
      <c r="D241" t="s">
        <v>1321</v>
      </c>
      <c r="E241" t="s">
        <v>3942</v>
      </c>
      <c r="F241" t="s">
        <v>21</v>
      </c>
      <c r="G241" s="6">
        <v>0</v>
      </c>
      <c r="H241" s="6">
        <v>1</v>
      </c>
      <c r="I241" s="6">
        <v>3</v>
      </c>
      <c r="J241" s="6">
        <v>3</v>
      </c>
      <c r="K241" s="6">
        <v>3</v>
      </c>
      <c r="L241" s="6">
        <v>3</v>
      </c>
      <c r="M241" s="2">
        <v>0</v>
      </c>
      <c r="N241" s="2">
        <v>0</v>
      </c>
      <c r="O241" s="2">
        <v>1</v>
      </c>
      <c r="P241" s="2">
        <v>1</v>
      </c>
      <c r="Q241" s="2">
        <v>0</v>
      </c>
    </row>
    <row r="242" spans="1:17" x14ac:dyDescent="0.35">
      <c r="A242" t="s">
        <v>1308</v>
      </c>
      <c r="B242" t="s">
        <v>621</v>
      </c>
      <c r="C242" t="s">
        <v>619</v>
      </c>
      <c r="D242" t="s">
        <v>1322</v>
      </c>
      <c r="E242" t="s">
        <v>3943</v>
      </c>
      <c r="F242" t="s">
        <v>21</v>
      </c>
      <c r="G242" s="6">
        <v>0</v>
      </c>
      <c r="H242" s="6">
        <v>1</v>
      </c>
      <c r="I242" s="6">
        <v>3</v>
      </c>
      <c r="J242" s="6">
        <v>3</v>
      </c>
      <c r="K242" s="6">
        <v>3</v>
      </c>
      <c r="L242" s="6">
        <v>3</v>
      </c>
      <c r="M242" s="2">
        <v>0</v>
      </c>
      <c r="N242" s="2">
        <v>0</v>
      </c>
      <c r="O242" s="2">
        <v>1</v>
      </c>
      <c r="P242" s="2">
        <v>1</v>
      </c>
      <c r="Q242" s="2">
        <v>0</v>
      </c>
    </row>
    <row r="243" spans="1:17" x14ac:dyDescent="0.35">
      <c r="A243" t="s">
        <v>1308</v>
      </c>
      <c r="B243" t="s">
        <v>623</v>
      </c>
      <c r="C243" t="s">
        <v>624</v>
      </c>
      <c r="D243" t="s">
        <v>1323</v>
      </c>
      <c r="E243" t="s">
        <v>3944</v>
      </c>
      <c r="F243" t="s">
        <v>21</v>
      </c>
      <c r="G243" s="6">
        <v>0</v>
      </c>
      <c r="H243" s="6">
        <v>0</v>
      </c>
      <c r="I243" s="6">
        <v>0</v>
      </c>
      <c r="J243" s="6">
        <v>4</v>
      </c>
      <c r="K243" s="6">
        <v>5</v>
      </c>
      <c r="L243" s="6">
        <v>4</v>
      </c>
      <c r="M243" s="2">
        <v>0</v>
      </c>
      <c r="N243" s="2">
        <v>0</v>
      </c>
      <c r="O243" s="2">
        <v>0</v>
      </c>
      <c r="P243" s="2">
        <v>1</v>
      </c>
      <c r="Q243" s="2">
        <v>0</v>
      </c>
    </row>
    <row r="244" spans="1:17" x14ac:dyDescent="0.35">
      <c r="A244" t="s">
        <v>1308</v>
      </c>
      <c r="B244" t="s">
        <v>626</v>
      </c>
      <c r="C244" t="s">
        <v>385</v>
      </c>
      <c r="D244" t="s">
        <v>1324</v>
      </c>
      <c r="E244" t="s">
        <v>3945</v>
      </c>
      <c r="F244" t="s">
        <v>21</v>
      </c>
      <c r="G244" s="6">
        <v>0</v>
      </c>
      <c r="H244" s="6">
        <v>0</v>
      </c>
      <c r="I244" s="6">
        <v>0</v>
      </c>
      <c r="J244" s="6">
        <v>4</v>
      </c>
      <c r="K244" s="6">
        <v>5</v>
      </c>
      <c r="L244" s="6">
        <v>3</v>
      </c>
      <c r="M244" s="2">
        <v>0</v>
      </c>
      <c r="N244" s="2">
        <v>0</v>
      </c>
      <c r="O244" s="2">
        <v>0</v>
      </c>
      <c r="P244" s="2">
        <v>1</v>
      </c>
      <c r="Q244" s="2">
        <v>0</v>
      </c>
    </row>
    <row r="245" spans="1:17" x14ac:dyDescent="0.35">
      <c r="A245" t="s">
        <v>1325</v>
      </c>
      <c r="B245" t="s">
        <v>996</v>
      </c>
      <c r="C245" t="s">
        <v>1326</v>
      </c>
      <c r="D245" t="s">
        <v>1053</v>
      </c>
      <c r="E245" t="s">
        <v>3755</v>
      </c>
      <c r="F245" t="s">
        <v>21</v>
      </c>
      <c r="G245" s="6">
        <v>0</v>
      </c>
      <c r="H245" s="6">
        <v>0</v>
      </c>
      <c r="I245" s="6">
        <v>0</v>
      </c>
      <c r="J245" s="6">
        <v>1</v>
      </c>
      <c r="K245" s="6">
        <v>1</v>
      </c>
      <c r="L245" s="6">
        <v>1</v>
      </c>
      <c r="M245" s="2">
        <v>0</v>
      </c>
      <c r="N245" s="2">
        <v>0</v>
      </c>
      <c r="O245" s="2">
        <v>1</v>
      </c>
      <c r="P245" s="2">
        <v>1</v>
      </c>
      <c r="Q245" s="2">
        <v>1</v>
      </c>
    </row>
    <row r="246" spans="1:17" x14ac:dyDescent="0.35">
      <c r="A246" t="s">
        <v>1325</v>
      </c>
      <c r="B246" t="s">
        <v>1054</v>
      </c>
      <c r="C246" t="s">
        <v>629</v>
      </c>
      <c r="D246" t="s">
        <v>1055</v>
      </c>
      <c r="E246" t="s">
        <v>3822</v>
      </c>
      <c r="F246" t="s">
        <v>21</v>
      </c>
      <c r="G246" s="6">
        <v>0</v>
      </c>
      <c r="H246" s="6">
        <v>0</v>
      </c>
      <c r="I246" s="6">
        <v>0</v>
      </c>
      <c r="J246" s="6">
        <v>5</v>
      </c>
      <c r="K246" s="6">
        <v>5</v>
      </c>
      <c r="L246" s="6">
        <v>5</v>
      </c>
      <c r="M246" s="2">
        <v>0</v>
      </c>
      <c r="N246" s="2">
        <v>0</v>
      </c>
      <c r="O246" s="2">
        <v>0</v>
      </c>
      <c r="P246" s="2">
        <v>0</v>
      </c>
      <c r="Q246" s="2">
        <v>0</v>
      </c>
    </row>
    <row r="247" spans="1:17" x14ac:dyDescent="0.35">
      <c r="A247" t="s">
        <v>1325</v>
      </c>
      <c r="B247" t="s">
        <v>744</v>
      </c>
      <c r="C247" t="s">
        <v>631</v>
      </c>
      <c r="D247" t="s">
        <v>1327</v>
      </c>
      <c r="E247" t="s">
        <v>3757</v>
      </c>
      <c r="F247" t="s">
        <v>21</v>
      </c>
      <c r="G247" s="6">
        <v>0</v>
      </c>
      <c r="H247" s="6">
        <v>0</v>
      </c>
      <c r="I247" s="6">
        <v>0</v>
      </c>
      <c r="J247" s="6">
        <v>3</v>
      </c>
      <c r="K247" s="6">
        <v>5</v>
      </c>
      <c r="L247" s="6">
        <v>1</v>
      </c>
      <c r="M247" s="2">
        <v>0</v>
      </c>
      <c r="N247" s="2">
        <v>0</v>
      </c>
      <c r="O247" s="2">
        <v>0</v>
      </c>
      <c r="P247" s="2">
        <v>1</v>
      </c>
      <c r="Q247" s="2">
        <v>0</v>
      </c>
    </row>
    <row r="248" spans="1:17" x14ac:dyDescent="0.35">
      <c r="A248" t="s">
        <v>1325</v>
      </c>
      <c r="B248" t="s">
        <v>850</v>
      </c>
      <c r="C248" t="s">
        <v>1328</v>
      </c>
      <c r="D248" t="s">
        <v>1329</v>
      </c>
      <c r="E248" t="s">
        <v>3823</v>
      </c>
      <c r="F248" t="s">
        <v>21</v>
      </c>
      <c r="G248" s="6">
        <v>0</v>
      </c>
      <c r="H248" s="6">
        <v>0</v>
      </c>
      <c r="I248" s="6">
        <v>0</v>
      </c>
      <c r="J248" s="6">
        <v>3</v>
      </c>
      <c r="K248" s="6">
        <v>4</v>
      </c>
      <c r="L248" s="6">
        <v>2</v>
      </c>
      <c r="M248" s="2">
        <v>0</v>
      </c>
      <c r="N248" s="2">
        <v>0</v>
      </c>
      <c r="O248" s="2">
        <v>0</v>
      </c>
      <c r="P248" s="2">
        <v>0</v>
      </c>
      <c r="Q248" s="2">
        <v>0</v>
      </c>
    </row>
    <row r="249" spans="1:17" x14ac:dyDescent="0.35">
      <c r="A249" t="s">
        <v>1325</v>
      </c>
      <c r="B249" t="s">
        <v>1330</v>
      </c>
      <c r="C249" t="s">
        <v>1331</v>
      </c>
      <c r="D249" t="s">
        <v>1332</v>
      </c>
      <c r="E249" t="s">
        <v>3946</v>
      </c>
      <c r="F249" t="s">
        <v>21</v>
      </c>
      <c r="G249" s="6">
        <v>0</v>
      </c>
      <c r="H249" s="6">
        <v>0</v>
      </c>
      <c r="I249" s="6">
        <v>0</v>
      </c>
      <c r="J249" s="6">
        <v>3</v>
      </c>
      <c r="K249" s="6">
        <v>4</v>
      </c>
      <c r="L249" s="6">
        <v>1</v>
      </c>
      <c r="M249" s="2">
        <v>0</v>
      </c>
      <c r="N249" s="2">
        <v>0</v>
      </c>
      <c r="O249" s="2">
        <v>0</v>
      </c>
      <c r="P249" s="2">
        <v>0</v>
      </c>
      <c r="Q249" s="2">
        <v>0</v>
      </c>
    </row>
    <row r="250" spans="1:17" x14ac:dyDescent="0.35">
      <c r="A250" t="s">
        <v>1325</v>
      </c>
      <c r="B250" t="s">
        <v>1019</v>
      </c>
      <c r="C250" t="s">
        <v>639</v>
      </c>
      <c r="D250" t="s">
        <v>1053</v>
      </c>
      <c r="E250" t="s">
        <v>3947</v>
      </c>
      <c r="F250" t="s">
        <v>21</v>
      </c>
      <c r="G250" s="6">
        <v>0</v>
      </c>
      <c r="H250" s="6">
        <v>0</v>
      </c>
      <c r="I250" s="6">
        <v>0</v>
      </c>
      <c r="J250" s="6">
        <v>3</v>
      </c>
      <c r="K250" s="6">
        <v>2</v>
      </c>
      <c r="L250" s="6">
        <v>1</v>
      </c>
      <c r="M250" s="2">
        <v>0</v>
      </c>
      <c r="N250" s="2">
        <v>0</v>
      </c>
      <c r="O250" s="2">
        <v>1</v>
      </c>
      <c r="P250" s="2">
        <v>1</v>
      </c>
      <c r="Q250" s="2">
        <v>0</v>
      </c>
    </row>
    <row r="251" spans="1:17" x14ac:dyDescent="0.35">
      <c r="A251" t="s">
        <v>1325</v>
      </c>
      <c r="B251" t="s">
        <v>1333</v>
      </c>
      <c r="C251" t="s">
        <v>642</v>
      </c>
      <c r="D251" t="s">
        <v>1053</v>
      </c>
      <c r="E251" t="s">
        <v>3948</v>
      </c>
      <c r="F251" t="s">
        <v>21</v>
      </c>
      <c r="G251" s="6">
        <v>0</v>
      </c>
      <c r="H251" s="6">
        <v>1</v>
      </c>
      <c r="I251" s="6">
        <v>1</v>
      </c>
      <c r="J251" s="6">
        <v>3</v>
      </c>
      <c r="K251" s="6">
        <v>4</v>
      </c>
      <c r="L251" s="6">
        <v>1</v>
      </c>
      <c r="M251" s="2">
        <v>0</v>
      </c>
      <c r="N251" s="2">
        <v>0</v>
      </c>
      <c r="O251" s="2">
        <v>0</v>
      </c>
      <c r="P251" s="2">
        <v>1</v>
      </c>
      <c r="Q251" s="2">
        <v>0</v>
      </c>
    </row>
    <row r="252" spans="1:17" x14ac:dyDescent="0.35">
      <c r="A252" t="s">
        <v>1325</v>
      </c>
      <c r="B252" t="s">
        <v>1333</v>
      </c>
      <c r="C252" t="s">
        <v>1334</v>
      </c>
      <c r="D252" t="s">
        <v>1053</v>
      </c>
      <c r="E252" t="s">
        <v>3948</v>
      </c>
      <c r="F252" t="s">
        <v>21</v>
      </c>
      <c r="G252" s="6">
        <v>0</v>
      </c>
      <c r="H252" s="6">
        <v>1</v>
      </c>
      <c r="I252" s="6">
        <v>1</v>
      </c>
      <c r="J252" s="6">
        <v>2</v>
      </c>
      <c r="K252" s="6">
        <v>3</v>
      </c>
      <c r="L252" s="6">
        <v>1</v>
      </c>
      <c r="M252" s="2">
        <v>0</v>
      </c>
      <c r="N252" s="2">
        <v>0</v>
      </c>
      <c r="O252" s="2">
        <v>0</v>
      </c>
      <c r="P252" s="2">
        <v>1</v>
      </c>
      <c r="Q252" s="2">
        <v>0</v>
      </c>
    </row>
    <row r="253" spans="1:17" x14ac:dyDescent="0.35">
      <c r="A253" t="s">
        <v>1325</v>
      </c>
      <c r="B253" t="s">
        <v>1335</v>
      </c>
      <c r="C253" t="s">
        <v>385</v>
      </c>
      <c r="D253" t="s">
        <v>1336</v>
      </c>
      <c r="E253" t="s">
        <v>3949</v>
      </c>
      <c r="F253" t="s">
        <v>21</v>
      </c>
      <c r="G253" s="6">
        <v>0</v>
      </c>
      <c r="H253" s="6">
        <v>0</v>
      </c>
      <c r="I253" s="6">
        <v>0</v>
      </c>
      <c r="J253" s="6">
        <v>3</v>
      </c>
      <c r="K253" s="6">
        <v>3</v>
      </c>
      <c r="L253" s="6">
        <v>3</v>
      </c>
      <c r="M253" s="2">
        <v>0</v>
      </c>
      <c r="N253" s="2">
        <v>0</v>
      </c>
      <c r="O253" s="2">
        <v>0</v>
      </c>
      <c r="P253" s="2">
        <v>0</v>
      </c>
      <c r="Q253" s="2">
        <v>0</v>
      </c>
    </row>
    <row r="254" spans="1:17" x14ac:dyDescent="0.35">
      <c r="A254" t="s">
        <v>1325</v>
      </c>
      <c r="B254" t="s">
        <v>1337</v>
      </c>
      <c r="C254" t="s">
        <v>653</v>
      </c>
      <c r="D254" t="s">
        <v>1338</v>
      </c>
      <c r="E254" t="s">
        <v>3950</v>
      </c>
      <c r="F254" t="s">
        <v>21</v>
      </c>
      <c r="G254" s="6">
        <v>0</v>
      </c>
      <c r="H254" s="6">
        <v>0</v>
      </c>
      <c r="I254" s="6">
        <v>0</v>
      </c>
      <c r="J254" s="6">
        <v>3</v>
      </c>
      <c r="K254" s="6">
        <v>5</v>
      </c>
      <c r="L254" s="6">
        <v>2</v>
      </c>
      <c r="M254" s="2">
        <v>0</v>
      </c>
      <c r="N254" s="2">
        <v>0</v>
      </c>
      <c r="O254" s="2">
        <v>0</v>
      </c>
      <c r="P254" s="2">
        <v>0</v>
      </c>
      <c r="Q254" s="2">
        <v>0</v>
      </c>
    </row>
    <row r="255" spans="1:17" x14ac:dyDescent="0.35">
      <c r="A255" t="s">
        <v>1325</v>
      </c>
      <c r="B255" t="s">
        <v>1171</v>
      </c>
      <c r="C255" t="s">
        <v>655</v>
      </c>
      <c r="D255" t="s">
        <v>1053</v>
      </c>
      <c r="E255" t="s">
        <v>3828</v>
      </c>
      <c r="F255" t="s">
        <v>21</v>
      </c>
      <c r="G255" s="6">
        <v>0</v>
      </c>
      <c r="H255" s="6">
        <v>1</v>
      </c>
      <c r="I255" s="6">
        <v>1</v>
      </c>
      <c r="J255" s="6">
        <v>3</v>
      </c>
      <c r="K255" s="6">
        <v>5</v>
      </c>
      <c r="L255" s="6">
        <v>1</v>
      </c>
      <c r="M255" s="2">
        <v>0</v>
      </c>
      <c r="N255" s="2">
        <v>0</v>
      </c>
      <c r="O255" s="2">
        <v>0</v>
      </c>
      <c r="P255" s="2">
        <v>1</v>
      </c>
      <c r="Q255" s="2">
        <v>0</v>
      </c>
    </row>
    <row r="256" spans="1:17" x14ac:dyDescent="0.35">
      <c r="A256" t="s">
        <v>1325</v>
      </c>
      <c r="B256" t="s">
        <v>1029</v>
      </c>
      <c r="C256" t="s">
        <v>658</v>
      </c>
      <c r="D256" t="s">
        <v>1339</v>
      </c>
      <c r="E256" t="s">
        <v>3951</v>
      </c>
      <c r="F256" t="s">
        <v>21</v>
      </c>
      <c r="G256" s="6">
        <v>0</v>
      </c>
      <c r="H256" s="6">
        <v>0</v>
      </c>
      <c r="I256" s="6">
        <v>0</v>
      </c>
      <c r="J256" s="6">
        <v>4</v>
      </c>
      <c r="K256" s="6">
        <v>5</v>
      </c>
      <c r="L256" s="6">
        <v>3</v>
      </c>
      <c r="M256" s="2">
        <v>0</v>
      </c>
      <c r="N256" s="2">
        <v>0</v>
      </c>
      <c r="O256" s="2">
        <v>0</v>
      </c>
      <c r="P256" s="2">
        <v>0</v>
      </c>
      <c r="Q256" s="2">
        <v>0</v>
      </c>
    </row>
    <row r="257" spans="1:17" x14ac:dyDescent="0.35">
      <c r="A257" t="s">
        <v>1340</v>
      </c>
      <c r="B257" t="s">
        <v>1197</v>
      </c>
      <c r="C257" t="s">
        <v>1341</v>
      </c>
      <c r="D257" t="s">
        <v>1198</v>
      </c>
      <c r="E257" t="s">
        <v>3839</v>
      </c>
      <c r="F257" t="s">
        <v>21</v>
      </c>
      <c r="G257" s="6">
        <v>0</v>
      </c>
      <c r="H257" s="6">
        <v>0</v>
      </c>
      <c r="I257" s="6">
        <v>0</v>
      </c>
      <c r="J257" s="6">
        <v>5</v>
      </c>
      <c r="K257" s="6">
        <v>5</v>
      </c>
      <c r="L257" s="6">
        <v>5</v>
      </c>
      <c r="M257" s="2">
        <v>0</v>
      </c>
      <c r="N257" s="2">
        <v>0</v>
      </c>
      <c r="O257" s="2">
        <v>0</v>
      </c>
      <c r="P257" s="2">
        <v>0</v>
      </c>
      <c r="Q257" s="2">
        <v>0</v>
      </c>
    </row>
    <row r="258" spans="1:17" x14ac:dyDescent="0.35">
      <c r="A258" t="s">
        <v>1340</v>
      </c>
      <c r="B258" t="s">
        <v>302</v>
      </c>
      <c r="C258" t="s">
        <v>667</v>
      </c>
      <c r="D258" t="s">
        <v>1342</v>
      </c>
      <c r="E258" t="s">
        <v>3952</v>
      </c>
      <c r="F258" t="s">
        <v>21</v>
      </c>
      <c r="G258" s="6">
        <v>0</v>
      </c>
      <c r="H258" s="6">
        <v>0</v>
      </c>
      <c r="I258" s="6">
        <v>0</v>
      </c>
      <c r="J258" s="6">
        <v>3</v>
      </c>
      <c r="K258" s="6">
        <v>5</v>
      </c>
      <c r="L258" s="6">
        <v>5</v>
      </c>
      <c r="M258" s="2">
        <v>0</v>
      </c>
      <c r="N258" s="2">
        <v>0</v>
      </c>
      <c r="O258" s="2">
        <v>0</v>
      </c>
      <c r="P258" s="2">
        <v>0</v>
      </c>
      <c r="Q258" s="2">
        <v>0</v>
      </c>
    </row>
    <row r="259" spans="1:17" x14ac:dyDescent="0.35">
      <c r="A259" t="s">
        <v>1340</v>
      </c>
      <c r="B259" t="s">
        <v>305</v>
      </c>
      <c r="C259" t="s">
        <v>669</v>
      </c>
      <c r="D259" t="s">
        <v>1200</v>
      </c>
      <c r="E259" t="s">
        <v>3841</v>
      </c>
      <c r="F259" t="s">
        <v>21</v>
      </c>
      <c r="G259" s="6">
        <v>0</v>
      </c>
      <c r="H259" s="6">
        <v>0</v>
      </c>
      <c r="I259" s="6">
        <v>0</v>
      </c>
      <c r="J259" s="6">
        <v>3</v>
      </c>
      <c r="K259" s="6">
        <v>5</v>
      </c>
      <c r="L259" s="6">
        <v>5</v>
      </c>
      <c r="M259" s="2">
        <v>0</v>
      </c>
      <c r="N259" s="2">
        <v>0</v>
      </c>
      <c r="O259" s="2">
        <v>0</v>
      </c>
      <c r="P259" s="2">
        <v>0</v>
      </c>
      <c r="Q259" s="2">
        <v>0</v>
      </c>
    </row>
    <row r="260" spans="1:17" x14ac:dyDescent="0.35">
      <c r="A260" t="s">
        <v>1340</v>
      </c>
      <c r="B260" t="s">
        <v>1343</v>
      </c>
      <c r="C260" t="s">
        <v>1344</v>
      </c>
      <c r="D260" t="s">
        <v>1345</v>
      </c>
      <c r="E260" t="s">
        <v>3953</v>
      </c>
      <c r="F260" t="s">
        <v>21</v>
      </c>
      <c r="G260" s="6">
        <v>0</v>
      </c>
      <c r="H260" s="6">
        <v>0</v>
      </c>
      <c r="I260" s="6">
        <v>0</v>
      </c>
      <c r="J260" s="6">
        <v>5</v>
      </c>
      <c r="K260" s="6">
        <v>5</v>
      </c>
      <c r="L260" s="6">
        <v>5</v>
      </c>
      <c r="M260" s="2">
        <v>0</v>
      </c>
      <c r="N260" s="2">
        <v>0</v>
      </c>
      <c r="O260" s="2">
        <v>0</v>
      </c>
      <c r="P260" s="2">
        <v>0</v>
      </c>
      <c r="Q260" s="2">
        <v>0</v>
      </c>
    </row>
    <row r="261" spans="1:17" x14ac:dyDescent="0.35">
      <c r="A261" t="s">
        <v>1340</v>
      </c>
      <c r="B261" t="s">
        <v>1346</v>
      </c>
      <c r="C261" t="s">
        <v>1347</v>
      </c>
      <c r="D261" t="s">
        <v>1348</v>
      </c>
      <c r="E261" t="s">
        <v>3954</v>
      </c>
      <c r="F261" t="s">
        <v>21</v>
      </c>
      <c r="G261" s="6">
        <v>0</v>
      </c>
      <c r="H261" s="6">
        <v>0</v>
      </c>
      <c r="I261" s="6">
        <v>0</v>
      </c>
      <c r="J261" s="6">
        <v>5</v>
      </c>
      <c r="K261" s="6">
        <v>5</v>
      </c>
      <c r="L261" s="6">
        <v>5</v>
      </c>
      <c r="M261" s="2">
        <v>0</v>
      </c>
      <c r="N261" s="2">
        <v>0</v>
      </c>
      <c r="O261" s="2">
        <v>0</v>
      </c>
      <c r="P261" s="2">
        <v>0</v>
      </c>
      <c r="Q261" s="2">
        <v>0</v>
      </c>
    </row>
    <row r="262" spans="1:17" x14ac:dyDescent="0.35">
      <c r="A262" t="s">
        <v>1340</v>
      </c>
      <c r="B262" t="s">
        <v>1349</v>
      </c>
      <c r="C262" t="s">
        <v>675</v>
      </c>
      <c r="D262" t="s">
        <v>1350</v>
      </c>
      <c r="E262" t="s">
        <v>3955</v>
      </c>
      <c r="F262" t="s">
        <v>21</v>
      </c>
      <c r="G262" s="6">
        <v>0</v>
      </c>
      <c r="H262" s="6">
        <v>0</v>
      </c>
      <c r="I262" s="6">
        <v>0</v>
      </c>
      <c r="J262" s="6">
        <v>5</v>
      </c>
      <c r="K262" s="6">
        <v>5</v>
      </c>
      <c r="L262" s="6">
        <v>5</v>
      </c>
      <c r="M262" s="2">
        <v>0</v>
      </c>
      <c r="N262" s="2">
        <v>0</v>
      </c>
      <c r="O262" s="2">
        <v>0</v>
      </c>
      <c r="P262" s="2">
        <v>0</v>
      </c>
      <c r="Q262" s="2">
        <v>0</v>
      </c>
    </row>
    <row r="263" spans="1:17" x14ac:dyDescent="0.35">
      <c r="A263" t="s">
        <v>1340</v>
      </c>
      <c r="B263" t="s">
        <v>1351</v>
      </c>
      <c r="C263" t="s">
        <v>1352</v>
      </c>
      <c r="D263" t="s">
        <v>1353</v>
      </c>
      <c r="E263" t="s">
        <v>3956</v>
      </c>
      <c r="F263" t="s">
        <v>21</v>
      </c>
      <c r="G263" s="6">
        <v>0</v>
      </c>
      <c r="H263" s="6">
        <v>0</v>
      </c>
      <c r="I263" s="6">
        <v>0</v>
      </c>
      <c r="J263" s="6">
        <v>5</v>
      </c>
      <c r="K263" s="6">
        <v>5</v>
      </c>
      <c r="L263" s="6">
        <v>5</v>
      </c>
      <c r="M263" s="2">
        <v>0</v>
      </c>
      <c r="N263" s="2">
        <v>0</v>
      </c>
      <c r="O263" s="2">
        <v>0</v>
      </c>
      <c r="P263" s="2">
        <v>0</v>
      </c>
      <c r="Q263" s="2">
        <v>0</v>
      </c>
    </row>
    <row r="264" spans="1:17" x14ac:dyDescent="0.35">
      <c r="A264" t="s">
        <v>1340</v>
      </c>
      <c r="B264" t="s">
        <v>623</v>
      </c>
      <c r="C264" t="s">
        <v>1352</v>
      </c>
      <c r="D264" t="s">
        <v>1354</v>
      </c>
      <c r="E264" t="s">
        <v>3957</v>
      </c>
      <c r="F264" t="s">
        <v>21</v>
      </c>
      <c r="G264" s="6">
        <v>0</v>
      </c>
      <c r="H264" s="6">
        <v>1</v>
      </c>
      <c r="I264" s="6">
        <v>5</v>
      </c>
      <c r="J264" s="6">
        <v>5</v>
      </c>
      <c r="K264" s="6">
        <v>5</v>
      </c>
      <c r="L264" s="6">
        <v>5</v>
      </c>
      <c r="M264" s="2">
        <v>0</v>
      </c>
      <c r="N264" s="2">
        <v>0</v>
      </c>
      <c r="O264" s="2">
        <v>0</v>
      </c>
      <c r="P264" s="2">
        <v>0</v>
      </c>
      <c r="Q264" s="2">
        <v>0</v>
      </c>
    </row>
    <row r="265" spans="1:17" x14ac:dyDescent="0.35">
      <c r="A265" t="s">
        <v>1340</v>
      </c>
      <c r="B265" t="s">
        <v>681</v>
      </c>
      <c r="C265" t="s">
        <v>682</v>
      </c>
      <c r="D265" t="s">
        <v>1355</v>
      </c>
      <c r="E265" t="s">
        <v>3958</v>
      </c>
      <c r="F265" t="s">
        <v>21</v>
      </c>
      <c r="G265" s="6">
        <v>0</v>
      </c>
      <c r="H265" s="6">
        <v>1</v>
      </c>
      <c r="I265" s="6">
        <v>5</v>
      </c>
      <c r="J265" s="6">
        <v>5</v>
      </c>
      <c r="K265" s="6">
        <v>5</v>
      </c>
      <c r="L265" s="6">
        <v>5</v>
      </c>
      <c r="M265" s="2">
        <v>0</v>
      </c>
      <c r="N265" s="2">
        <v>0</v>
      </c>
      <c r="O265" s="2">
        <v>0</v>
      </c>
      <c r="P265" s="2">
        <v>0</v>
      </c>
      <c r="Q265" s="2">
        <v>0</v>
      </c>
    </row>
    <row r="266" spans="1:17" x14ac:dyDescent="0.35">
      <c r="A266" t="s">
        <v>1340</v>
      </c>
      <c r="B266" t="s">
        <v>1356</v>
      </c>
      <c r="C266" t="s">
        <v>685</v>
      </c>
      <c r="D266" t="s">
        <v>1357</v>
      </c>
      <c r="E266" t="s">
        <v>3959</v>
      </c>
      <c r="F266" t="s">
        <v>21</v>
      </c>
      <c r="G266" s="6">
        <v>0</v>
      </c>
      <c r="H266" s="6">
        <v>0</v>
      </c>
      <c r="I266" s="6">
        <v>0</v>
      </c>
      <c r="J266" s="6">
        <v>5</v>
      </c>
      <c r="K266" s="6">
        <v>5</v>
      </c>
      <c r="L266" s="6">
        <v>5</v>
      </c>
      <c r="M266" s="2">
        <v>0</v>
      </c>
      <c r="N266" s="2">
        <v>0</v>
      </c>
      <c r="O266" s="2">
        <v>0</v>
      </c>
      <c r="P266" s="2">
        <v>0</v>
      </c>
      <c r="Q266" s="2">
        <v>0</v>
      </c>
    </row>
    <row r="267" spans="1:17" x14ac:dyDescent="0.35">
      <c r="A267" t="s">
        <v>1340</v>
      </c>
      <c r="B267" t="s">
        <v>1358</v>
      </c>
      <c r="C267" t="s">
        <v>688</v>
      </c>
      <c r="D267" t="s">
        <v>1359</v>
      </c>
      <c r="E267" t="s">
        <v>3960</v>
      </c>
      <c r="F267" t="s">
        <v>21</v>
      </c>
      <c r="G267" s="6">
        <v>0</v>
      </c>
      <c r="H267" s="6">
        <v>0</v>
      </c>
      <c r="I267" s="6">
        <v>0</v>
      </c>
      <c r="J267" s="6">
        <v>5</v>
      </c>
      <c r="K267" s="6">
        <v>5</v>
      </c>
      <c r="L267" s="6">
        <v>5</v>
      </c>
      <c r="M267" s="2">
        <v>0</v>
      </c>
      <c r="N267" s="2">
        <v>0</v>
      </c>
      <c r="O267" s="2">
        <v>0</v>
      </c>
      <c r="P267" s="2">
        <v>0</v>
      </c>
      <c r="Q267" s="2">
        <v>0</v>
      </c>
    </row>
    <row r="268" spans="1:17" x14ac:dyDescent="0.35">
      <c r="A268" t="s">
        <v>1340</v>
      </c>
      <c r="B268" t="s">
        <v>1360</v>
      </c>
      <c r="C268" t="s">
        <v>691</v>
      </c>
      <c r="D268" t="s">
        <v>1361</v>
      </c>
      <c r="E268" t="s">
        <v>3961</v>
      </c>
      <c r="F268" t="s">
        <v>21</v>
      </c>
      <c r="G268" s="6">
        <v>0</v>
      </c>
      <c r="H268" s="6">
        <v>0</v>
      </c>
      <c r="I268" s="6">
        <v>0</v>
      </c>
      <c r="J268" s="6">
        <v>5</v>
      </c>
      <c r="K268" s="6">
        <v>5</v>
      </c>
      <c r="L268" s="6">
        <v>5</v>
      </c>
      <c r="M268" s="2">
        <v>0</v>
      </c>
      <c r="N268" s="2">
        <v>0</v>
      </c>
      <c r="O268" s="2">
        <v>0</v>
      </c>
      <c r="P268" s="2">
        <v>0</v>
      </c>
      <c r="Q268" s="2">
        <v>0</v>
      </c>
    </row>
    <row r="269" spans="1:17" x14ac:dyDescent="0.35">
      <c r="A269" t="s">
        <v>1340</v>
      </c>
      <c r="B269" t="s">
        <v>1362</v>
      </c>
      <c r="C269" t="s">
        <v>694</v>
      </c>
      <c r="D269" t="s">
        <v>1363</v>
      </c>
      <c r="E269" t="s">
        <v>3962</v>
      </c>
      <c r="F269" t="s">
        <v>21</v>
      </c>
      <c r="G269" s="6">
        <v>0</v>
      </c>
      <c r="H269" s="6">
        <v>0</v>
      </c>
      <c r="I269" s="6">
        <v>0</v>
      </c>
      <c r="J269" s="6">
        <v>5</v>
      </c>
      <c r="K269" s="6">
        <v>5</v>
      </c>
      <c r="L269" s="6">
        <v>5</v>
      </c>
      <c r="M269" s="2">
        <v>0</v>
      </c>
      <c r="N269" s="2">
        <v>0</v>
      </c>
      <c r="O269" s="2">
        <v>0</v>
      </c>
      <c r="P269" s="2">
        <v>0</v>
      </c>
      <c r="Q269" s="2">
        <v>0</v>
      </c>
    </row>
    <row r="270" spans="1:17" x14ac:dyDescent="0.35">
      <c r="A270" t="s">
        <v>1340</v>
      </c>
      <c r="B270" t="s">
        <v>1364</v>
      </c>
      <c r="C270" t="s">
        <v>697</v>
      </c>
      <c r="D270" t="s">
        <v>1365</v>
      </c>
      <c r="E270" t="s">
        <v>3963</v>
      </c>
      <c r="F270" t="s">
        <v>21</v>
      </c>
      <c r="G270" s="6">
        <v>0</v>
      </c>
      <c r="H270" s="6">
        <v>0</v>
      </c>
      <c r="I270" s="6">
        <v>0</v>
      </c>
      <c r="J270" s="6">
        <v>5</v>
      </c>
      <c r="K270" s="6">
        <v>5</v>
      </c>
      <c r="L270" s="6">
        <v>5</v>
      </c>
      <c r="M270" s="2">
        <v>0</v>
      </c>
      <c r="N270" s="2">
        <v>0</v>
      </c>
      <c r="O270" s="2">
        <v>0</v>
      </c>
      <c r="P270" s="2">
        <v>0</v>
      </c>
      <c r="Q270" s="2">
        <v>0</v>
      </c>
    </row>
    <row r="271" spans="1:17" x14ac:dyDescent="0.35">
      <c r="A271" t="s">
        <v>1340</v>
      </c>
      <c r="B271" t="s">
        <v>1366</v>
      </c>
      <c r="C271" t="s">
        <v>700</v>
      </c>
      <c r="D271" t="s">
        <v>1367</v>
      </c>
      <c r="E271" t="s">
        <v>3964</v>
      </c>
      <c r="F271" t="s">
        <v>21</v>
      </c>
      <c r="G271" s="6">
        <v>0</v>
      </c>
      <c r="H271" s="6">
        <v>0</v>
      </c>
      <c r="I271" s="6">
        <v>0</v>
      </c>
      <c r="J271" s="6">
        <v>5</v>
      </c>
      <c r="K271" s="6">
        <v>5</v>
      </c>
      <c r="L271" s="6">
        <v>5</v>
      </c>
      <c r="M271" s="2">
        <v>0</v>
      </c>
      <c r="N271" s="2">
        <v>0</v>
      </c>
      <c r="O271" s="2">
        <v>0</v>
      </c>
      <c r="P271" s="2">
        <v>0</v>
      </c>
      <c r="Q271" s="2">
        <v>0</v>
      </c>
    </row>
    <row r="272" spans="1:17" x14ac:dyDescent="0.35">
      <c r="A272" t="s">
        <v>1340</v>
      </c>
      <c r="B272" t="s">
        <v>1368</v>
      </c>
      <c r="C272" t="s">
        <v>703</v>
      </c>
      <c r="D272" t="s">
        <v>1369</v>
      </c>
      <c r="E272" t="s">
        <v>3965</v>
      </c>
      <c r="F272" t="s">
        <v>21</v>
      </c>
      <c r="G272" s="6">
        <v>0</v>
      </c>
      <c r="H272" s="6">
        <v>0</v>
      </c>
      <c r="I272" s="6">
        <v>0</v>
      </c>
      <c r="J272" s="6">
        <v>5</v>
      </c>
      <c r="K272" s="6">
        <v>5</v>
      </c>
      <c r="L272" s="6">
        <v>5</v>
      </c>
      <c r="M272" s="2">
        <v>0</v>
      </c>
      <c r="N272" s="2">
        <v>0</v>
      </c>
      <c r="O272" s="2">
        <v>0</v>
      </c>
      <c r="P272" s="2">
        <v>0</v>
      </c>
      <c r="Q272" s="2">
        <v>0</v>
      </c>
    </row>
  </sheetData>
  <autoFilter ref="A1:Q1" xr:uid="{00000000-0001-0000-0200-000000000000}"/>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86"/>
  <sheetViews>
    <sheetView topLeftCell="E1" workbookViewId="0">
      <pane ySplit="1" topLeftCell="A269" activePane="bottomLeft" state="frozen"/>
      <selection pane="bottomLeft" activeCell="T308" sqref="T308"/>
    </sheetView>
  </sheetViews>
  <sheetFormatPr defaultColWidth="9.1796875" defaultRowHeight="14.5" x14ac:dyDescent="0.35"/>
  <cols>
    <col min="1" max="17" width="12.54296875" customWidth="1"/>
  </cols>
  <sheetData>
    <row r="1" spans="1:2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5" t="s">
        <v>3108</v>
      </c>
      <c r="S1" s="4" t="s">
        <v>3107</v>
      </c>
      <c r="T1" s="4" t="s">
        <v>4733</v>
      </c>
      <c r="V1" s="12" t="s">
        <v>4768</v>
      </c>
      <c r="W1" s="12" t="s">
        <v>4769</v>
      </c>
      <c r="X1" s="12" t="s">
        <v>4770</v>
      </c>
      <c r="Y1" s="12" t="s">
        <v>4772</v>
      </c>
      <c r="Z1" s="12" t="s">
        <v>4771</v>
      </c>
    </row>
    <row r="2" spans="1:26" ht="29.5" customHeight="1" x14ac:dyDescent="0.35">
      <c r="B2">
        <f>ROWS(B3:B271)</f>
        <v>269</v>
      </c>
      <c r="C2">
        <f>SUMIFS(H3:H271,H3:H271,1)</f>
        <v>75</v>
      </c>
      <c r="G2">
        <f>AVERAGE(G3:G271)</f>
        <v>0.69516728624535318</v>
      </c>
      <c r="H2">
        <f t="shared" ref="H2:Q2" si="0">AVERAGE(H3:H271)</f>
        <v>0.27881040892193309</v>
      </c>
      <c r="I2">
        <f>AVERAGEIFS(I3:I271,H3:H271,1)</f>
        <v>2.4266666666666667</v>
      </c>
      <c r="J2">
        <f t="shared" si="0"/>
        <v>3.3605947955390336</v>
      </c>
      <c r="K2">
        <f t="shared" si="0"/>
        <v>4.1189591078066918</v>
      </c>
      <c r="L2">
        <f t="shared" si="0"/>
        <v>3.4163568773234201</v>
      </c>
      <c r="M2">
        <f t="shared" si="0"/>
        <v>3.3457249070631967E-2</v>
      </c>
      <c r="N2">
        <f t="shared" si="0"/>
        <v>4.4609665427509292E-2</v>
      </c>
      <c r="O2">
        <f t="shared" si="0"/>
        <v>0.13382899628252787</v>
      </c>
      <c r="P2">
        <f t="shared" si="0"/>
        <v>0.23791821561338289</v>
      </c>
      <c r="Q2">
        <f t="shared" si="0"/>
        <v>0.1449814126394052</v>
      </c>
      <c r="R2">
        <f>COUNTIFS(J3:J271, 5, K3:K271, 5, L3:L271, 5, M3:M271, 0, N3:N271, 0, O3:O271, 0, P3:P271, 0, Q3:Q271, 0)</f>
        <v>74</v>
      </c>
      <c r="S2">
        <f>R2/(271-3+1)</f>
        <v>0.27509293680297398</v>
      </c>
      <c r="T2">
        <f>COUNTIF(G3:G271, "&lt;&gt;0")/(271-2)</f>
        <v>0.33085501858736061</v>
      </c>
    </row>
    <row r="3" spans="1:26" x14ac:dyDescent="0.35">
      <c r="A3" t="s">
        <v>1370</v>
      </c>
      <c r="B3" t="s">
        <v>996</v>
      </c>
      <c r="C3" t="s">
        <v>1052</v>
      </c>
      <c r="D3" t="s">
        <v>1053</v>
      </c>
      <c r="E3" t="s">
        <v>3780</v>
      </c>
      <c r="F3" t="s">
        <v>21</v>
      </c>
      <c r="G3" s="6">
        <v>0</v>
      </c>
      <c r="H3" s="6">
        <v>0</v>
      </c>
      <c r="I3" s="6">
        <v>0</v>
      </c>
      <c r="J3" s="6">
        <v>3</v>
      </c>
      <c r="K3" s="6">
        <v>5</v>
      </c>
      <c r="L3" s="6">
        <v>1</v>
      </c>
      <c r="M3" s="2">
        <v>0</v>
      </c>
      <c r="N3" s="2">
        <v>0</v>
      </c>
      <c r="O3" s="2">
        <v>0</v>
      </c>
      <c r="P3" s="2">
        <v>1</v>
      </c>
      <c r="Q3" s="2">
        <v>0</v>
      </c>
      <c r="V3" cm="1">
        <f t="array" ref="V3:V272">Llama_2_70B_HF!J3:J272</f>
        <v>1</v>
      </c>
      <c r="W3" cm="1">
        <f t="array" ref="W3:X272">Llama_2_70B_HF!K3:L272</f>
        <v>1</v>
      </c>
      <c r="X3">
        <v>1</v>
      </c>
      <c r="Y3" cm="1">
        <f t="array" ref="Y3:Y77">_xlfn._xlws.FILTER(I3:I271, I3:I271&lt;&gt;0)</f>
        <v>5</v>
      </c>
      <c r="Z3" cm="1">
        <f t="array" ref="Z3:Z75">_xlfn._xlws.FILTER(Llama_2_70B_HF!I3:I272, Llama_2_70B_HF!I3:I272&lt;&gt;0)</f>
        <v>5</v>
      </c>
    </row>
    <row r="4" spans="1:26" x14ac:dyDescent="0.35">
      <c r="A4" t="s">
        <v>1370</v>
      </c>
      <c r="B4" t="s">
        <v>1054</v>
      </c>
      <c r="C4" t="s">
        <v>19</v>
      </c>
      <c r="D4" t="s">
        <v>1371</v>
      </c>
      <c r="E4" t="s">
        <v>3822</v>
      </c>
      <c r="F4" t="s">
        <v>1372</v>
      </c>
      <c r="G4" s="6">
        <v>1</v>
      </c>
      <c r="H4" s="6">
        <v>0</v>
      </c>
      <c r="I4" s="6">
        <v>0</v>
      </c>
      <c r="J4" s="6">
        <v>5</v>
      </c>
      <c r="K4" s="6">
        <v>5</v>
      </c>
      <c r="L4" s="6">
        <v>5</v>
      </c>
      <c r="M4" s="2">
        <v>0</v>
      </c>
      <c r="N4" s="2">
        <v>0</v>
      </c>
      <c r="O4" s="2">
        <v>0</v>
      </c>
      <c r="P4" s="2">
        <v>0</v>
      </c>
      <c r="Q4" s="2">
        <v>0</v>
      </c>
      <c r="V4">
        <v>5</v>
      </c>
      <c r="W4">
        <v>5</v>
      </c>
      <c r="X4">
        <v>5</v>
      </c>
      <c r="Y4">
        <v>1</v>
      </c>
      <c r="Z4">
        <v>1</v>
      </c>
    </row>
    <row r="5" spans="1:26" x14ac:dyDescent="0.35">
      <c r="A5" t="s">
        <v>1370</v>
      </c>
      <c r="B5" t="s">
        <v>744</v>
      </c>
      <c r="C5" t="s">
        <v>25</v>
      </c>
      <c r="D5" t="s">
        <v>1053</v>
      </c>
      <c r="E5" t="s">
        <v>3757</v>
      </c>
      <c r="F5" t="s">
        <v>1373</v>
      </c>
      <c r="G5" s="6">
        <v>3</v>
      </c>
      <c r="H5" s="6">
        <v>1</v>
      </c>
      <c r="I5" s="6">
        <v>5</v>
      </c>
      <c r="J5" s="6">
        <v>5</v>
      </c>
      <c r="K5" s="6">
        <v>5</v>
      </c>
      <c r="L5" s="6">
        <v>5</v>
      </c>
      <c r="M5" s="2">
        <v>0</v>
      </c>
      <c r="N5" s="2">
        <v>0</v>
      </c>
      <c r="O5" s="2">
        <v>0</v>
      </c>
      <c r="P5" s="2">
        <v>0</v>
      </c>
      <c r="Q5" s="2">
        <v>0</v>
      </c>
      <c r="V5">
        <v>5</v>
      </c>
      <c r="W5">
        <v>5</v>
      </c>
      <c r="X5">
        <v>5</v>
      </c>
      <c r="Y5">
        <v>3</v>
      </c>
      <c r="Z5">
        <v>5</v>
      </c>
    </row>
    <row r="6" spans="1:26" x14ac:dyDescent="0.35">
      <c r="A6" t="s">
        <v>1370</v>
      </c>
      <c r="B6" t="s">
        <v>27</v>
      </c>
      <c r="C6" t="s">
        <v>28</v>
      </c>
      <c r="D6" t="s">
        <v>1053</v>
      </c>
      <c r="E6" t="s">
        <v>3966</v>
      </c>
      <c r="F6" t="s">
        <v>1374</v>
      </c>
      <c r="G6" s="6">
        <v>1</v>
      </c>
      <c r="H6" s="6">
        <v>1</v>
      </c>
      <c r="I6" s="6">
        <v>1</v>
      </c>
      <c r="J6" s="6">
        <v>1</v>
      </c>
      <c r="K6" s="6">
        <v>1</v>
      </c>
      <c r="L6" s="6">
        <v>1</v>
      </c>
      <c r="M6" s="2">
        <v>0</v>
      </c>
      <c r="N6" s="2">
        <v>0</v>
      </c>
      <c r="O6" s="2">
        <v>0</v>
      </c>
      <c r="P6" s="2">
        <v>0</v>
      </c>
      <c r="Q6" s="2">
        <v>0</v>
      </c>
      <c r="V6">
        <v>1</v>
      </c>
      <c r="W6">
        <v>1</v>
      </c>
      <c r="X6">
        <v>1</v>
      </c>
      <c r="Y6">
        <v>5</v>
      </c>
      <c r="Z6">
        <v>1</v>
      </c>
    </row>
    <row r="7" spans="1:26" x14ac:dyDescent="0.35">
      <c r="A7" t="s">
        <v>1370</v>
      </c>
      <c r="B7" t="s">
        <v>30</v>
      </c>
      <c r="C7" t="s">
        <v>31</v>
      </c>
      <c r="D7" t="s">
        <v>1375</v>
      </c>
      <c r="E7" t="s">
        <v>3967</v>
      </c>
      <c r="F7" t="s">
        <v>21</v>
      </c>
      <c r="G7" s="6">
        <v>0</v>
      </c>
      <c r="H7" s="6">
        <v>0</v>
      </c>
      <c r="I7" s="6">
        <v>0</v>
      </c>
      <c r="J7" s="6">
        <v>5</v>
      </c>
      <c r="K7" s="6">
        <v>5</v>
      </c>
      <c r="L7" s="6">
        <v>5</v>
      </c>
      <c r="M7" s="2">
        <v>0</v>
      </c>
      <c r="N7" s="2">
        <v>0</v>
      </c>
      <c r="O7" s="2">
        <v>0</v>
      </c>
      <c r="P7" s="2">
        <v>0</v>
      </c>
      <c r="Q7" s="2">
        <v>0</v>
      </c>
      <c r="V7">
        <v>5</v>
      </c>
      <c r="W7">
        <v>5</v>
      </c>
      <c r="X7">
        <v>5</v>
      </c>
      <c r="Y7">
        <v>2</v>
      </c>
      <c r="Z7">
        <v>1</v>
      </c>
    </row>
    <row r="8" spans="1:26" x14ac:dyDescent="0.35">
      <c r="A8" t="s">
        <v>1370</v>
      </c>
      <c r="B8" t="s">
        <v>33</v>
      </c>
      <c r="C8" t="s">
        <v>34</v>
      </c>
      <c r="D8" t="s">
        <v>1376</v>
      </c>
      <c r="E8" t="s">
        <v>3760</v>
      </c>
      <c r="F8" t="s">
        <v>1377</v>
      </c>
      <c r="G8" s="6">
        <v>1</v>
      </c>
      <c r="H8" s="6">
        <v>0</v>
      </c>
      <c r="I8" s="6">
        <v>0</v>
      </c>
      <c r="J8" s="6">
        <v>5</v>
      </c>
      <c r="K8" s="6">
        <v>5</v>
      </c>
      <c r="L8" s="6">
        <v>5</v>
      </c>
      <c r="M8" s="2">
        <v>0</v>
      </c>
      <c r="N8" s="2">
        <v>0</v>
      </c>
      <c r="O8" s="2">
        <v>0</v>
      </c>
      <c r="P8" s="2">
        <v>0</v>
      </c>
      <c r="Q8" s="2">
        <v>0</v>
      </c>
      <c r="V8">
        <v>3</v>
      </c>
      <c r="W8">
        <v>5</v>
      </c>
      <c r="X8">
        <v>1</v>
      </c>
      <c r="Y8">
        <v>3</v>
      </c>
      <c r="Z8">
        <v>1</v>
      </c>
    </row>
    <row r="9" spans="1:26" x14ac:dyDescent="0.35">
      <c r="A9" t="s">
        <v>1370</v>
      </c>
      <c r="B9" t="s">
        <v>36</v>
      </c>
      <c r="C9" t="s">
        <v>37</v>
      </c>
      <c r="D9" t="s">
        <v>1378</v>
      </c>
      <c r="E9" t="s">
        <v>3968</v>
      </c>
      <c r="F9" t="s">
        <v>21</v>
      </c>
      <c r="G9" s="6">
        <v>0</v>
      </c>
      <c r="H9" s="6">
        <v>0</v>
      </c>
      <c r="I9" s="6">
        <v>0</v>
      </c>
      <c r="J9" s="6">
        <v>5</v>
      </c>
      <c r="K9" s="6">
        <v>5</v>
      </c>
      <c r="L9" s="6">
        <v>5</v>
      </c>
      <c r="M9" s="2">
        <v>0</v>
      </c>
      <c r="N9" s="2">
        <v>0</v>
      </c>
      <c r="O9" s="2">
        <v>0</v>
      </c>
      <c r="P9" s="2">
        <v>0</v>
      </c>
      <c r="Q9" s="2">
        <v>0</v>
      </c>
      <c r="V9">
        <v>5</v>
      </c>
      <c r="W9">
        <v>5</v>
      </c>
      <c r="X9">
        <v>5</v>
      </c>
      <c r="Y9">
        <v>1</v>
      </c>
      <c r="Z9">
        <v>1</v>
      </c>
    </row>
    <row r="10" spans="1:26" x14ac:dyDescent="0.35">
      <c r="A10" t="s">
        <v>1370</v>
      </c>
      <c r="B10" t="s">
        <v>39</v>
      </c>
      <c r="C10" t="s">
        <v>40</v>
      </c>
      <c r="D10" t="s">
        <v>1379</v>
      </c>
      <c r="E10" t="s">
        <v>3762</v>
      </c>
      <c r="F10" t="s">
        <v>21</v>
      </c>
      <c r="G10" s="6">
        <v>0</v>
      </c>
      <c r="H10" s="6">
        <v>0</v>
      </c>
      <c r="I10" s="6">
        <v>0</v>
      </c>
      <c r="J10" s="6">
        <v>1</v>
      </c>
      <c r="K10" s="6">
        <v>1</v>
      </c>
      <c r="L10" s="6">
        <v>2</v>
      </c>
      <c r="M10" s="2">
        <v>0</v>
      </c>
      <c r="N10" s="2">
        <v>0</v>
      </c>
      <c r="O10" s="2">
        <v>0</v>
      </c>
      <c r="P10" s="2">
        <v>0</v>
      </c>
      <c r="Q10" s="2">
        <v>0</v>
      </c>
      <c r="V10">
        <v>1</v>
      </c>
      <c r="W10">
        <v>1</v>
      </c>
      <c r="X10">
        <v>1</v>
      </c>
      <c r="Y10">
        <v>1</v>
      </c>
      <c r="Z10">
        <v>1</v>
      </c>
    </row>
    <row r="11" spans="1:26" x14ac:dyDescent="0.35">
      <c r="A11" t="s">
        <v>1370</v>
      </c>
      <c r="B11" t="s">
        <v>42</v>
      </c>
      <c r="C11" t="s">
        <v>43</v>
      </c>
      <c r="D11" t="s">
        <v>1060</v>
      </c>
      <c r="E11" t="s">
        <v>3763</v>
      </c>
      <c r="F11" t="s">
        <v>21</v>
      </c>
      <c r="G11" s="6">
        <v>0</v>
      </c>
      <c r="H11" s="6">
        <v>1</v>
      </c>
      <c r="I11" s="6">
        <v>3</v>
      </c>
      <c r="J11" s="6">
        <v>3</v>
      </c>
      <c r="K11" s="6">
        <v>3</v>
      </c>
      <c r="L11" s="6">
        <v>3</v>
      </c>
      <c r="M11" s="2">
        <v>0</v>
      </c>
      <c r="N11" s="2">
        <v>0</v>
      </c>
      <c r="O11" s="2">
        <v>0</v>
      </c>
      <c r="P11" s="2">
        <v>0</v>
      </c>
      <c r="Q11" s="2">
        <v>0</v>
      </c>
      <c r="V11">
        <v>3</v>
      </c>
      <c r="W11">
        <v>3</v>
      </c>
      <c r="X11">
        <v>3</v>
      </c>
      <c r="Y11">
        <v>5</v>
      </c>
      <c r="Z11">
        <v>1</v>
      </c>
    </row>
    <row r="12" spans="1:26" x14ac:dyDescent="0.35">
      <c r="A12" t="s">
        <v>1370</v>
      </c>
      <c r="B12" t="s">
        <v>45</v>
      </c>
      <c r="C12" t="s">
        <v>46</v>
      </c>
      <c r="D12" t="s">
        <v>1380</v>
      </c>
      <c r="E12" t="s">
        <v>3969</v>
      </c>
      <c r="F12" t="s">
        <v>21</v>
      </c>
      <c r="G12" s="6">
        <v>0</v>
      </c>
      <c r="H12" s="6">
        <v>0</v>
      </c>
      <c r="I12" s="6">
        <v>0</v>
      </c>
      <c r="J12" s="6">
        <v>4</v>
      </c>
      <c r="K12" s="6">
        <v>5</v>
      </c>
      <c r="L12" s="6">
        <v>3</v>
      </c>
      <c r="M12" s="2">
        <v>0</v>
      </c>
      <c r="N12" s="2">
        <v>0</v>
      </c>
      <c r="O12" s="2">
        <v>0</v>
      </c>
      <c r="P12" s="2">
        <v>0</v>
      </c>
      <c r="Q12" s="2">
        <v>0</v>
      </c>
      <c r="V12">
        <v>4</v>
      </c>
      <c r="W12">
        <v>5</v>
      </c>
      <c r="X12">
        <v>3</v>
      </c>
      <c r="Y12">
        <v>3</v>
      </c>
      <c r="Z12">
        <v>1</v>
      </c>
    </row>
    <row r="13" spans="1:26" x14ac:dyDescent="0.35">
      <c r="A13" t="s">
        <v>1370</v>
      </c>
      <c r="B13" t="s">
        <v>48</v>
      </c>
      <c r="C13" t="s">
        <v>49</v>
      </c>
      <c r="D13" t="s">
        <v>1381</v>
      </c>
      <c r="E13" t="s">
        <v>3970</v>
      </c>
      <c r="F13" t="s">
        <v>21</v>
      </c>
      <c r="G13" s="6">
        <v>0</v>
      </c>
      <c r="H13" s="6">
        <v>0</v>
      </c>
      <c r="I13" s="6">
        <v>0</v>
      </c>
      <c r="J13" s="6">
        <v>5</v>
      </c>
      <c r="K13" s="6">
        <v>5</v>
      </c>
      <c r="L13" s="6">
        <v>5</v>
      </c>
      <c r="M13" s="2">
        <v>0</v>
      </c>
      <c r="N13" s="2">
        <v>0</v>
      </c>
      <c r="O13" s="2">
        <v>0</v>
      </c>
      <c r="P13" s="2">
        <v>0</v>
      </c>
      <c r="Q13" s="2">
        <v>0</v>
      </c>
      <c r="V13">
        <v>4</v>
      </c>
      <c r="W13">
        <v>5</v>
      </c>
      <c r="X13">
        <v>3</v>
      </c>
      <c r="Y13">
        <v>4</v>
      </c>
      <c r="Z13">
        <v>1</v>
      </c>
    </row>
    <row r="14" spans="1:26" x14ac:dyDescent="0.35">
      <c r="A14" t="s">
        <v>1370</v>
      </c>
      <c r="B14" t="s">
        <v>51</v>
      </c>
      <c r="C14" t="s">
        <v>52</v>
      </c>
      <c r="D14" t="s">
        <v>1382</v>
      </c>
      <c r="E14" t="s">
        <v>3971</v>
      </c>
      <c r="F14" t="s">
        <v>1383</v>
      </c>
      <c r="G14" s="6">
        <v>2</v>
      </c>
      <c r="H14" s="6">
        <v>0</v>
      </c>
      <c r="I14" s="6">
        <v>0</v>
      </c>
      <c r="J14" s="6">
        <v>5</v>
      </c>
      <c r="K14" s="6">
        <v>5</v>
      </c>
      <c r="L14" s="6">
        <v>5</v>
      </c>
      <c r="M14" s="2">
        <v>0</v>
      </c>
      <c r="N14" s="2">
        <v>0</v>
      </c>
      <c r="O14" s="2">
        <v>0</v>
      </c>
      <c r="P14" s="2">
        <v>0</v>
      </c>
      <c r="Q14" s="2">
        <v>0</v>
      </c>
      <c r="V14">
        <v>2</v>
      </c>
      <c r="W14">
        <v>5</v>
      </c>
      <c r="X14">
        <v>1</v>
      </c>
      <c r="Y14">
        <v>1</v>
      </c>
      <c r="Z14">
        <v>1</v>
      </c>
    </row>
    <row r="15" spans="1:26" x14ac:dyDescent="0.35">
      <c r="A15" t="s">
        <v>1384</v>
      </c>
      <c r="B15" t="s">
        <v>996</v>
      </c>
      <c r="C15" t="s">
        <v>1064</v>
      </c>
      <c r="D15" t="s">
        <v>1053</v>
      </c>
      <c r="E15" t="s">
        <v>3972</v>
      </c>
      <c r="F15" t="s">
        <v>21</v>
      </c>
      <c r="G15" s="6">
        <v>0</v>
      </c>
      <c r="H15" s="6">
        <v>0</v>
      </c>
      <c r="I15" s="6">
        <v>0</v>
      </c>
      <c r="J15" s="6">
        <v>3</v>
      </c>
      <c r="K15" s="6">
        <v>5</v>
      </c>
      <c r="L15" s="6">
        <v>1</v>
      </c>
      <c r="M15" s="2">
        <v>0</v>
      </c>
      <c r="N15" s="2">
        <v>0</v>
      </c>
      <c r="O15" s="2">
        <v>0</v>
      </c>
      <c r="P15" s="2">
        <v>1</v>
      </c>
      <c r="Q15" s="2">
        <v>0</v>
      </c>
      <c r="V15">
        <v>1</v>
      </c>
      <c r="W15">
        <v>1</v>
      </c>
      <c r="X15">
        <v>1</v>
      </c>
      <c r="Y15">
        <v>4</v>
      </c>
      <c r="Z15">
        <v>1</v>
      </c>
    </row>
    <row r="16" spans="1:26" x14ac:dyDescent="0.35">
      <c r="A16" t="s">
        <v>1384</v>
      </c>
      <c r="B16" t="s">
        <v>744</v>
      </c>
      <c r="C16" t="s">
        <v>55</v>
      </c>
      <c r="D16" t="s">
        <v>1385</v>
      </c>
      <c r="E16" t="s">
        <v>3973</v>
      </c>
      <c r="F16" t="s">
        <v>21</v>
      </c>
      <c r="G16" s="6">
        <v>0</v>
      </c>
      <c r="H16" s="6">
        <v>1</v>
      </c>
      <c r="I16" s="6">
        <v>5</v>
      </c>
      <c r="J16" s="6">
        <v>4</v>
      </c>
      <c r="K16" s="6">
        <v>5</v>
      </c>
      <c r="L16" s="6">
        <v>5</v>
      </c>
      <c r="M16" s="2">
        <v>0</v>
      </c>
      <c r="N16" s="2">
        <v>0</v>
      </c>
      <c r="O16" s="2">
        <v>0</v>
      </c>
      <c r="P16" s="2">
        <v>0</v>
      </c>
      <c r="Q16" s="2">
        <v>0</v>
      </c>
      <c r="V16">
        <v>2</v>
      </c>
      <c r="W16">
        <v>5</v>
      </c>
      <c r="X16">
        <v>5</v>
      </c>
      <c r="Y16">
        <v>1</v>
      </c>
      <c r="Z16">
        <v>1</v>
      </c>
    </row>
    <row r="17" spans="1:26" x14ac:dyDescent="0.35">
      <c r="A17" t="s">
        <v>1384</v>
      </c>
      <c r="B17" t="s">
        <v>1066</v>
      </c>
      <c r="C17" t="s">
        <v>58</v>
      </c>
      <c r="D17" t="s">
        <v>1386</v>
      </c>
      <c r="E17" t="s">
        <v>3974</v>
      </c>
      <c r="F17" t="s">
        <v>21</v>
      </c>
      <c r="G17" s="6">
        <v>0</v>
      </c>
      <c r="H17" s="6">
        <v>1</v>
      </c>
      <c r="I17" s="6">
        <v>2</v>
      </c>
      <c r="J17" s="6">
        <v>1</v>
      </c>
      <c r="K17" s="6">
        <v>5</v>
      </c>
      <c r="L17" s="6">
        <v>1</v>
      </c>
      <c r="M17" s="2">
        <v>0</v>
      </c>
      <c r="N17" s="2">
        <v>0</v>
      </c>
      <c r="O17" s="2">
        <v>0</v>
      </c>
      <c r="P17" s="2">
        <v>1</v>
      </c>
      <c r="Q17" s="2">
        <v>0</v>
      </c>
      <c r="V17">
        <v>2</v>
      </c>
      <c r="W17">
        <v>5</v>
      </c>
      <c r="X17">
        <v>5</v>
      </c>
      <c r="Y17">
        <v>1</v>
      </c>
      <c r="Z17">
        <v>1</v>
      </c>
    </row>
    <row r="18" spans="1:26" x14ac:dyDescent="0.35">
      <c r="A18" t="s">
        <v>1384</v>
      </c>
      <c r="B18" t="s">
        <v>60</v>
      </c>
      <c r="C18" t="s">
        <v>61</v>
      </c>
      <c r="D18" t="s">
        <v>1386</v>
      </c>
      <c r="E18" t="s">
        <v>3769</v>
      </c>
      <c r="F18" t="s">
        <v>21</v>
      </c>
      <c r="G18" s="6">
        <v>0</v>
      </c>
      <c r="H18" s="6">
        <v>1</v>
      </c>
      <c r="I18" s="6">
        <v>3</v>
      </c>
      <c r="J18" s="6">
        <v>2</v>
      </c>
      <c r="K18" s="6">
        <v>5</v>
      </c>
      <c r="L18" s="6">
        <v>1</v>
      </c>
      <c r="M18" s="2">
        <v>0</v>
      </c>
      <c r="N18" s="2">
        <v>0</v>
      </c>
      <c r="O18" s="2">
        <v>0</v>
      </c>
      <c r="P18" s="2">
        <v>1</v>
      </c>
      <c r="Q18" s="2">
        <v>0</v>
      </c>
      <c r="V18">
        <v>1</v>
      </c>
      <c r="W18">
        <v>5</v>
      </c>
      <c r="X18">
        <v>5</v>
      </c>
      <c r="Y18">
        <v>1</v>
      </c>
      <c r="Z18">
        <v>1</v>
      </c>
    </row>
    <row r="19" spans="1:26" x14ac:dyDescent="0.35">
      <c r="A19" t="s">
        <v>1384</v>
      </c>
      <c r="B19" t="s">
        <v>727</v>
      </c>
      <c r="C19" t="s">
        <v>64</v>
      </c>
      <c r="D19" t="s">
        <v>1387</v>
      </c>
      <c r="E19" t="s">
        <v>3770</v>
      </c>
      <c r="F19" t="s">
        <v>21</v>
      </c>
      <c r="G19" s="6">
        <v>0</v>
      </c>
      <c r="H19" s="6">
        <v>1</v>
      </c>
      <c r="I19" s="6">
        <v>1</v>
      </c>
      <c r="J19" s="6">
        <v>1</v>
      </c>
      <c r="K19" s="6">
        <v>5</v>
      </c>
      <c r="L19" s="6">
        <v>5</v>
      </c>
      <c r="M19" s="2">
        <v>0</v>
      </c>
      <c r="N19" s="2">
        <v>0</v>
      </c>
      <c r="O19" s="2">
        <v>1</v>
      </c>
      <c r="P19" s="2">
        <v>0</v>
      </c>
      <c r="Q19" s="2">
        <v>0</v>
      </c>
      <c r="V19">
        <v>2</v>
      </c>
      <c r="W19">
        <v>5</v>
      </c>
      <c r="X19">
        <v>5</v>
      </c>
      <c r="Y19">
        <v>1</v>
      </c>
      <c r="Z19">
        <v>1</v>
      </c>
    </row>
    <row r="20" spans="1:26" x14ac:dyDescent="0.35">
      <c r="A20" t="s">
        <v>1384</v>
      </c>
      <c r="B20" t="s">
        <v>729</v>
      </c>
      <c r="C20" t="s">
        <v>67</v>
      </c>
      <c r="D20" t="s">
        <v>1388</v>
      </c>
      <c r="E20" t="s">
        <v>3975</v>
      </c>
      <c r="F20" t="s">
        <v>21</v>
      </c>
      <c r="G20" s="6">
        <v>0</v>
      </c>
      <c r="H20" s="6">
        <v>0</v>
      </c>
      <c r="I20" s="6">
        <v>0</v>
      </c>
      <c r="J20" s="6">
        <v>5</v>
      </c>
      <c r="K20" s="6">
        <v>5</v>
      </c>
      <c r="L20" s="6">
        <v>5</v>
      </c>
      <c r="M20" s="2">
        <v>0</v>
      </c>
      <c r="N20" s="2">
        <v>0</v>
      </c>
      <c r="O20" s="2">
        <v>0</v>
      </c>
      <c r="P20" s="2">
        <v>0</v>
      </c>
      <c r="Q20" s="2">
        <v>0</v>
      </c>
      <c r="V20">
        <v>2</v>
      </c>
      <c r="W20">
        <v>5</v>
      </c>
      <c r="X20">
        <v>5</v>
      </c>
      <c r="Y20">
        <v>1</v>
      </c>
      <c r="Z20">
        <v>3</v>
      </c>
    </row>
    <row r="21" spans="1:26" x14ac:dyDescent="0.35">
      <c r="A21" t="s">
        <v>1384</v>
      </c>
      <c r="B21" t="s">
        <v>731</v>
      </c>
      <c r="C21" t="s">
        <v>70</v>
      </c>
      <c r="D21" t="s">
        <v>1389</v>
      </c>
      <c r="E21" t="s">
        <v>3976</v>
      </c>
      <c r="F21" t="s">
        <v>21</v>
      </c>
      <c r="G21" s="6">
        <v>0</v>
      </c>
      <c r="H21" s="6">
        <v>0</v>
      </c>
      <c r="I21" s="6">
        <v>0</v>
      </c>
      <c r="J21" s="6">
        <v>4</v>
      </c>
      <c r="K21" s="6">
        <v>5</v>
      </c>
      <c r="L21" s="6">
        <v>5</v>
      </c>
      <c r="M21" s="2">
        <v>0</v>
      </c>
      <c r="N21" s="2">
        <v>0</v>
      </c>
      <c r="O21" s="2">
        <v>0</v>
      </c>
      <c r="P21" s="2">
        <v>0</v>
      </c>
      <c r="Q21" s="2">
        <v>0</v>
      </c>
      <c r="V21">
        <v>1</v>
      </c>
      <c r="W21">
        <v>5</v>
      </c>
      <c r="X21">
        <v>1</v>
      </c>
      <c r="Y21">
        <v>1</v>
      </c>
      <c r="Z21">
        <v>1</v>
      </c>
    </row>
    <row r="22" spans="1:26" x14ac:dyDescent="0.35">
      <c r="A22" t="s">
        <v>1384</v>
      </c>
      <c r="B22" t="s">
        <v>1071</v>
      </c>
      <c r="C22" t="s">
        <v>1072</v>
      </c>
      <c r="D22" t="s">
        <v>1390</v>
      </c>
      <c r="E22" t="s">
        <v>3128</v>
      </c>
      <c r="F22" t="s">
        <v>21</v>
      </c>
      <c r="G22" s="6">
        <v>0</v>
      </c>
      <c r="H22" s="6">
        <v>0</v>
      </c>
      <c r="I22" s="6">
        <v>0</v>
      </c>
      <c r="J22" s="6">
        <v>3</v>
      </c>
      <c r="K22" s="6">
        <v>5</v>
      </c>
      <c r="L22" s="6">
        <v>5</v>
      </c>
      <c r="M22" s="2">
        <v>0</v>
      </c>
      <c r="N22" s="2">
        <v>0</v>
      </c>
      <c r="O22" s="2">
        <v>0</v>
      </c>
      <c r="P22" s="2">
        <v>0</v>
      </c>
      <c r="Q22" s="2">
        <v>0</v>
      </c>
      <c r="V22">
        <v>1</v>
      </c>
      <c r="W22">
        <v>5</v>
      </c>
      <c r="X22">
        <v>1</v>
      </c>
      <c r="Y22">
        <v>3</v>
      </c>
      <c r="Z22">
        <v>4</v>
      </c>
    </row>
    <row r="23" spans="1:26" x14ac:dyDescent="0.35">
      <c r="A23" t="s">
        <v>1384</v>
      </c>
      <c r="B23" t="s">
        <v>1073</v>
      </c>
      <c r="C23" t="s">
        <v>186</v>
      </c>
      <c r="D23" t="s">
        <v>1391</v>
      </c>
      <c r="E23" t="s">
        <v>3773</v>
      </c>
      <c r="F23" t="s">
        <v>21</v>
      </c>
      <c r="G23" s="6">
        <v>0</v>
      </c>
      <c r="H23" s="6">
        <v>1</v>
      </c>
      <c r="I23" s="6">
        <v>1</v>
      </c>
      <c r="J23" s="6">
        <v>1</v>
      </c>
      <c r="K23" s="6">
        <v>1</v>
      </c>
      <c r="L23" s="6">
        <v>1</v>
      </c>
      <c r="M23" s="2">
        <v>0</v>
      </c>
      <c r="N23" s="2">
        <v>0</v>
      </c>
      <c r="O23" s="2">
        <v>0</v>
      </c>
      <c r="P23" s="2">
        <v>0</v>
      </c>
      <c r="Q23" s="2">
        <v>0</v>
      </c>
      <c r="V23">
        <v>1</v>
      </c>
      <c r="W23">
        <v>5</v>
      </c>
      <c r="X23">
        <v>1</v>
      </c>
      <c r="Y23">
        <v>1</v>
      </c>
      <c r="Z23">
        <v>1</v>
      </c>
    </row>
    <row r="24" spans="1:26" x14ac:dyDescent="0.35">
      <c r="A24" t="s">
        <v>1384</v>
      </c>
      <c r="B24" t="s">
        <v>735</v>
      </c>
      <c r="C24" t="s">
        <v>23</v>
      </c>
      <c r="D24" t="s">
        <v>1392</v>
      </c>
      <c r="E24" t="s">
        <v>3977</v>
      </c>
      <c r="F24" t="s">
        <v>1393</v>
      </c>
      <c r="G24" s="6">
        <v>2</v>
      </c>
      <c r="H24" s="6">
        <v>0</v>
      </c>
      <c r="I24" s="6">
        <v>0</v>
      </c>
      <c r="J24" s="6">
        <v>5</v>
      </c>
      <c r="K24" s="6">
        <v>5</v>
      </c>
      <c r="L24" s="6">
        <v>5</v>
      </c>
      <c r="M24" s="2">
        <v>0</v>
      </c>
      <c r="N24" s="2">
        <v>0</v>
      </c>
      <c r="O24" s="2">
        <v>0</v>
      </c>
      <c r="P24" s="2">
        <v>0</v>
      </c>
      <c r="Q24" s="2">
        <v>0</v>
      </c>
      <c r="V24">
        <v>2</v>
      </c>
      <c r="W24">
        <v>5</v>
      </c>
      <c r="X24">
        <v>5</v>
      </c>
      <c r="Y24">
        <v>4</v>
      </c>
      <c r="Z24">
        <v>1</v>
      </c>
    </row>
    <row r="25" spans="1:26" x14ac:dyDescent="0.35">
      <c r="A25" t="s">
        <v>1384</v>
      </c>
      <c r="B25" t="s">
        <v>737</v>
      </c>
      <c r="C25" t="s">
        <v>78</v>
      </c>
      <c r="D25" t="s">
        <v>1394</v>
      </c>
      <c r="E25" t="s">
        <v>3978</v>
      </c>
      <c r="F25" t="s">
        <v>1395</v>
      </c>
      <c r="G25" s="6">
        <v>5</v>
      </c>
      <c r="H25" s="6">
        <v>0</v>
      </c>
      <c r="I25" s="6">
        <v>0</v>
      </c>
      <c r="J25" s="6">
        <v>4</v>
      </c>
      <c r="K25" s="6">
        <v>5</v>
      </c>
      <c r="L25" s="6">
        <v>5</v>
      </c>
      <c r="M25" s="2">
        <v>0</v>
      </c>
      <c r="N25" s="2">
        <v>0</v>
      </c>
      <c r="O25" s="2">
        <v>0</v>
      </c>
      <c r="P25" s="2">
        <v>0</v>
      </c>
      <c r="Q25" s="2">
        <v>0</v>
      </c>
      <c r="V25">
        <v>2</v>
      </c>
      <c r="W25">
        <v>5</v>
      </c>
      <c r="X25">
        <v>5</v>
      </c>
      <c r="Y25">
        <v>4</v>
      </c>
      <c r="Z25">
        <v>1</v>
      </c>
    </row>
    <row r="26" spans="1:26" x14ac:dyDescent="0.35">
      <c r="A26" t="s">
        <v>1384</v>
      </c>
      <c r="B26" t="s">
        <v>739</v>
      </c>
      <c r="C26" t="s">
        <v>81</v>
      </c>
      <c r="D26" t="s">
        <v>1396</v>
      </c>
      <c r="E26" t="s">
        <v>3979</v>
      </c>
      <c r="F26" t="s">
        <v>21</v>
      </c>
      <c r="G26" s="6">
        <v>0</v>
      </c>
      <c r="H26" s="6">
        <v>0</v>
      </c>
      <c r="I26" s="6">
        <v>0</v>
      </c>
      <c r="J26" s="6">
        <v>4</v>
      </c>
      <c r="K26" s="6">
        <v>5</v>
      </c>
      <c r="L26" s="6">
        <v>5</v>
      </c>
      <c r="M26" s="2">
        <v>0</v>
      </c>
      <c r="N26" s="2">
        <v>0</v>
      </c>
      <c r="O26" s="2">
        <v>0</v>
      </c>
      <c r="P26" s="2">
        <v>0</v>
      </c>
      <c r="Q26" s="2">
        <v>0</v>
      </c>
      <c r="V26">
        <v>1</v>
      </c>
      <c r="W26">
        <v>5</v>
      </c>
      <c r="X26">
        <v>5</v>
      </c>
      <c r="Y26">
        <v>3</v>
      </c>
      <c r="Z26">
        <v>3</v>
      </c>
    </row>
    <row r="27" spans="1:26" x14ac:dyDescent="0.35">
      <c r="A27" t="s">
        <v>1384</v>
      </c>
      <c r="B27" t="s">
        <v>384</v>
      </c>
      <c r="C27" t="s">
        <v>84</v>
      </c>
      <c r="D27" t="s">
        <v>1397</v>
      </c>
      <c r="E27" t="s">
        <v>3980</v>
      </c>
      <c r="F27" t="s">
        <v>21</v>
      </c>
      <c r="G27" s="6">
        <v>0</v>
      </c>
      <c r="H27" s="6">
        <v>0</v>
      </c>
      <c r="I27" s="6">
        <v>0</v>
      </c>
      <c r="J27" s="6">
        <v>4</v>
      </c>
      <c r="K27" s="6">
        <v>5</v>
      </c>
      <c r="L27" s="6">
        <v>5</v>
      </c>
      <c r="M27" s="2">
        <v>0</v>
      </c>
      <c r="N27" s="2">
        <v>0</v>
      </c>
      <c r="O27" s="2">
        <v>0</v>
      </c>
      <c r="P27" s="2">
        <v>0</v>
      </c>
      <c r="Q27" s="2">
        <v>0</v>
      </c>
      <c r="V27">
        <v>2</v>
      </c>
      <c r="W27">
        <v>5</v>
      </c>
      <c r="X27">
        <v>5</v>
      </c>
      <c r="Y27">
        <v>5</v>
      </c>
      <c r="Z27">
        <v>1</v>
      </c>
    </row>
    <row r="28" spans="1:26" x14ac:dyDescent="0.35">
      <c r="A28" t="s">
        <v>1398</v>
      </c>
      <c r="B28" t="s">
        <v>744</v>
      </c>
      <c r="C28" t="s">
        <v>87</v>
      </c>
      <c r="D28" t="s">
        <v>1053</v>
      </c>
      <c r="E28" t="s">
        <v>3981</v>
      </c>
      <c r="F28" t="s">
        <v>1399</v>
      </c>
      <c r="G28" s="6">
        <v>4</v>
      </c>
      <c r="H28" s="6">
        <v>0</v>
      </c>
      <c r="I28" s="6">
        <v>0</v>
      </c>
      <c r="J28" s="6">
        <v>2</v>
      </c>
      <c r="K28" s="6">
        <v>5</v>
      </c>
      <c r="L28" s="6">
        <v>1</v>
      </c>
      <c r="M28" s="2">
        <v>0</v>
      </c>
      <c r="N28" s="2">
        <v>0</v>
      </c>
      <c r="O28" s="2">
        <v>0</v>
      </c>
      <c r="P28" s="2">
        <v>1</v>
      </c>
      <c r="Q28" s="2">
        <v>0</v>
      </c>
      <c r="V28">
        <v>1</v>
      </c>
      <c r="W28">
        <v>3</v>
      </c>
      <c r="X28">
        <v>3</v>
      </c>
      <c r="Y28">
        <v>3</v>
      </c>
      <c r="Z28">
        <v>3</v>
      </c>
    </row>
    <row r="29" spans="1:26" x14ac:dyDescent="0.35">
      <c r="A29" t="s">
        <v>1398</v>
      </c>
      <c r="B29" t="s">
        <v>384</v>
      </c>
      <c r="C29" t="s">
        <v>89</v>
      </c>
      <c r="D29" t="s">
        <v>1400</v>
      </c>
      <c r="E29" t="s">
        <v>3982</v>
      </c>
      <c r="F29" t="s">
        <v>21</v>
      </c>
      <c r="G29" s="6">
        <v>0</v>
      </c>
      <c r="H29" s="6">
        <v>0</v>
      </c>
      <c r="I29" s="6">
        <v>0</v>
      </c>
      <c r="J29" s="6">
        <v>5</v>
      </c>
      <c r="K29" s="6">
        <v>5</v>
      </c>
      <c r="L29" s="6">
        <v>3</v>
      </c>
      <c r="M29" s="2">
        <v>0</v>
      </c>
      <c r="N29" s="2">
        <v>0</v>
      </c>
      <c r="O29" s="2">
        <v>0</v>
      </c>
      <c r="P29" s="2">
        <v>0</v>
      </c>
      <c r="Q29" s="2">
        <v>0</v>
      </c>
      <c r="V29">
        <v>1</v>
      </c>
      <c r="W29">
        <v>1</v>
      </c>
      <c r="X29">
        <v>1</v>
      </c>
      <c r="Y29">
        <v>2</v>
      </c>
      <c r="Z29">
        <v>2</v>
      </c>
    </row>
    <row r="30" spans="1:26" x14ac:dyDescent="0.35">
      <c r="A30" t="s">
        <v>1398</v>
      </c>
      <c r="B30" t="s">
        <v>623</v>
      </c>
      <c r="C30" t="s">
        <v>1079</v>
      </c>
      <c r="D30" t="s">
        <v>1401</v>
      </c>
      <c r="E30" t="s">
        <v>3983</v>
      </c>
      <c r="F30" t="s">
        <v>761</v>
      </c>
      <c r="G30" s="6">
        <v>1</v>
      </c>
      <c r="H30" s="6">
        <v>0</v>
      </c>
      <c r="I30" s="6">
        <v>0</v>
      </c>
      <c r="J30" s="6">
        <v>3</v>
      </c>
      <c r="K30" s="6">
        <v>5</v>
      </c>
      <c r="L30" s="6">
        <v>3</v>
      </c>
      <c r="M30" s="2">
        <v>0</v>
      </c>
      <c r="N30" s="2">
        <v>0</v>
      </c>
      <c r="O30" s="2">
        <v>0</v>
      </c>
      <c r="P30" s="2">
        <v>0</v>
      </c>
      <c r="Q30" s="2">
        <v>0</v>
      </c>
      <c r="V30">
        <v>4</v>
      </c>
      <c r="W30">
        <v>5</v>
      </c>
      <c r="X30">
        <v>5</v>
      </c>
      <c r="Y30">
        <v>1</v>
      </c>
      <c r="Z30">
        <v>1</v>
      </c>
    </row>
    <row r="31" spans="1:26" x14ac:dyDescent="0.35">
      <c r="A31" t="s">
        <v>1398</v>
      </c>
      <c r="B31" t="s">
        <v>1081</v>
      </c>
      <c r="C31" t="s">
        <v>1082</v>
      </c>
      <c r="D31" t="s">
        <v>1053</v>
      </c>
      <c r="E31" t="s">
        <v>3779</v>
      </c>
      <c r="F31" t="s">
        <v>21</v>
      </c>
      <c r="G31" s="6">
        <v>0</v>
      </c>
      <c r="H31" s="6">
        <v>0</v>
      </c>
      <c r="I31" s="6">
        <v>0</v>
      </c>
      <c r="J31" s="6">
        <v>1</v>
      </c>
      <c r="K31" s="6">
        <v>2</v>
      </c>
      <c r="L31" s="6">
        <v>1</v>
      </c>
      <c r="M31" s="2">
        <v>0</v>
      </c>
      <c r="N31" s="2">
        <v>0</v>
      </c>
      <c r="O31" s="2">
        <v>0</v>
      </c>
      <c r="P31" s="2">
        <v>0</v>
      </c>
      <c r="Q31" s="2">
        <v>0</v>
      </c>
      <c r="V31">
        <v>2</v>
      </c>
      <c r="W31">
        <v>3</v>
      </c>
      <c r="X31">
        <v>5</v>
      </c>
      <c r="Y31">
        <v>1</v>
      </c>
      <c r="Z31">
        <v>1</v>
      </c>
    </row>
    <row r="32" spans="1:26" x14ac:dyDescent="0.35">
      <c r="A32" t="s">
        <v>1402</v>
      </c>
      <c r="B32" t="s">
        <v>996</v>
      </c>
      <c r="C32" t="s">
        <v>1085</v>
      </c>
      <c r="D32" t="s">
        <v>1053</v>
      </c>
      <c r="E32" t="s">
        <v>3780</v>
      </c>
      <c r="F32" t="s">
        <v>21</v>
      </c>
      <c r="G32" s="6">
        <v>0</v>
      </c>
      <c r="H32" s="6">
        <v>0</v>
      </c>
      <c r="I32" s="6">
        <v>0</v>
      </c>
      <c r="J32" s="6">
        <v>3</v>
      </c>
      <c r="K32" s="6">
        <v>5</v>
      </c>
      <c r="L32" s="6">
        <v>1</v>
      </c>
      <c r="M32" s="2">
        <v>0</v>
      </c>
      <c r="N32" s="2">
        <v>0</v>
      </c>
      <c r="O32" s="2">
        <v>0</v>
      </c>
      <c r="P32" s="2">
        <v>1</v>
      </c>
      <c r="Q32" s="2">
        <v>1</v>
      </c>
      <c r="V32">
        <v>3</v>
      </c>
      <c r="W32">
        <v>5</v>
      </c>
      <c r="X32">
        <v>1</v>
      </c>
      <c r="Y32">
        <v>2</v>
      </c>
      <c r="Z32">
        <v>1</v>
      </c>
    </row>
    <row r="33" spans="1:26" x14ac:dyDescent="0.35">
      <c r="A33" t="s">
        <v>1402</v>
      </c>
      <c r="B33" t="s">
        <v>744</v>
      </c>
      <c r="C33" t="s">
        <v>105</v>
      </c>
      <c r="D33" t="s">
        <v>1053</v>
      </c>
      <c r="E33" t="s">
        <v>3984</v>
      </c>
      <c r="F33" t="s">
        <v>1403</v>
      </c>
      <c r="G33" s="6">
        <v>3</v>
      </c>
      <c r="H33" s="6">
        <v>0</v>
      </c>
      <c r="I33" s="6">
        <v>0</v>
      </c>
      <c r="J33" s="6">
        <v>2</v>
      </c>
      <c r="K33" s="6">
        <v>1</v>
      </c>
      <c r="L33" s="6">
        <v>1</v>
      </c>
      <c r="M33" s="2">
        <v>0</v>
      </c>
      <c r="N33" s="2">
        <v>0</v>
      </c>
      <c r="O33" s="2">
        <v>1</v>
      </c>
      <c r="P33" s="2">
        <v>1</v>
      </c>
      <c r="Q33" s="2">
        <v>1</v>
      </c>
      <c r="V33">
        <v>5</v>
      </c>
      <c r="W33">
        <v>5</v>
      </c>
      <c r="X33">
        <v>5</v>
      </c>
      <c r="Y33">
        <v>1</v>
      </c>
      <c r="Z33">
        <v>1</v>
      </c>
    </row>
    <row r="34" spans="1:26" x14ac:dyDescent="0.35">
      <c r="A34" t="s">
        <v>1402</v>
      </c>
      <c r="B34" t="s">
        <v>384</v>
      </c>
      <c r="C34" t="s">
        <v>107</v>
      </c>
      <c r="D34" t="s">
        <v>1404</v>
      </c>
      <c r="E34" t="s">
        <v>3985</v>
      </c>
      <c r="F34" t="s">
        <v>21</v>
      </c>
      <c r="G34" s="6">
        <v>0</v>
      </c>
      <c r="H34" s="6">
        <v>0</v>
      </c>
      <c r="I34" s="6">
        <v>0</v>
      </c>
      <c r="J34" s="6">
        <v>5</v>
      </c>
      <c r="K34" s="6">
        <v>5</v>
      </c>
      <c r="L34" s="6">
        <v>5</v>
      </c>
      <c r="M34" s="2">
        <v>0</v>
      </c>
      <c r="N34" s="2">
        <v>0</v>
      </c>
      <c r="O34" s="2">
        <v>0</v>
      </c>
      <c r="P34" s="2">
        <v>0</v>
      </c>
      <c r="Q34" s="2">
        <v>0</v>
      </c>
      <c r="V34">
        <v>4</v>
      </c>
      <c r="W34">
        <v>5</v>
      </c>
      <c r="X34">
        <v>5</v>
      </c>
      <c r="Y34">
        <v>1</v>
      </c>
      <c r="Z34">
        <v>1</v>
      </c>
    </row>
    <row r="35" spans="1:26" x14ac:dyDescent="0.35">
      <c r="A35" t="s">
        <v>1402</v>
      </c>
      <c r="B35" t="s">
        <v>623</v>
      </c>
      <c r="C35" t="s">
        <v>1089</v>
      </c>
      <c r="D35" t="s">
        <v>1401</v>
      </c>
      <c r="E35" t="s">
        <v>3986</v>
      </c>
      <c r="F35" t="s">
        <v>21</v>
      </c>
      <c r="G35" s="6">
        <v>0</v>
      </c>
      <c r="H35" s="6">
        <v>0</v>
      </c>
      <c r="I35" s="6">
        <v>0</v>
      </c>
      <c r="J35" s="6">
        <v>5</v>
      </c>
      <c r="K35" s="6">
        <v>5</v>
      </c>
      <c r="L35" s="6">
        <v>5</v>
      </c>
      <c r="M35" s="2">
        <v>0</v>
      </c>
      <c r="N35" s="2">
        <v>0</v>
      </c>
      <c r="O35" s="2">
        <v>0</v>
      </c>
      <c r="P35" s="2">
        <v>0</v>
      </c>
      <c r="Q35" s="2">
        <v>0</v>
      </c>
      <c r="V35">
        <v>5</v>
      </c>
      <c r="W35">
        <v>5</v>
      </c>
      <c r="X35">
        <v>5</v>
      </c>
      <c r="Y35">
        <v>1</v>
      </c>
      <c r="Z35">
        <v>3</v>
      </c>
    </row>
    <row r="36" spans="1:26" x14ac:dyDescent="0.35">
      <c r="A36" t="s">
        <v>1402</v>
      </c>
      <c r="B36" t="s">
        <v>1091</v>
      </c>
      <c r="C36" t="s">
        <v>112</v>
      </c>
      <c r="D36" t="s">
        <v>1405</v>
      </c>
      <c r="E36" t="s">
        <v>3987</v>
      </c>
      <c r="F36" t="s">
        <v>21</v>
      </c>
      <c r="G36" s="6">
        <v>0</v>
      </c>
      <c r="H36" s="6">
        <v>0</v>
      </c>
      <c r="I36" s="6">
        <v>0</v>
      </c>
      <c r="J36" s="6">
        <v>4</v>
      </c>
      <c r="K36" s="6">
        <v>3</v>
      </c>
      <c r="L36" s="6">
        <v>5</v>
      </c>
      <c r="M36" s="2">
        <v>0</v>
      </c>
      <c r="N36" s="2">
        <v>0</v>
      </c>
      <c r="O36" s="2">
        <v>0</v>
      </c>
      <c r="P36" s="2">
        <v>0</v>
      </c>
      <c r="Q36" s="2">
        <v>0</v>
      </c>
      <c r="V36">
        <v>4</v>
      </c>
      <c r="W36">
        <v>5</v>
      </c>
      <c r="X36">
        <v>4</v>
      </c>
      <c r="Y36">
        <v>5</v>
      </c>
      <c r="Z36">
        <v>5</v>
      </c>
    </row>
    <row r="37" spans="1:26" x14ac:dyDescent="0.35">
      <c r="A37" t="s">
        <v>1402</v>
      </c>
      <c r="B37" t="s">
        <v>1081</v>
      </c>
      <c r="C37" t="s">
        <v>1093</v>
      </c>
      <c r="D37" t="s">
        <v>1386</v>
      </c>
      <c r="E37" t="s">
        <v>3779</v>
      </c>
      <c r="F37" t="s">
        <v>21</v>
      </c>
      <c r="G37" s="6">
        <v>0</v>
      </c>
      <c r="H37" s="6">
        <v>0</v>
      </c>
      <c r="I37" s="6">
        <v>0</v>
      </c>
      <c r="J37" s="6">
        <v>2</v>
      </c>
      <c r="K37" s="6">
        <v>3</v>
      </c>
      <c r="L37" s="6">
        <v>1</v>
      </c>
      <c r="M37" s="2">
        <v>0</v>
      </c>
      <c r="N37" s="2">
        <v>0</v>
      </c>
      <c r="O37" s="2">
        <v>0</v>
      </c>
      <c r="P37" s="2">
        <v>1</v>
      </c>
      <c r="Q37" s="2">
        <v>1</v>
      </c>
      <c r="V37">
        <v>4</v>
      </c>
      <c r="W37">
        <v>5</v>
      </c>
      <c r="X37">
        <v>5</v>
      </c>
      <c r="Y37">
        <v>1</v>
      </c>
      <c r="Z37">
        <v>5</v>
      </c>
    </row>
    <row r="38" spans="1:26" x14ac:dyDescent="0.35">
      <c r="A38" t="s">
        <v>1406</v>
      </c>
      <c r="B38" t="s">
        <v>996</v>
      </c>
      <c r="C38" t="s">
        <v>1096</v>
      </c>
      <c r="D38" t="s">
        <v>1053</v>
      </c>
      <c r="E38" t="s">
        <v>3780</v>
      </c>
      <c r="F38" t="s">
        <v>21</v>
      </c>
      <c r="G38" s="6">
        <v>0</v>
      </c>
      <c r="H38" s="6">
        <v>0</v>
      </c>
      <c r="I38" s="6">
        <v>0</v>
      </c>
      <c r="J38" s="6">
        <v>2</v>
      </c>
      <c r="K38" s="6">
        <v>4</v>
      </c>
      <c r="L38" s="6">
        <v>1</v>
      </c>
      <c r="M38" s="2">
        <v>0</v>
      </c>
      <c r="N38" s="2">
        <v>0</v>
      </c>
      <c r="O38" s="2">
        <v>0</v>
      </c>
      <c r="P38" s="2">
        <v>1</v>
      </c>
      <c r="Q38" s="2">
        <v>1</v>
      </c>
      <c r="V38">
        <v>1</v>
      </c>
      <c r="W38">
        <v>1</v>
      </c>
      <c r="X38">
        <v>1</v>
      </c>
      <c r="Y38">
        <v>1</v>
      </c>
      <c r="Z38">
        <v>1</v>
      </c>
    </row>
    <row r="39" spans="1:26" x14ac:dyDescent="0.35">
      <c r="A39" t="s">
        <v>1406</v>
      </c>
      <c r="B39" t="s">
        <v>744</v>
      </c>
      <c r="C39" t="s">
        <v>117</v>
      </c>
      <c r="D39" t="s">
        <v>1053</v>
      </c>
      <c r="E39" t="s">
        <v>3767</v>
      </c>
      <c r="F39" t="s">
        <v>721</v>
      </c>
      <c r="G39" s="6">
        <v>1</v>
      </c>
      <c r="H39" s="6">
        <v>0</v>
      </c>
      <c r="I39" s="6">
        <v>0</v>
      </c>
      <c r="J39" s="6">
        <v>1</v>
      </c>
      <c r="K39" s="6">
        <v>1</v>
      </c>
      <c r="L39" s="6">
        <v>1</v>
      </c>
      <c r="M39" s="2">
        <v>0</v>
      </c>
      <c r="N39" s="2">
        <v>0</v>
      </c>
      <c r="O39" s="2">
        <v>1</v>
      </c>
      <c r="P39" s="2">
        <v>1</v>
      </c>
      <c r="Q39" s="2">
        <v>1</v>
      </c>
      <c r="V39">
        <v>1</v>
      </c>
      <c r="W39">
        <v>1</v>
      </c>
      <c r="X39">
        <v>1</v>
      </c>
      <c r="Y39">
        <v>1</v>
      </c>
      <c r="Z39">
        <v>1</v>
      </c>
    </row>
    <row r="40" spans="1:26" x14ac:dyDescent="0.35">
      <c r="A40" t="s">
        <v>1406</v>
      </c>
      <c r="B40" t="s">
        <v>119</v>
      </c>
      <c r="C40" t="s">
        <v>120</v>
      </c>
      <c r="D40" t="s">
        <v>1386</v>
      </c>
      <c r="E40" t="s">
        <v>3988</v>
      </c>
      <c r="F40" t="s">
        <v>772</v>
      </c>
      <c r="G40" s="6">
        <v>2</v>
      </c>
      <c r="H40" s="6">
        <v>0</v>
      </c>
      <c r="I40" s="6">
        <v>0</v>
      </c>
      <c r="J40" s="6">
        <v>3</v>
      </c>
      <c r="K40" s="6">
        <v>5</v>
      </c>
      <c r="L40" s="6">
        <v>1</v>
      </c>
      <c r="M40" s="2">
        <v>0</v>
      </c>
      <c r="N40" s="2">
        <v>0</v>
      </c>
      <c r="O40" s="2">
        <v>0</v>
      </c>
      <c r="P40" s="2">
        <v>1</v>
      </c>
      <c r="Q40" s="2">
        <v>1</v>
      </c>
      <c r="V40">
        <v>3</v>
      </c>
      <c r="W40">
        <v>1</v>
      </c>
      <c r="X40">
        <v>5</v>
      </c>
      <c r="Y40">
        <v>1</v>
      </c>
      <c r="Z40">
        <v>1</v>
      </c>
    </row>
    <row r="41" spans="1:26" x14ac:dyDescent="0.35">
      <c r="A41" t="s">
        <v>1406</v>
      </c>
      <c r="B41" t="s">
        <v>122</v>
      </c>
      <c r="C41" t="s">
        <v>123</v>
      </c>
      <c r="D41" t="s">
        <v>1407</v>
      </c>
      <c r="E41" t="s">
        <v>3989</v>
      </c>
      <c r="F41" t="s">
        <v>21</v>
      </c>
      <c r="G41" s="6">
        <v>0</v>
      </c>
      <c r="H41" s="6">
        <v>1</v>
      </c>
      <c r="I41" s="6">
        <v>5</v>
      </c>
      <c r="J41" s="6">
        <v>5</v>
      </c>
      <c r="K41" s="6">
        <v>5</v>
      </c>
      <c r="L41" s="6">
        <v>5</v>
      </c>
      <c r="M41" s="2">
        <v>0</v>
      </c>
      <c r="N41" s="2">
        <v>0</v>
      </c>
      <c r="O41" s="2">
        <v>0</v>
      </c>
      <c r="P41" s="2">
        <v>0</v>
      </c>
      <c r="Q41" s="2">
        <v>0</v>
      </c>
      <c r="V41">
        <v>1</v>
      </c>
      <c r="W41">
        <v>1</v>
      </c>
      <c r="X41">
        <v>1</v>
      </c>
      <c r="Y41">
        <v>1</v>
      </c>
      <c r="Z41">
        <v>1</v>
      </c>
    </row>
    <row r="42" spans="1:26" x14ac:dyDescent="0.35">
      <c r="A42" t="s">
        <v>1406</v>
      </c>
      <c r="B42" t="s">
        <v>788</v>
      </c>
      <c r="C42" t="s">
        <v>126</v>
      </c>
      <c r="D42" t="s">
        <v>1053</v>
      </c>
      <c r="E42" t="s">
        <v>3990</v>
      </c>
      <c r="F42" t="s">
        <v>21</v>
      </c>
      <c r="G42" s="6">
        <v>0</v>
      </c>
      <c r="H42" s="6">
        <v>0</v>
      </c>
      <c r="I42" s="6">
        <v>0</v>
      </c>
      <c r="J42" s="6">
        <v>1</v>
      </c>
      <c r="K42" s="6">
        <v>1</v>
      </c>
      <c r="L42" s="6">
        <v>1</v>
      </c>
      <c r="M42" s="2">
        <v>0</v>
      </c>
      <c r="N42" s="2">
        <v>0</v>
      </c>
      <c r="O42" s="2">
        <v>1</v>
      </c>
      <c r="P42" s="2">
        <v>1</v>
      </c>
      <c r="Q42" s="2">
        <v>1</v>
      </c>
      <c r="V42">
        <v>1</v>
      </c>
      <c r="W42">
        <v>1</v>
      </c>
      <c r="X42">
        <v>1</v>
      </c>
      <c r="Y42">
        <v>1</v>
      </c>
      <c r="Z42">
        <v>1</v>
      </c>
    </row>
    <row r="43" spans="1:26" x14ac:dyDescent="0.35">
      <c r="A43" t="s">
        <v>1406</v>
      </c>
      <c r="B43" t="s">
        <v>805</v>
      </c>
      <c r="C43" t="s">
        <v>1100</v>
      </c>
      <c r="D43" t="s">
        <v>1408</v>
      </c>
      <c r="E43" t="s">
        <v>3991</v>
      </c>
      <c r="F43" t="s">
        <v>1409</v>
      </c>
      <c r="G43" s="6">
        <v>4</v>
      </c>
      <c r="H43" s="6">
        <v>0</v>
      </c>
      <c r="I43" s="6">
        <v>0</v>
      </c>
      <c r="J43" s="6">
        <v>4</v>
      </c>
      <c r="K43" s="6">
        <v>4</v>
      </c>
      <c r="L43" s="6">
        <v>4</v>
      </c>
      <c r="M43" s="2">
        <v>0</v>
      </c>
      <c r="N43" s="2">
        <v>0</v>
      </c>
      <c r="O43" s="2">
        <v>1</v>
      </c>
      <c r="P43" s="2">
        <v>1</v>
      </c>
      <c r="Q43" s="2">
        <v>0</v>
      </c>
      <c r="V43">
        <v>1</v>
      </c>
      <c r="W43">
        <v>1</v>
      </c>
      <c r="X43">
        <v>1</v>
      </c>
      <c r="Y43">
        <v>1</v>
      </c>
      <c r="Z43">
        <v>1</v>
      </c>
    </row>
    <row r="44" spans="1:26" x14ac:dyDescent="0.35">
      <c r="A44" t="s">
        <v>1406</v>
      </c>
      <c r="B44" t="s">
        <v>1102</v>
      </c>
      <c r="C44" t="s">
        <v>1103</v>
      </c>
      <c r="D44" t="s">
        <v>1410</v>
      </c>
      <c r="E44" t="s">
        <v>3992</v>
      </c>
      <c r="F44" t="s">
        <v>1411</v>
      </c>
      <c r="G44" s="6">
        <v>1</v>
      </c>
      <c r="H44" s="6">
        <v>0</v>
      </c>
      <c r="I44" s="6">
        <v>0</v>
      </c>
      <c r="J44" s="6">
        <v>5</v>
      </c>
      <c r="K44" s="6">
        <v>5</v>
      </c>
      <c r="L44" s="6">
        <v>5</v>
      </c>
      <c r="M44" s="2">
        <v>0</v>
      </c>
      <c r="N44" s="2">
        <v>0</v>
      </c>
      <c r="O44" s="2">
        <v>0</v>
      </c>
      <c r="P44" s="2">
        <v>0</v>
      </c>
      <c r="Q44" s="2">
        <v>0</v>
      </c>
      <c r="V44">
        <v>1</v>
      </c>
      <c r="W44">
        <v>1</v>
      </c>
      <c r="X44">
        <v>1</v>
      </c>
      <c r="Y44">
        <v>1</v>
      </c>
      <c r="Z44">
        <v>1</v>
      </c>
    </row>
    <row r="45" spans="1:26" x14ac:dyDescent="0.35">
      <c r="A45" t="s">
        <v>1406</v>
      </c>
      <c r="B45" t="s">
        <v>1104</v>
      </c>
      <c r="C45" t="s">
        <v>1105</v>
      </c>
      <c r="D45" t="s">
        <v>1412</v>
      </c>
      <c r="E45" t="s">
        <v>3993</v>
      </c>
      <c r="F45" t="s">
        <v>1413</v>
      </c>
      <c r="G45" s="6">
        <v>5</v>
      </c>
      <c r="H45" s="6">
        <v>0</v>
      </c>
      <c r="I45" s="6">
        <v>0</v>
      </c>
      <c r="J45" s="6">
        <v>5</v>
      </c>
      <c r="K45" s="6">
        <v>5</v>
      </c>
      <c r="L45" s="6">
        <v>5</v>
      </c>
      <c r="M45" s="2">
        <v>0</v>
      </c>
      <c r="N45" s="2">
        <v>0</v>
      </c>
      <c r="O45" s="2">
        <v>0</v>
      </c>
      <c r="P45" s="2">
        <v>0</v>
      </c>
      <c r="Q45" s="2">
        <v>0</v>
      </c>
      <c r="V45">
        <v>5</v>
      </c>
      <c r="W45">
        <v>4</v>
      </c>
      <c r="X45">
        <v>5</v>
      </c>
      <c r="Y45">
        <v>1</v>
      </c>
      <c r="Z45">
        <v>1</v>
      </c>
    </row>
    <row r="46" spans="1:26" x14ac:dyDescent="0.35">
      <c r="A46" t="s">
        <v>1406</v>
      </c>
      <c r="B46" t="s">
        <v>1107</v>
      </c>
      <c r="C46" t="s">
        <v>1108</v>
      </c>
      <c r="D46" t="s">
        <v>1414</v>
      </c>
      <c r="E46" t="s">
        <v>3994</v>
      </c>
      <c r="F46" t="s">
        <v>21</v>
      </c>
      <c r="G46" s="6">
        <v>0</v>
      </c>
      <c r="H46" s="6">
        <v>0</v>
      </c>
      <c r="I46" s="6">
        <v>0</v>
      </c>
      <c r="J46" s="6">
        <v>5</v>
      </c>
      <c r="K46" s="6">
        <v>5</v>
      </c>
      <c r="L46" s="6">
        <v>5</v>
      </c>
      <c r="M46" s="2">
        <v>0</v>
      </c>
      <c r="N46" s="2">
        <v>0</v>
      </c>
      <c r="O46" s="2">
        <v>0</v>
      </c>
      <c r="P46" s="2">
        <v>0</v>
      </c>
      <c r="Q46" s="2">
        <v>0</v>
      </c>
      <c r="V46">
        <v>1</v>
      </c>
      <c r="W46">
        <v>1</v>
      </c>
      <c r="X46">
        <v>1</v>
      </c>
      <c r="Y46">
        <v>1</v>
      </c>
      <c r="Z46">
        <v>1</v>
      </c>
    </row>
    <row r="47" spans="1:26" x14ac:dyDescent="0.35">
      <c r="A47" t="s">
        <v>1406</v>
      </c>
      <c r="B47" t="s">
        <v>1109</v>
      </c>
      <c r="C47" t="s">
        <v>1110</v>
      </c>
      <c r="D47" t="s">
        <v>1415</v>
      </c>
      <c r="E47" t="s">
        <v>3790</v>
      </c>
      <c r="F47" t="s">
        <v>21</v>
      </c>
      <c r="G47" s="6">
        <v>0</v>
      </c>
      <c r="H47" s="6">
        <v>0</v>
      </c>
      <c r="I47" s="6">
        <v>0</v>
      </c>
      <c r="J47" s="6">
        <v>2</v>
      </c>
      <c r="K47" s="6">
        <v>1</v>
      </c>
      <c r="L47" s="6">
        <v>2</v>
      </c>
      <c r="M47" s="2">
        <v>0</v>
      </c>
      <c r="N47" s="2">
        <v>0</v>
      </c>
      <c r="O47" s="2">
        <v>1</v>
      </c>
      <c r="P47" s="2">
        <v>1</v>
      </c>
      <c r="Q47" s="2">
        <v>0</v>
      </c>
      <c r="V47">
        <v>1</v>
      </c>
      <c r="W47">
        <v>1</v>
      </c>
      <c r="X47">
        <v>1</v>
      </c>
      <c r="Y47">
        <v>1</v>
      </c>
      <c r="Z47">
        <v>1</v>
      </c>
    </row>
    <row r="48" spans="1:26" x14ac:dyDescent="0.35">
      <c r="A48" t="s">
        <v>1406</v>
      </c>
      <c r="B48" t="s">
        <v>1111</v>
      </c>
      <c r="C48" t="s">
        <v>144</v>
      </c>
      <c r="D48" t="s">
        <v>1053</v>
      </c>
      <c r="E48" t="s">
        <v>3995</v>
      </c>
      <c r="F48" t="s">
        <v>21</v>
      </c>
      <c r="G48" s="6">
        <v>0</v>
      </c>
      <c r="H48" s="6">
        <v>0</v>
      </c>
      <c r="I48" s="6">
        <v>0</v>
      </c>
      <c r="J48" s="6">
        <v>3</v>
      </c>
      <c r="K48" s="6">
        <v>4</v>
      </c>
      <c r="L48" s="6">
        <v>1</v>
      </c>
      <c r="M48" s="2">
        <v>0</v>
      </c>
      <c r="N48" s="2">
        <v>0</v>
      </c>
      <c r="O48" s="2">
        <v>0</v>
      </c>
      <c r="P48" s="2">
        <v>1</v>
      </c>
      <c r="Q48" s="2">
        <v>1</v>
      </c>
      <c r="V48">
        <v>1</v>
      </c>
      <c r="W48">
        <v>1</v>
      </c>
      <c r="X48">
        <v>1</v>
      </c>
      <c r="Y48">
        <v>5</v>
      </c>
      <c r="Z48">
        <v>1</v>
      </c>
    </row>
    <row r="49" spans="1:26" x14ac:dyDescent="0.35">
      <c r="A49" t="s">
        <v>1406</v>
      </c>
      <c r="B49" t="s">
        <v>1112</v>
      </c>
      <c r="C49" t="s">
        <v>1113</v>
      </c>
      <c r="D49" t="s">
        <v>1416</v>
      </c>
      <c r="E49" t="s">
        <v>3792</v>
      </c>
      <c r="F49" t="s">
        <v>21</v>
      </c>
      <c r="G49" s="6">
        <v>0</v>
      </c>
      <c r="H49" s="6">
        <v>1</v>
      </c>
      <c r="I49" s="6">
        <v>3</v>
      </c>
      <c r="J49" s="6">
        <v>3</v>
      </c>
      <c r="K49" s="6">
        <v>3</v>
      </c>
      <c r="L49" s="6">
        <v>4</v>
      </c>
      <c r="M49" s="2">
        <v>0</v>
      </c>
      <c r="N49" s="2">
        <v>0</v>
      </c>
      <c r="O49" s="2">
        <v>1</v>
      </c>
      <c r="P49" s="2">
        <v>0</v>
      </c>
      <c r="Q49" s="2">
        <v>0</v>
      </c>
      <c r="V49">
        <v>1</v>
      </c>
      <c r="W49">
        <v>1</v>
      </c>
      <c r="X49">
        <v>1</v>
      </c>
      <c r="Y49">
        <v>2</v>
      </c>
      <c r="Z49">
        <v>1</v>
      </c>
    </row>
    <row r="50" spans="1:26" x14ac:dyDescent="0.35">
      <c r="A50" t="s">
        <v>1406</v>
      </c>
      <c r="B50" t="s">
        <v>814</v>
      </c>
      <c r="C50" t="s">
        <v>150</v>
      </c>
      <c r="D50" t="s">
        <v>1417</v>
      </c>
      <c r="E50" t="s">
        <v>3793</v>
      </c>
      <c r="F50" t="s">
        <v>21</v>
      </c>
      <c r="G50" s="6">
        <v>0</v>
      </c>
      <c r="H50" s="6">
        <v>0</v>
      </c>
      <c r="I50" s="6">
        <v>0</v>
      </c>
      <c r="J50" s="6">
        <v>2</v>
      </c>
      <c r="K50" s="6">
        <v>2</v>
      </c>
      <c r="L50" s="6">
        <v>1</v>
      </c>
      <c r="M50" s="2">
        <v>0</v>
      </c>
      <c r="N50" s="2">
        <v>0</v>
      </c>
      <c r="O50" s="2">
        <v>1</v>
      </c>
      <c r="P50" s="2">
        <v>1</v>
      </c>
      <c r="Q50" s="2">
        <v>1</v>
      </c>
      <c r="V50">
        <v>1</v>
      </c>
      <c r="W50">
        <v>1</v>
      </c>
      <c r="X50">
        <v>1</v>
      </c>
      <c r="Y50">
        <v>4</v>
      </c>
      <c r="Z50">
        <v>3</v>
      </c>
    </row>
    <row r="51" spans="1:26" x14ac:dyDescent="0.35">
      <c r="A51" t="s">
        <v>1406</v>
      </c>
      <c r="B51" t="s">
        <v>792</v>
      </c>
      <c r="C51" t="s">
        <v>153</v>
      </c>
      <c r="D51" t="s">
        <v>1418</v>
      </c>
      <c r="E51" t="s">
        <v>3996</v>
      </c>
      <c r="F51" t="s">
        <v>21</v>
      </c>
      <c r="G51" s="6">
        <v>0</v>
      </c>
      <c r="H51" s="6">
        <v>0</v>
      </c>
      <c r="I51" s="6">
        <v>0</v>
      </c>
      <c r="J51" s="6">
        <v>5</v>
      </c>
      <c r="K51" s="6">
        <v>5</v>
      </c>
      <c r="L51" s="6">
        <v>5</v>
      </c>
      <c r="M51" s="2">
        <v>0</v>
      </c>
      <c r="N51" s="2">
        <v>0</v>
      </c>
      <c r="O51" s="2">
        <v>0</v>
      </c>
      <c r="P51" s="2">
        <v>0</v>
      </c>
      <c r="Q51" s="2">
        <v>0</v>
      </c>
      <c r="V51">
        <v>1</v>
      </c>
      <c r="W51">
        <v>1</v>
      </c>
      <c r="X51">
        <v>1</v>
      </c>
      <c r="Y51">
        <v>5</v>
      </c>
      <c r="Z51">
        <v>1</v>
      </c>
    </row>
    <row r="52" spans="1:26" x14ac:dyDescent="0.35">
      <c r="A52" t="s">
        <v>1406</v>
      </c>
      <c r="B52" t="s">
        <v>1114</v>
      </c>
      <c r="C52" t="s">
        <v>156</v>
      </c>
      <c r="D52" t="s">
        <v>1419</v>
      </c>
      <c r="E52" t="s">
        <v>3997</v>
      </c>
      <c r="F52" t="s">
        <v>21</v>
      </c>
      <c r="G52" s="6">
        <v>0</v>
      </c>
      <c r="H52" s="6">
        <v>0</v>
      </c>
      <c r="I52" s="6">
        <v>0</v>
      </c>
      <c r="J52" s="6">
        <v>4</v>
      </c>
      <c r="K52" s="6">
        <v>5</v>
      </c>
      <c r="L52" s="6">
        <v>3</v>
      </c>
      <c r="M52" s="2">
        <v>0</v>
      </c>
      <c r="N52" s="2">
        <v>0</v>
      </c>
      <c r="O52" s="2">
        <v>0</v>
      </c>
      <c r="P52" s="2">
        <v>1</v>
      </c>
      <c r="Q52" s="2">
        <v>1</v>
      </c>
      <c r="V52">
        <v>1</v>
      </c>
      <c r="W52">
        <v>1</v>
      </c>
      <c r="X52">
        <v>1</v>
      </c>
      <c r="Y52">
        <v>5</v>
      </c>
      <c r="Z52">
        <v>1</v>
      </c>
    </row>
    <row r="53" spans="1:26" x14ac:dyDescent="0.35">
      <c r="A53" t="s">
        <v>1406</v>
      </c>
      <c r="B53" t="s">
        <v>1115</v>
      </c>
      <c r="C53" t="s">
        <v>156</v>
      </c>
      <c r="D53" t="s">
        <v>1420</v>
      </c>
      <c r="E53" t="s">
        <v>3796</v>
      </c>
      <c r="F53" t="s">
        <v>21</v>
      </c>
      <c r="G53" s="6">
        <v>0</v>
      </c>
      <c r="H53" s="6">
        <v>0</v>
      </c>
      <c r="I53" s="6">
        <v>0</v>
      </c>
      <c r="J53" s="6">
        <v>3</v>
      </c>
      <c r="K53" s="6">
        <v>3</v>
      </c>
      <c r="L53" s="6">
        <v>2</v>
      </c>
      <c r="M53" s="2">
        <v>0</v>
      </c>
      <c r="N53" s="2">
        <v>0</v>
      </c>
      <c r="O53" s="2">
        <v>1</v>
      </c>
      <c r="P53" s="2">
        <v>1</v>
      </c>
      <c r="Q53" s="2">
        <v>1</v>
      </c>
      <c r="V53">
        <v>1</v>
      </c>
      <c r="W53">
        <v>1</v>
      </c>
      <c r="X53">
        <v>1</v>
      </c>
      <c r="Y53">
        <v>3</v>
      </c>
      <c r="Z53">
        <v>1</v>
      </c>
    </row>
    <row r="54" spans="1:26" x14ac:dyDescent="0.35">
      <c r="A54" t="s">
        <v>1406</v>
      </c>
      <c r="B54" t="s">
        <v>1116</v>
      </c>
      <c r="C54" t="s">
        <v>150</v>
      </c>
      <c r="D54" t="s">
        <v>1421</v>
      </c>
      <c r="E54" t="s">
        <v>3998</v>
      </c>
      <c r="F54" t="s">
        <v>21</v>
      </c>
      <c r="G54" s="6">
        <v>0</v>
      </c>
      <c r="H54" s="6">
        <v>0</v>
      </c>
      <c r="I54" s="6">
        <v>0</v>
      </c>
      <c r="J54" s="6">
        <v>3</v>
      </c>
      <c r="K54" s="6">
        <v>1</v>
      </c>
      <c r="L54" s="6">
        <v>5</v>
      </c>
      <c r="M54" s="2">
        <v>0</v>
      </c>
      <c r="N54" s="2">
        <v>0</v>
      </c>
      <c r="O54" s="2">
        <v>1</v>
      </c>
      <c r="P54" s="2">
        <v>0</v>
      </c>
      <c r="Q54" s="2">
        <v>0</v>
      </c>
      <c r="V54">
        <v>1</v>
      </c>
      <c r="W54">
        <v>1</v>
      </c>
      <c r="X54">
        <v>1</v>
      </c>
      <c r="Y54">
        <v>5</v>
      </c>
      <c r="Z54">
        <v>5</v>
      </c>
    </row>
    <row r="55" spans="1:26" x14ac:dyDescent="0.35">
      <c r="A55" t="s">
        <v>1406</v>
      </c>
      <c r="B55" t="s">
        <v>1117</v>
      </c>
      <c r="C55" t="s">
        <v>163</v>
      </c>
      <c r="D55" t="s">
        <v>1118</v>
      </c>
      <c r="E55" t="s">
        <v>3798</v>
      </c>
      <c r="F55" t="s">
        <v>21</v>
      </c>
      <c r="G55" s="6">
        <v>0</v>
      </c>
      <c r="H55" s="6">
        <v>0</v>
      </c>
      <c r="I55" s="6">
        <v>0</v>
      </c>
      <c r="J55" s="6">
        <v>1</v>
      </c>
      <c r="K55" s="6">
        <v>1</v>
      </c>
      <c r="L55" s="6">
        <v>1</v>
      </c>
      <c r="M55" s="2">
        <v>0</v>
      </c>
      <c r="N55" s="2">
        <v>0</v>
      </c>
      <c r="O55" s="2">
        <v>1</v>
      </c>
      <c r="P55" s="2">
        <v>1</v>
      </c>
      <c r="Q55" s="2">
        <v>1</v>
      </c>
      <c r="V55">
        <v>1</v>
      </c>
      <c r="W55">
        <v>1</v>
      </c>
      <c r="X55">
        <v>1</v>
      </c>
      <c r="Y55">
        <v>1</v>
      </c>
      <c r="Z55">
        <v>5</v>
      </c>
    </row>
    <row r="56" spans="1:26" x14ac:dyDescent="0.35">
      <c r="A56" t="s">
        <v>1422</v>
      </c>
      <c r="B56" t="s">
        <v>996</v>
      </c>
      <c r="C56" t="s">
        <v>1120</v>
      </c>
      <c r="D56" t="s">
        <v>1053</v>
      </c>
      <c r="E56" t="s">
        <v>3999</v>
      </c>
      <c r="F56" t="s">
        <v>21</v>
      </c>
      <c r="G56" s="6">
        <v>0</v>
      </c>
      <c r="H56" s="6">
        <v>0</v>
      </c>
      <c r="I56" s="6">
        <v>0</v>
      </c>
      <c r="J56" s="6">
        <v>1</v>
      </c>
      <c r="K56" s="6">
        <v>1</v>
      </c>
      <c r="L56" s="6">
        <v>1</v>
      </c>
      <c r="M56" s="2">
        <v>0</v>
      </c>
      <c r="N56" s="2">
        <v>0</v>
      </c>
      <c r="O56" s="2">
        <v>1</v>
      </c>
      <c r="P56" s="2">
        <v>1</v>
      </c>
      <c r="Q56" s="2">
        <v>1</v>
      </c>
      <c r="V56">
        <v>1</v>
      </c>
      <c r="W56">
        <v>1</v>
      </c>
      <c r="X56">
        <v>1</v>
      </c>
      <c r="Y56">
        <v>4</v>
      </c>
      <c r="Z56">
        <v>1</v>
      </c>
    </row>
    <row r="57" spans="1:26" x14ac:dyDescent="0.35">
      <c r="A57" t="s">
        <v>1422</v>
      </c>
      <c r="B57" t="s">
        <v>744</v>
      </c>
      <c r="C57" t="s">
        <v>166</v>
      </c>
      <c r="D57" t="s">
        <v>1053</v>
      </c>
      <c r="E57" t="s">
        <v>4000</v>
      </c>
      <c r="F57" t="s">
        <v>1423</v>
      </c>
      <c r="G57" s="6">
        <v>4</v>
      </c>
      <c r="H57" s="6">
        <v>0</v>
      </c>
      <c r="I57" s="6">
        <v>0</v>
      </c>
      <c r="J57" s="6">
        <v>3</v>
      </c>
      <c r="K57" s="6">
        <v>5</v>
      </c>
      <c r="L57" s="6">
        <v>1</v>
      </c>
      <c r="M57" s="2">
        <v>0</v>
      </c>
      <c r="N57" s="2">
        <v>0</v>
      </c>
      <c r="O57" s="2">
        <v>0</v>
      </c>
      <c r="P57" s="2">
        <v>1</v>
      </c>
      <c r="Q57" s="2">
        <v>0</v>
      </c>
      <c r="V57">
        <v>4</v>
      </c>
      <c r="W57">
        <v>5</v>
      </c>
      <c r="X57">
        <v>4</v>
      </c>
      <c r="Y57">
        <v>1</v>
      </c>
      <c r="Z57">
        <v>1</v>
      </c>
    </row>
    <row r="58" spans="1:26" x14ac:dyDescent="0.35">
      <c r="A58" t="s">
        <v>1422</v>
      </c>
      <c r="B58" t="s">
        <v>119</v>
      </c>
      <c r="C58" t="s">
        <v>168</v>
      </c>
      <c r="D58" t="s">
        <v>1424</v>
      </c>
      <c r="E58" t="s">
        <v>3988</v>
      </c>
      <c r="F58" t="s">
        <v>772</v>
      </c>
      <c r="G58" s="6">
        <v>2</v>
      </c>
      <c r="H58" s="6">
        <v>0</v>
      </c>
      <c r="I58" s="6">
        <v>0</v>
      </c>
      <c r="J58" s="6">
        <v>1</v>
      </c>
      <c r="K58" s="6">
        <v>1</v>
      </c>
      <c r="L58" s="6">
        <v>1</v>
      </c>
      <c r="M58" s="2">
        <v>0</v>
      </c>
      <c r="N58" s="2">
        <v>0</v>
      </c>
      <c r="O58" s="2">
        <v>1</v>
      </c>
      <c r="P58" s="2">
        <v>1</v>
      </c>
      <c r="Q58" s="2">
        <v>0</v>
      </c>
      <c r="V58">
        <v>4</v>
      </c>
      <c r="W58">
        <v>3</v>
      </c>
      <c r="X58">
        <v>5</v>
      </c>
      <c r="Y58">
        <v>5</v>
      </c>
      <c r="Z58">
        <v>1</v>
      </c>
    </row>
    <row r="59" spans="1:26" x14ac:dyDescent="0.35">
      <c r="A59" t="s">
        <v>1422</v>
      </c>
      <c r="B59" t="s">
        <v>122</v>
      </c>
      <c r="C59" t="s">
        <v>170</v>
      </c>
      <c r="D59" t="s">
        <v>1407</v>
      </c>
      <c r="E59" t="s">
        <v>3989</v>
      </c>
      <c r="F59" t="s">
        <v>21</v>
      </c>
      <c r="G59" s="6">
        <v>0</v>
      </c>
      <c r="H59" s="6">
        <v>1</v>
      </c>
      <c r="I59" s="6">
        <v>4</v>
      </c>
      <c r="J59" s="6">
        <v>3</v>
      </c>
      <c r="K59" s="6">
        <v>3</v>
      </c>
      <c r="L59" s="6">
        <v>5</v>
      </c>
      <c r="M59" s="2">
        <v>0</v>
      </c>
      <c r="N59" s="2">
        <v>0</v>
      </c>
      <c r="O59" s="2">
        <v>0</v>
      </c>
      <c r="P59" s="2">
        <v>0</v>
      </c>
      <c r="Q59" s="2">
        <v>1</v>
      </c>
      <c r="V59">
        <v>1</v>
      </c>
      <c r="W59">
        <v>1</v>
      </c>
      <c r="X59">
        <v>1</v>
      </c>
      <c r="Y59">
        <v>1</v>
      </c>
      <c r="Z59">
        <v>5</v>
      </c>
    </row>
    <row r="60" spans="1:26" x14ac:dyDescent="0.35">
      <c r="A60" t="s">
        <v>1422</v>
      </c>
      <c r="B60" t="s">
        <v>788</v>
      </c>
      <c r="C60" t="s">
        <v>172</v>
      </c>
      <c r="D60" t="s">
        <v>1053</v>
      </c>
      <c r="E60" t="s">
        <v>3799</v>
      </c>
      <c r="F60" t="s">
        <v>21</v>
      </c>
      <c r="G60" s="6">
        <v>0</v>
      </c>
      <c r="H60" s="6">
        <v>1</v>
      </c>
      <c r="I60" s="6">
        <v>1</v>
      </c>
      <c r="J60" s="6">
        <v>1</v>
      </c>
      <c r="K60" s="6">
        <v>1</v>
      </c>
      <c r="L60" s="6">
        <v>1</v>
      </c>
      <c r="M60" s="2">
        <v>0</v>
      </c>
      <c r="N60" s="2">
        <v>0</v>
      </c>
      <c r="O60" s="2">
        <v>0</v>
      </c>
      <c r="P60" s="2">
        <v>1</v>
      </c>
      <c r="Q60" s="2">
        <v>1</v>
      </c>
      <c r="V60">
        <v>2</v>
      </c>
      <c r="W60">
        <v>1</v>
      </c>
      <c r="X60">
        <v>1</v>
      </c>
      <c r="Y60">
        <v>1</v>
      </c>
      <c r="Z60">
        <v>5</v>
      </c>
    </row>
    <row r="61" spans="1:26" x14ac:dyDescent="0.35">
      <c r="A61" t="s">
        <v>1422</v>
      </c>
      <c r="B61" t="s">
        <v>805</v>
      </c>
      <c r="C61" t="s">
        <v>1124</v>
      </c>
      <c r="D61" t="s">
        <v>1425</v>
      </c>
      <c r="E61" t="s">
        <v>3786</v>
      </c>
      <c r="F61" t="s">
        <v>1409</v>
      </c>
      <c r="G61" s="6">
        <v>4</v>
      </c>
      <c r="H61" s="6">
        <v>0</v>
      </c>
      <c r="I61" s="6">
        <v>0</v>
      </c>
      <c r="J61" s="6">
        <v>1</v>
      </c>
      <c r="K61" s="6">
        <v>1</v>
      </c>
      <c r="L61" s="6">
        <v>1</v>
      </c>
      <c r="M61" s="2">
        <v>0</v>
      </c>
      <c r="N61" s="2">
        <v>0</v>
      </c>
      <c r="O61" s="2">
        <v>1</v>
      </c>
      <c r="P61" s="2">
        <v>1</v>
      </c>
      <c r="Q61" s="2">
        <v>1</v>
      </c>
      <c r="V61">
        <v>1</v>
      </c>
      <c r="W61">
        <v>1</v>
      </c>
      <c r="X61">
        <v>1</v>
      </c>
      <c r="Y61">
        <v>1</v>
      </c>
      <c r="Z61">
        <v>1</v>
      </c>
    </row>
    <row r="62" spans="1:26" x14ac:dyDescent="0.35">
      <c r="A62" t="s">
        <v>1422</v>
      </c>
      <c r="B62" t="s">
        <v>1102</v>
      </c>
      <c r="C62" t="s">
        <v>1125</v>
      </c>
      <c r="D62" t="s">
        <v>1426</v>
      </c>
      <c r="E62" t="s">
        <v>3992</v>
      </c>
      <c r="F62" t="s">
        <v>1411</v>
      </c>
      <c r="G62" s="6">
        <v>1</v>
      </c>
      <c r="H62" s="6">
        <v>1</v>
      </c>
      <c r="I62" s="6">
        <v>4</v>
      </c>
      <c r="J62" s="6">
        <v>4</v>
      </c>
      <c r="K62" s="6">
        <v>5</v>
      </c>
      <c r="L62" s="6">
        <v>2</v>
      </c>
      <c r="M62" s="2">
        <v>0</v>
      </c>
      <c r="N62" s="2">
        <v>0</v>
      </c>
      <c r="O62" s="2">
        <v>0</v>
      </c>
      <c r="P62" s="2">
        <v>0</v>
      </c>
      <c r="Q62" s="2">
        <v>0</v>
      </c>
      <c r="V62">
        <v>1</v>
      </c>
      <c r="W62">
        <v>1</v>
      </c>
      <c r="X62">
        <v>1</v>
      </c>
      <c r="Y62">
        <v>1</v>
      </c>
      <c r="Z62">
        <v>1</v>
      </c>
    </row>
    <row r="63" spans="1:26" x14ac:dyDescent="0.35">
      <c r="A63" t="s">
        <v>1422</v>
      </c>
      <c r="B63" t="s">
        <v>1104</v>
      </c>
      <c r="C63" t="s">
        <v>1126</v>
      </c>
      <c r="D63" t="s">
        <v>1427</v>
      </c>
      <c r="E63" t="s">
        <v>3993</v>
      </c>
      <c r="F63" t="s">
        <v>1413</v>
      </c>
      <c r="G63" s="6">
        <v>5</v>
      </c>
      <c r="H63" s="6">
        <v>1</v>
      </c>
      <c r="I63" s="6">
        <v>1</v>
      </c>
      <c r="J63" s="6">
        <v>3</v>
      </c>
      <c r="K63" s="6">
        <v>3</v>
      </c>
      <c r="L63" s="6">
        <v>1</v>
      </c>
      <c r="M63" s="2">
        <v>0</v>
      </c>
      <c r="N63" s="2">
        <v>0</v>
      </c>
      <c r="O63" s="2">
        <v>0</v>
      </c>
      <c r="P63" s="2">
        <v>0</v>
      </c>
      <c r="Q63" s="2">
        <v>0</v>
      </c>
      <c r="V63">
        <v>5</v>
      </c>
      <c r="W63">
        <v>3</v>
      </c>
      <c r="X63">
        <v>5</v>
      </c>
      <c r="Y63">
        <v>3</v>
      </c>
      <c r="Z63">
        <v>5</v>
      </c>
    </row>
    <row r="64" spans="1:26" x14ac:dyDescent="0.35">
      <c r="A64" t="s">
        <v>1422</v>
      </c>
      <c r="B64" t="s">
        <v>1107</v>
      </c>
      <c r="C64" t="s">
        <v>1128</v>
      </c>
      <c r="D64" t="s">
        <v>1428</v>
      </c>
      <c r="E64" t="s">
        <v>4001</v>
      </c>
      <c r="F64" t="s">
        <v>21</v>
      </c>
      <c r="G64" s="6">
        <v>0</v>
      </c>
      <c r="H64" s="6">
        <v>0</v>
      </c>
      <c r="I64" s="6">
        <v>0</v>
      </c>
      <c r="J64" s="6">
        <v>4</v>
      </c>
      <c r="K64" s="6">
        <v>5</v>
      </c>
      <c r="L64" s="6">
        <v>4</v>
      </c>
      <c r="M64" s="2">
        <v>0</v>
      </c>
      <c r="N64" s="2">
        <v>0</v>
      </c>
      <c r="O64" s="2">
        <v>0</v>
      </c>
      <c r="P64" s="2">
        <v>0</v>
      </c>
      <c r="Q64" s="2">
        <v>0</v>
      </c>
      <c r="V64">
        <v>1</v>
      </c>
      <c r="W64">
        <v>1</v>
      </c>
      <c r="X64">
        <v>1</v>
      </c>
      <c r="Y64">
        <v>2</v>
      </c>
      <c r="Z64">
        <v>2</v>
      </c>
    </row>
    <row r="65" spans="1:26" x14ac:dyDescent="0.35">
      <c r="A65" t="s">
        <v>1422</v>
      </c>
      <c r="B65" t="s">
        <v>1109</v>
      </c>
      <c r="C65" t="s">
        <v>1129</v>
      </c>
      <c r="D65" t="s">
        <v>1429</v>
      </c>
      <c r="E65" t="s">
        <v>3790</v>
      </c>
      <c r="F65" t="s">
        <v>21</v>
      </c>
      <c r="G65" s="6">
        <v>0</v>
      </c>
      <c r="H65" s="6">
        <v>1</v>
      </c>
      <c r="I65" s="6">
        <v>1</v>
      </c>
      <c r="J65" s="6">
        <v>1</v>
      </c>
      <c r="K65" s="6">
        <v>1</v>
      </c>
      <c r="L65" s="6">
        <v>1</v>
      </c>
      <c r="M65" s="2">
        <v>0</v>
      </c>
      <c r="N65" s="2">
        <v>0</v>
      </c>
      <c r="O65" s="2">
        <v>0</v>
      </c>
      <c r="P65" s="2">
        <v>0</v>
      </c>
      <c r="Q65" s="2">
        <v>0</v>
      </c>
      <c r="V65">
        <v>1</v>
      </c>
      <c r="W65">
        <v>1</v>
      </c>
      <c r="X65">
        <v>1</v>
      </c>
      <c r="Y65">
        <v>3</v>
      </c>
      <c r="Z65">
        <v>2</v>
      </c>
    </row>
    <row r="66" spans="1:26" x14ac:dyDescent="0.35">
      <c r="A66" t="s">
        <v>1422</v>
      </c>
      <c r="B66" t="s">
        <v>1111</v>
      </c>
      <c r="C66" t="s">
        <v>183</v>
      </c>
      <c r="D66" t="s">
        <v>1430</v>
      </c>
      <c r="E66" t="s">
        <v>4002</v>
      </c>
      <c r="F66" t="s">
        <v>21</v>
      </c>
      <c r="G66" s="6">
        <v>0</v>
      </c>
      <c r="H66" s="6">
        <v>0</v>
      </c>
      <c r="I66" s="6">
        <v>0</v>
      </c>
      <c r="J66" s="6">
        <v>3</v>
      </c>
      <c r="K66" s="6">
        <v>3</v>
      </c>
      <c r="L66" s="6">
        <v>3</v>
      </c>
      <c r="M66" s="2">
        <v>0</v>
      </c>
      <c r="N66" s="2">
        <v>0</v>
      </c>
      <c r="O66" s="2">
        <v>1</v>
      </c>
      <c r="P66" s="2">
        <v>1</v>
      </c>
      <c r="Q66" s="2">
        <v>0</v>
      </c>
      <c r="V66">
        <v>5</v>
      </c>
      <c r="W66">
        <v>5</v>
      </c>
      <c r="X66">
        <v>5</v>
      </c>
      <c r="Y66">
        <v>1</v>
      </c>
      <c r="Z66">
        <v>5</v>
      </c>
    </row>
    <row r="67" spans="1:26" x14ac:dyDescent="0.35">
      <c r="A67" t="s">
        <v>1422</v>
      </c>
      <c r="B67" t="s">
        <v>1112</v>
      </c>
      <c r="C67" t="s">
        <v>1131</v>
      </c>
      <c r="D67" t="s">
        <v>1416</v>
      </c>
      <c r="E67" t="s">
        <v>3792</v>
      </c>
      <c r="F67" t="s">
        <v>21</v>
      </c>
      <c r="G67" s="6">
        <v>0</v>
      </c>
      <c r="H67" s="6">
        <v>1</v>
      </c>
      <c r="I67" s="6">
        <v>1</v>
      </c>
      <c r="J67" s="6">
        <v>2</v>
      </c>
      <c r="K67" s="6">
        <v>1</v>
      </c>
      <c r="L67" s="6">
        <v>3</v>
      </c>
      <c r="M67" s="2">
        <v>0</v>
      </c>
      <c r="N67" s="2">
        <v>0</v>
      </c>
      <c r="O67" s="2">
        <v>0</v>
      </c>
      <c r="P67" s="2">
        <v>0</v>
      </c>
      <c r="Q67" s="2">
        <v>0</v>
      </c>
      <c r="V67">
        <v>1</v>
      </c>
      <c r="W67">
        <v>1</v>
      </c>
      <c r="X67">
        <v>1</v>
      </c>
      <c r="Y67">
        <v>5</v>
      </c>
      <c r="Z67">
        <v>2</v>
      </c>
    </row>
    <row r="68" spans="1:26" x14ac:dyDescent="0.35">
      <c r="A68" t="s">
        <v>1422</v>
      </c>
      <c r="B68" t="s">
        <v>814</v>
      </c>
      <c r="C68" t="s">
        <v>186</v>
      </c>
      <c r="D68" t="s">
        <v>1431</v>
      </c>
      <c r="E68" t="s">
        <v>3793</v>
      </c>
      <c r="F68" t="s">
        <v>21</v>
      </c>
      <c r="G68" s="6">
        <v>0</v>
      </c>
      <c r="H68" s="6">
        <v>1</v>
      </c>
      <c r="I68" s="6">
        <v>1</v>
      </c>
      <c r="J68" s="6">
        <v>1</v>
      </c>
      <c r="K68" s="6">
        <v>1</v>
      </c>
      <c r="L68" s="6">
        <v>1</v>
      </c>
      <c r="M68" s="2">
        <v>0</v>
      </c>
      <c r="N68" s="2">
        <v>0</v>
      </c>
      <c r="O68" s="2">
        <v>0</v>
      </c>
      <c r="P68" s="2">
        <v>0</v>
      </c>
      <c r="Q68" s="2">
        <v>0</v>
      </c>
      <c r="V68">
        <v>1</v>
      </c>
      <c r="W68">
        <v>1</v>
      </c>
      <c r="X68">
        <v>1</v>
      </c>
      <c r="Y68">
        <v>2</v>
      </c>
      <c r="Z68">
        <v>2</v>
      </c>
    </row>
    <row r="69" spans="1:26" x14ac:dyDescent="0.35">
      <c r="A69" t="s">
        <v>1422</v>
      </c>
      <c r="B69" t="s">
        <v>792</v>
      </c>
      <c r="C69" t="s">
        <v>188</v>
      </c>
      <c r="D69" t="s">
        <v>1432</v>
      </c>
      <c r="E69" t="s">
        <v>4003</v>
      </c>
      <c r="F69" t="s">
        <v>21</v>
      </c>
      <c r="G69" s="6">
        <v>0</v>
      </c>
      <c r="H69" s="6">
        <v>0</v>
      </c>
      <c r="I69" s="6">
        <v>0</v>
      </c>
      <c r="J69" s="6">
        <v>3</v>
      </c>
      <c r="K69" s="6">
        <v>5</v>
      </c>
      <c r="L69" s="6">
        <v>5</v>
      </c>
      <c r="M69" s="2">
        <v>0</v>
      </c>
      <c r="N69" s="2">
        <v>0</v>
      </c>
      <c r="O69" s="2">
        <v>0</v>
      </c>
      <c r="P69" s="2">
        <v>0</v>
      </c>
      <c r="Q69" s="2">
        <v>1</v>
      </c>
      <c r="V69">
        <v>1</v>
      </c>
      <c r="W69">
        <v>1</v>
      </c>
      <c r="X69">
        <v>1</v>
      </c>
      <c r="Y69">
        <v>1</v>
      </c>
      <c r="Z69">
        <v>3</v>
      </c>
    </row>
    <row r="70" spans="1:26" x14ac:dyDescent="0.35">
      <c r="A70" t="s">
        <v>1422</v>
      </c>
      <c r="B70" t="s">
        <v>1115</v>
      </c>
      <c r="C70" t="s">
        <v>156</v>
      </c>
      <c r="D70" t="s">
        <v>1433</v>
      </c>
      <c r="E70" t="s">
        <v>3796</v>
      </c>
      <c r="F70" t="s">
        <v>21</v>
      </c>
      <c r="G70" s="6">
        <v>0</v>
      </c>
      <c r="H70" s="6">
        <v>1</v>
      </c>
      <c r="I70" s="6">
        <v>1</v>
      </c>
      <c r="J70" s="6">
        <v>1</v>
      </c>
      <c r="K70" s="6">
        <v>1</v>
      </c>
      <c r="L70" s="6">
        <v>1</v>
      </c>
      <c r="M70" s="2">
        <v>0</v>
      </c>
      <c r="N70" s="2">
        <v>0</v>
      </c>
      <c r="O70" s="2">
        <v>0</v>
      </c>
      <c r="P70" s="2">
        <v>0</v>
      </c>
      <c r="Q70" s="2">
        <v>1</v>
      </c>
      <c r="V70">
        <v>1</v>
      </c>
      <c r="W70">
        <v>1</v>
      </c>
      <c r="X70">
        <v>1</v>
      </c>
      <c r="Y70">
        <v>5</v>
      </c>
      <c r="Z70">
        <v>3</v>
      </c>
    </row>
    <row r="71" spans="1:26" x14ac:dyDescent="0.35">
      <c r="A71" t="s">
        <v>1422</v>
      </c>
      <c r="B71" t="s">
        <v>1116</v>
      </c>
      <c r="C71" t="s">
        <v>156</v>
      </c>
      <c r="D71" t="s">
        <v>1434</v>
      </c>
      <c r="E71" t="s">
        <v>3797</v>
      </c>
      <c r="F71" t="s">
        <v>21</v>
      </c>
      <c r="G71" s="6">
        <v>0</v>
      </c>
      <c r="H71" s="6">
        <v>1</v>
      </c>
      <c r="I71" s="6">
        <v>1</v>
      </c>
      <c r="J71" s="6">
        <v>2</v>
      </c>
      <c r="K71" s="6">
        <v>1</v>
      </c>
      <c r="L71" s="6">
        <v>5</v>
      </c>
      <c r="M71" s="2">
        <v>0</v>
      </c>
      <c r="N71" s="2">
        <v>0</v>
      </c>
      <c r="O71" s="2">
        <v>0</v>
      </c>
      <c r="P71" s="2">
        <v>0</v>
      </c>
      <c r="Q71" s="2">
        <v>1</v>
      </c>
      <c r="V71">
        <v>1</v>
      </c>
      <c r="W71">
        <v>1</v>
      </c>
      <c r="X71">
        <v>1</v>
      </c>
      <c r="Y71">
        <v>5</v>
      </c>
      <c r="Z71">
        <v>1</v>
      </c>
    </row>
    <row r="72" spans="1:26" x14ac:dyDescent="0.35">
      <c r="A72" t="s">
        <v>1435</v>
      </c>
      <c r="B72" t="s">
        <v>996</v>
      </c>
      <c r="C72" t="s">
        <v>1134</v>
      </c>
      <c r="D72" t="s">
        <v>1053</v>
      </c>
      <c r="E72" t="s">
        <v>4004</v>
      </c>
      <c r="F72" t="s">
        <v>21</v>
      </c>
      <c r="G72" s="6">
        <v>0</v>
      </c>
      <c r="H72" s="6">
        <v>0</v>
      </c>
      <c r="I72" s="6">
        <v>0</v>
      </c>
      <c r="J72" s="6">
        <v>1</v>
      </c>
      <c r="K72" s="6">
        <v>5</v>
      </c>
      <c r="L72" s="6">
        <v>1</v>
      </c>
      <c r="M72" s="2">
        <v>0</v>
      </c>
      <c r="N72" s="2">
        <v>1</v>
      </c>
      <c r="O72" s="2">
        <v>0</v>
      </c>
      <c r="P72" s="2">
        <v>0</v>
      </c>
      <c r="Q72" s="2">
        <v>0</v>
      </c>
      <c r="V72">
        <v>1</v>
      </c>
      <c r="W72">
        <v>1</v>
      </c>
      <c r="X72">
        <v>1</v>
      </c>
      <c r="Y72">
        <v>5</v>
      </c>
      <c r="Z72">
        <v>1</v>
      </c>
    </row>
    <row r="73" spans="1:26" x14ac:dyDescent="0.35">
      <c r="A73" t="s">
        <v>1435</v>
      </c>
      <c r="B73" t="s">
        <v>305</v>
      </c>
      <c r="C73" t="s">
        <v>194</v>
      </c>
      <c r="D73" t="s">
        <v>1436</v>
      </c>
      <c r="E73" t="s">
        <v>3802</v>
      </c>
      <c r="F73" t="s">
        <v>21</v>
      </c>
      <c r="G73" s="6">
        <v>0</v>
      </c>
      <c r="H73" s="6">
        <v>0</v>
      </c>
      <c r="I73" s="6">
        <v>0</v>
      </c>
      <c r="J73" s="6">
        <v>5</v>
      </c>
      <c r="K73" s="6">
        <v>5</v>
      </c>
      <c r="L73" s="6">
        <v>5</v>
      </c>
      <c r="M73" s="2">
        <v>0</v>
      </c>
      <c r="N73" s="2">
        <v>0</v>
      </c>
      <c r="O73" s="2">
        <v>0</v>
      </c>
      <c r="P73" s="2">
        <v>0</v>
      </c>
      <c r="Q73" s="2">
        <v>0</v>
      </c>
      <c r="V73">
        <v>3</v>
      </c>
      <c r="W73">
        <v>5</v>
      </c>
      <c r="X73">
        <v>3</v>
      </c>
      <c r="Y73">
        <v>1</v>
      </c>
      <c r="Z73">
        <v>1</v>
      </c>
    </row>
    <row r="74" spans="1:26" x14ac:dyDescent="0.35">
      <c r="A74" t="s">
        <v>1435</v>
      </c>
      <c r="B74" t="s">
        <v>219</v>
      </c>
      <c r="C74" t="s">
        <v>1136</v>
      </c>
      <c r="D74" t="s">
        <v>1437</v>
      </c>
      <c r="E74" t="s">
        <v>3803</v>
      </c>
      <c r="F74" t="s">
        <v>21</v>
      </c>
      <c r="G74" s="6">
        <v>0</v>
      </c>
      <c r="H74" s="6">
        <v>0</v>
      </c>
      <c r="I74" s="6">
        <v>0</v>
      </c>
      <c r="J74" s="6">
        <v>5</v>
      </c>
      <c r="K74" s="6">
        <v>5</v>
      </c>
      <c r="L74" s="6">
        <v>5</v>
      </c>
      <c r="M74" s="2">
        <v>0</v>
      </c>
      <c r="N74" s="2">
        <v>0</v>
      </c>
      <c r="O74" s="2">
        <v>0</v>
      </c>
      <c r="P74" s="2">
        <v>0</v>
      </c>
      <c r="Q74" s="2">
        <v>0</v>
      </c>
      <c r="V74">
        <v>3</v>
      </c>
      <c r="W74">
        <v>5</v>
      </c>
      <c r="X74">
        <v>3</v>
      </c>
      <c r="Y74">
        <v>1</v>
      </c>
      <c r="Z74">
        <v>5</v>
      </c>
    </row>
    <row r="75" spans="1:26" x14ac:dyDescent="0.35">
      <c r="A75" t="s">
        <v>1435</v>
      </c>
      <c r="B75" t="s">
        <v>196</v>
      </c>
      <c r="C75" t="s">
        <v>197</v>
      </c>
      <c r="D75" t="s">
        <v>1438</v>
      </c>
      <c r="E75" t="s">
        <v>3804</v>
      </c>
      <c r="F75" t="s">
        <v>21</v>
      </c>
      <c r="G75" s="6">
        <v>0</v>
      </c>
      <c r="H75" s="6">
        <v>0</v>
      </c>
      <c r="I75" s="6">
        <v>0</v>
      </c>
      <c r="J75" s="6">
        <v>5</v>
      </c>
      <c r="K75" s="6">
        <v>5</v>
      </c>
      <c r="L75" s="6">
        <v>5</v>
      </c>
      <c r="M75" s="2">
        <v>0</v>
      </c>
      <c r="N75" s="2">
        <v>0</v>
      </c>
      <c r="O75" s="2">
        <v>0</v>
      </c>
      <c r="P75" s="2">
        <v>0</v>
      </c>
      <c r="Q75" s="2">
        <v>0</v>
      </c>
      <c r="V75">
        <v>3</v>
      </c>
      <c r="W75">
        <v>5</v>
      </c>
      <c r="X75">
        <v>3</v>
      </c>
      <c r="Y75">
        <v>2</v>
      </c>
      <c r="Z75">
        <v>5</v>
      </c>
    </row>
    <row r="76" spans="1:26" x14ac:dyDescent="0.35">
      <c r="A76" t="s">
        <v>1435</v>
      </c>
      <c r="B76" t="s">
        <v>1139</v>
      </c>
      <c r="C76" t="s">
        <v>200</v>
      </c>
      <c r="D76" t="s">
        <v>1439</v>
      </c>
      <c r="E76" t="s">
        <v>4005</v>
      </c>
      <c r="F76" t="s">
        <v>21</v>
      </c>
      <c r="G76" s="6">
        <v>0</v>
      </c>
      <c r="H76" s="6">
        <v>0</v>
      </c>
      <c r="I76" s="6">
        <v>0</v>
      </c>
      <c r="J76" s="6">
        <v>5</v>
      </c>
      <c r="K76" s="6">
        <v>5</v>
      </c>
      <c r="L76" s="6">
        <v>5</v>
      </c>
      <c r="M76" s="2">
        <v>0</v>
      </c>
      <c r="N76" s="2">
        <v>0</v>
      </c>
      <c r="O76" s="2">
        <v>0</v>
      </c>
      <c r="P76" s="2">
        <v>0</v>
      </c>
      <c r="Q76" s="2">
        <v>0</v>
      </c>
      <c r="V76">
        <v>5</v>
      </c>
      <c r="W76">
        <v>5</v>
      </c>
      <c r="X76">
        <v>5</v>
      </c>
      <c r="Y76">
        <v>5</v>
      </c>
    </row>
    <row r="77" spans="1:26" x14ac:dyDescent="0.35">
      <c r="A77" t="s">
        <v>1435</v>
      </c>
      <c r="B77" t="s">
        <v>481</v>
      </c>
      <c r="C77" t="s">
        <v>203</v>
      </c>
      <c r="D77" t="s">
        <v>1440</v>
      </c>
      <c r="E77" t="s">
        <v>4006</v>
      </c>
      <c r="F77" t="s">
        <v>938</v>
      </c>
      <c r="G77" s="6">
        <v>1</v>
      </c>
      <c r="H77" s="6">
        <v>0</v>
      </c>
      <c r="I77" s="6">
        <v>0</v>
      </c>
      <c r="J77" s="6">
        <v>3</v>
      </c>
      <c r="K77" s="6">
        <v>5</v>
      </c>
      <c r="L77" s="6">
        <v>3</v>
      </c>
      <c r="M77" s="2">
        <v>0</v>
      </c>
      <c r="N77" s="2">
        <v>0</v>
      </c>
      <c r="O77" s="2">
        <v>0</v>
      </c>
      <c r="P77" s="2">
        <v>0</v>
      </c>
      <c r="Q77" s="2">
        <v>0</v>
      </c>
      <c r="V77">
        <v>5</v>
      </c>
      <c r="W77">
        <v>5</v>
      </c>
      <c r="X77">
        <v>5</v>
      </c>
      <c r="Y77">
        <v>5</v>
      </c>
    </row>
    <row r="78" spans="1:26" x14ac:dyDescent="0.35">
      <c r="A78" t="s">
        <v>1435</v>
      </c>
      <c r="B78" t="s">
        <v>606</v>
      </c>
      <c r="C78" t="s">
        <v>206</v>
      </c>
      <c r="D78" t="s">
        <v>1053</v>
      </c>
      <c r="E78" t="s">
        <v>4007</v>
      </c>
      <c r="F78" t="s">
        <v>21</v>
      </c>
      <c r="G78" s="6">
        <v>0</v>
      </c>
      <c r="H78" s="6">
        <v>0</v>
      </c>
      <c r="I78" s="6">
        <v>0</v>
      </c>
      <c r="J78" s="6">
        <v>1</v>
      </c>
      <c r="K78" s="6">
        <v>5</v>
      </c>
      <c r="L78" s="6">
        <v>1</v>
      </c>
      <c r="M78" s="2">
        <v>0</v>
      </c>
      <c r="N78" s="2">
        <v>0</v>
      </c>
      <c r="O78" s="2">
        <v>0</v>
      </c>
      <c r="P78" s="2">
        <v>0</v>
      </c>
      <c r="Q78" s="2">
        <v>0</v>
      </c>
      <c r="V78">
        <v>4</v>
      </c>
      <c r="W78">
        <v>5</v>
      </c>
      <c r="X78">
        <v>5</v>
      </c>
    </row>
    <row r="79" spans="1:26" x14ac:dyDescent="0.35">
      <c r="A79" t="s">
        <v>1435</v>
      </c>
      <c r="B79" t="s">
        <v>1143</v>
      </c>
      <c r="C79" t="s">
        <v>209</v>
      </c>
      <c r="D79" t="s">
        <v>1441</v>
      </c>
      <c r="E79" t="s">
        <v>4008</v>
      </c>
      <c r="F79" t="s">
        <v>21</v>
      </c>
      <c r="G79" s="6">
        <v>0</v>
      </c>
      <c r="H79" s="6">
        <v>1</v>
      </c>
      <c r="I79" s="6">
        <v>3</v>
      </c>
      <c r="J79" s="6">
        <v>3</v>
      </c>
      <c r="K79" s="6">
        <v>5</v>
      </c>
      <c r="L79" s="6">
        <v>3</v>
      </c>
      <c r="M79" s="2">
        <v>0</v>
      </c>
      <c r="N79" s="2">
        <v>0</v>
      </c>
      <c r="O79" s="2">
        <v>0</v>
      </c>
      <c r="P79" s="2">
        <v>0</v>
      </c>
      <c r="Q79" s="2">
        <v>0</v>
      </c>
      <c r="V79">
        <v>4</v>
      </c>
      <c r="W79">
        <v>5</v>
      </c>
      <c r="X79">
        <v>5</v>
      </c>
    </row>
    <row r="80" spans="1:26" x14ac:dyDescent="0.35">
      <c r="A80" t="s">
        <v>1435</v>
      </c>
      <c r="B80" t="s">
        <v>623</v>
      </c>
      <c r="C80" t="s">
        <v>211</v>
      </c>
      <c r="D80" t="s">
        <v>1145</v>
      </c>
      <c r="E80" t="s">
        <v>3809</v>
      </c>
      <c r="F80" t="s">
        <v>21</v>
      </c>
      <c r="G80" s="6">
        <v>0</v>
      </c>
      <c r="H80" s="6">
        <v>0</v>
      </c>
      <c r="I80" s="6">
        <v>0</v>
      </c>
      <c r="J80" s="6">
        <v>3</v>
      </c>
      <c r="K80" s="6">
        <v>5</v>
      </c>
      <c r="L80" s="6">
        <v>3</v>
      </c>
      <c r="M80" s="2">
        <v>0</v>
      </c>
      <c r="N80" s="2">
        <v>0</v>
      </c>
      <c r="O80" s="2">
        <v>0</v>
      </c>
      <c r="P80" s="2">
        <v>0</v>
      </c>
      <c r="Q80" s="2">
        <v>0</v>
      </c>
      <c r="V80">
        <v>3</v>
      </c>
      <c r="W80">
        <v>5</v>
      </c>
      <c r="X80">
        <v>3</v>
      </c>
    </row>
    <row r="81" spans="1:24" x14ac:dyDescent="0.35">
      <c r="A81" t="s">
        <v>1435</v>
      </c>
      <c r="B81" t="s">
        <v>626</v>
      </c>
      <c r="C81" t="s">
        <v>214</v>
      </c>
      <c r="D81" t="s">
        <v>1442</v>
      </c>
      <c r="E81" t="s">
        <v>3810</v>
      </c>
      <c r="F81" t="s">
        <v>21</v>
      </c>
      <c r="G81" s="6">
        <v>0</v>
      </c>
      <c r="H81" s="6">
        <v>1</v>
      </c>
      <c r="I81" s="6">
        <v>1</v>
      </c>
      <c r="J81" s="6">
        <v>1</v>
      </c>
      <c r="K81" s="6">
        <v>3</v>
      </c>
      <c r="L81" s="6">
        <v>3</v>
      </c>
      <c r="M81" s="2">
        <v>0</v>
      </c>
      <c r="N81" s="2">
        <v>0</v>
      </c>
      <c r="O81" s="2">
        <v>0</v>
      </c>
      <c r="P81" s="2">
        <v>0</v>
      </c>
      <c r="Q81" s="2">
        <v>0</v>
      </c>
      <c r="V81">
        <v>1</v>
      </c>
      <c r="W81">
        <v>3</v>
      </c>
      <c r="X81">
        <v>3</v>
      </c>
    </row>
    <row r="82" spans="1:24" x14ac:dyDescent="0.35">
      <c r="A82" t="s">
        <v>1443</v>
      </c>
      <c r="B82" t="s">
        <v>996</v>
      </c>
      <c r="C82" t="s">
        <v>217</v>
      </c>
      <c r="D82" t="s">
        <v>1444</v>
      </c>
      <c r="E82" t="s">
        <v>3780</v>
      </c>
      <c r="F82" t="s">
        <v>1445</v>
      </c>
      <c r="G82" s="6">
        <v>1</v>
      </c>
      <c r="H82" s="6">
        <v>0</v>
      </c>
      <c r="I82" s="6">
        <v>0</v>
      </c>
      <c r="J82" s="6">
        <v>4</v>
      </c>
      <c r="K82" s="6">
        <v>5</v>
      </c>
      <c r="L82" s="6">
        <v>4</v>
      </c>
      <c r="M82" s="2">
        <v>0</v>
      </c>
      <c r="N82" s="2">
        <v>0</v>
      </c>
      <c r="O82" s="2">
        <v>0</v>
      </c>
      <c r="P82" s="2">
        <v>0</v>
      </c>
      <c r="Q82" s="2">
        <v>0</v>
      </c>
      <c r="V82">
        <v>1</v>
      </c>
      <c r="W82">
        <v>1</v>
      </c>
      <c r="X82">
        <v>1</v>
      </c>
    </row>
    <row r="83" spans="1:24" x14ac:dyDescent="0.35">
      <c r="A83" t="s">
        <v>1443</v>
      </c>
      <c r="B83" t="s">
        <v>1148</v>
      </c>
      <c r="C83" t="s">
        <v>220</v>
      </c>
      <c r="D83" t="s">
        <v>1149</v>
      </c>
      <c r="E83" t="s">
        <v>3811</v>
      </c>
      <c r="F83" t="s">
        <v>21</v>
      </c>
      <c r="G83" s="6">
        <v>0</v>
      </c>
      <c r="H83" s="6">
        <v>0</v>
      </c>
      <c r="I83" s="6">
        <v>0</v>
      </c>
      <c r="J83" s="6">
        <v>5</v>
      </c>
      <c r="K83" s="6">
        <v>5</v>
      </c>
      <c r="L83" s="6">
        <v>5</v>
      </c>
      <c r="M83" s="2">
        <v>0</v>
      </c>
      <c r="N83" s="2">
        <v>0</v>
      </c>
      <c r="O83" s="2">
        <v>0</v>
      </c>
      <c r="P83" s="2">
        <v>0</v>
      </c>
      <c r="Q83" s="2">
        <v>0</v>
      </c>
      <c r="V83">
        <v>5</v>
      </c>
      <c r="W83">
        <v>5</v>
      </c>
      <c r="X83">
        <v>5</v>
      </c>
    </row>
    <row r="84" spans="1:24" x14ac:dyDescent="0.35">
      <c r="A84" t="s">
        <v>1443</v>
      </c>
      <c r="B84" t="s">
        <v>555</v>
      </c>
      <c r="C84" t="s">
        <v>222</v>
      </c>
      <c r="D84" t="s">
        <v>1150</v>
      </c>
      <c r="E84" t="s">
        <v>3812</v>
      </c>
      <c r="F84" t="s">
        <v>21</v>
      </c>
      <c r="G84" s="6">
        <v>0</v>
      </c>
      <c r="H84" s="6">
        <v>1</v>
      </c>
      <c r="I84" s="6">
        <v>4</v>
      </c>
      <c r="J84" s="6">
        <v>4</v>
      </c>
      <c r="K84" s="6">
        <v>5</v>
      </c>
      <c r="L84" s="6">
        <v>4</v>
      </c>
      <c r="M84" s="2">
        <v>0</v>
      </c>
      <c r="N84" s="2">
        <v>0</v>
      </c>
      <c r="O84" s="2">
        <v>0</v>
      </c>
      <c r="P84" s="2">
        <v>0</v>
      </c>
      <c r="Q84" s="2">
        <v>0</v>
      </c>
      <c r="V84">
        <v>4</v>
      </c>
      <c r="W84">
        <v>5</v>
      </c>
      <c r="X84">
        <v>4</v>
      </c>
    </row>
    <row r="85" spans="1:24" x14ac:dyDescent="0.35">
      <c r="A85" t="s">
        <v>1443</v>
      </c>
      <c r="B85" t="s">
        <v>1139</v>
      </c>
      <c r="C85" t="s">
        <v>224</v>
      </c>
      <c r="D85" t="s">
        <v>1446</v>
      </c>
      <c r="E85" t="s">
        <v>4009</v>
      </c>
      <c r="F85" t="s">
        <v>21</v>
      </c>
      <c r="G85" s="6">
        <v>0</v>
      </c>
      <c r="H85" s="6">
        <v>0</v>
      </c>
      <c r="I85" s="6">
        <v>0</v>
      </c>
      <c r="J85" s="6">
        <v>5</v>
      </c>
      <c r="K85" s="6">
        <v>5</v>
      </c>
      <c r="L85" s="6">
        <v>5</v>
      </c>
      <c r="M85" s="2">
        <v>0</v>
      </c>
      <c r="N85" s="2">
        <v>0</v>
      </c>
      <c r="O85" s="2">
        <v>0</v>
      </c>
      <c r="P85" s="2">
        <v>0</v>
      </c>
      <c r="Q85" s="2">
        <v>0</v>
      </c>
      <c r="V85">
        <v>5</v>
      </c>
      <c r="W85">
        <v>5</v>
      </c>
      <c r="X85">
        <v>5</v>
      </c>
    </row>
    <row r="86" spans="1:24" x14ac:dyDescent="0.35">
      <c r="A86" t="s">
        <v>1443</v>
      </c>
      <c r="B86" t="s">
        <v>481</v>
      </c>
      <c r="C86" t="s">
        <v>226</v>
      </c>
      <c r="D86" t="s">
        <v>1447</v>
      </c>
      <c r="E86" t="s">
        <v>3814</v>
      </c>
      <c r="F86" t="s">
        <v>21</v>
      </c>
      <c r="G86" s="6">
        <v>0</v>
      </c>
      <c r="H86" s="6">
        <v>0</v>
      </c>
      <c r="I86" s="6">
        <v>0</v>
      </c>
      <c r="J86" s="6">
        <v>3</v>
      </c>
      <c r="K86" s="6">
        <v>5</v>
      </c>
      <c r="L86" s="6">
        <v>2</v>
      </c>
      <c r="M86" s="2">
        <v>0</v>
      </c>
      <c r="N86" s="2">
        <v>0</v>
      </c>
      <c r="O86" s="2">
        <v>0</v>
      </c>
      <c r="P86" s="2">
        <v>0</v>
      </c>
      <c r="Q86" s="2">
        <v>0</v>
      </c>
      <c r="V86">
        <v>2</v>
      </c>
      <c r="W86">
        <v>5</v>
      </c>
      <c r="X86">
        <v>1</v>
      </c>
    </row>
    <row r="87" spans="1:24" x14ac:dyDescent="0.35">
      <c r="A87" t="s">
        <v>1443</v>
      </c>
      <c r="B87" t="s">
        <v>1152</v>
      </c>
      <c r="C87" t="s">
        <v>229</v>
      </c>
      <c r="D87" t="s">
        <v>1448</v>
      </c>
      <c r="E87" t="s">
        <v>3815</v>
      </c>
      <c r="F87" t="s">
        <v>21</v>
      </c>
      <c r="G87" s="6">
        <v>0</v>
      </c>
      <c r="H87" s="6">
        <v>1</v>
      </c>
      <c r="I87" s="6">
        <v>4</v>
      </c>
      <c r="J87" s="6">
        <v>4</v>
      </c>
      <c r="K87" s="6">
        <v>2</v>
      </c>
      <c r="L87" s="6">
        <v>5</v>
      </c>
      <c r="M87" s="2">
        <v>0</v>
      </c>
      <c r="N87" s="2">
        <v>0</v>
      </c>
      <c r="O87" s="2">
        <v>0</v>
      </c>
      <c r="P87" s="2">
        <v>0</v>
      </c>
      <c r="Q87" s="2">
        <v>0</v>
      </c>
      <c r="V87">
        <v>1</v>
      </c>
      <c r="W87">
        <v>2</v>
      </c>
      <c r="X87">
        <v>1</v>
      </c>
    </row>
    <row r="88" spans="1:24" x14ac:dyDescent="0.35">
      <c r="A88" t="s">
        <v>1443</v>
      </c>
      <c r="B88" t="s">
        <v>1153</v>
      </c>
      <c r="C88" t="s">
        <v>232</v>
      </c>
      <c r="D88" t="s">
        <v>1386</v>
      </c>
      <c r="E88" t="s">
        <v>4010</v>
      </c>
      <c r="F88" t="s">
        <v>21</v>
      </c>
      <c r="G88" s="6">
        <v>0</v>
      </c>
      <c r="H88" s="6">
        <v>1</v>
      </c>
      <c r="I88" s="6">
        <v>3</v>
      </c>
      <c r="J88" s="6">
        <v>2</v>
      </c>
      <c r="K88" s="6">
        <v>5</v>
      </c>
      <c r="L88" s="6">
        <v>1</v>
      </c>
      <c r="M88" s="2">
        <v>0</v>
      </c>
      <c r="N88" s="2">
        <v>0</v>
      </c>
      <c r="O88" s="2">
        <v>0</v>
      </c>
      <c r="P88" s="2">
        <v>1</v>
      </c>
      <c r="Q88" s="2">
        <v>0</v>
      </c>
      <c r="V88">
        <v>1</v>
      </c>
      <c r="W88">
        <v>2</v>
      </c>
      <c r="X88">
        <v>1</v>
      </c>
    </row>
    <row r="89" spans="1:24" x14ac:dyDescent="0.35">
      <c r="A89" t="s">
        <v>1443</v>
      </c>
      <c r="B89" t="s">
        <v>1154</v>
      </c>
      <c r="C89" t="s">
        <v>235</v>
      </c>
      <c r="D89" t="s">
        <v>1386</v>
      </c>
      <c r="E89" t="s">
        <v>4011</v>
      </c>
      <c r="F89" t="s">
        <v>21</v>
      </c>
      <c r="G89" s="6">
        <v>0</v>
      </c>
      <c r="H89" s="6">
        <v>0</v>
      </c>
      <c r="I89" s="6">
        <v>0</v>
      </c>
      <c r="J89" s="6">
        <v>2</v>
      </c>
      <c r="K89" s="6">
        <v>5</v>
      </c>
      <c r="L89" s="6">
        <v>1</v>
      </c>
      <c r="M89" s="2">
        <v>0</v>
      </c>
      <c r="N89" s="2">
        <v>0</v>
      </c>
      <c r="O89" s="2">
        <v>0</v>
      </c>
      <c r="P89" s="2">
        <v>1</v>
      </c>
      <c r="Q89" s="2">
        <v>0</v>
      </c>
      <c r="V89">
        <v>1</v>
      </c>
      <c r="W89">
        <v>2</v>
      </c>
      <c r="X89">
        <v>1</v>
      </c>
    </row>
    <row r="90" spans="1:24" x14ac:dyDescent="0.35">
      <c r="A90" t="s">
        <v>1443</v>
      </c>
      <c r="B90" t="s">
        <v>841</v>
      </c>
      <c r="C90" t="s">
        <v>186</v>
      </c>
      <c r="D90" t="s">
        <v>1449</v>
      </c>
      <c r="E90" t="s">
        <v>3818</v>
      </c>
      <c r="F90" t="s">
        <v>21</v>
      </c>
      <c r="G90" s="6">
        <v>0</v>
      </c>
      <c r="H90" s="6">
        <v>0</v>
      </c>
      <c r="I90" s="6">
        <v>0</v>
      </c>
      <c r="J90" s="6">
        <v>2</v>
      </c>
      <c r="K90" s="6">
        <v>2</v>
      </c>
      <c r="L90" s="6">
        <v>2</v>
      </c>
      <c r="M90" s="2">
        <v>0</v>
      </c>
      <c r="N90" s="2">
        <v>0</v>
      </c>
      <c r="O90" s="2">
        <v>0</v>
      </c>
      <c r="P90" s="2">
        <v>0</v>
      </c>
      <c r="Q90" s="2">
        <v>0</v>
      </c>
      <c r="V90">
        <v>1</v>
      </c>
      <c r="W90">
        <v>2</v>
      </c>
      <c r="X90">
        <v>1</v>
      </c>
    </row>
    <row r="91" spans="1:24" x14ac:dyDescent="0.35">
      <c r="A91" t="s">
        <v>1443</v>
      </c>
      <c r="B91" t="s">
        <v>1155</v>
      </c>
      <c r="C91" t="s">
        <v>186</v>
      </c>
      <c r="D91" t="s">
        <v>1450</v>
      </c>
      <c r="E91" t="s">
        <v>4012</v>
      </c>
      <c r="F91" t="s">
        <v>21</v>
      </c>
      <c r="G91" s="6">
        <v>0</v>
      </c>
      <c r="H91" s="6">
        <v>0</v>
      </c>
      <c r="I91" s="6">
        <v>0</v>
      </c>
      <c r="J91" s="6">
        <v>5</v>
      </c>
      <c r="K91" s="6">
        <v>5</v>
      </c>
      <c r="L91" s="6">
        <v>5</v>
      </c>
      <c r="M91" s="2">
        <v>0</v>
      </c>
      <c r="N91" s="2">
        <v>0</v>
      </c>
      <c r="O91" s="2">
        <v>0</v>
      </c>
      <c r="P91" s="2">
        <v>0</v>
      </c>
      <c r="Q91" s="2">
        <v>0</v>
      </c>
      <c r="V91">
        <v>1</v>
      </c>
      <c r="W91">
        <v>2</v>
      </c>
      <c r="X91">
        <v>1</v>
      </c>
    </row>
    <row r="92" spans="1:24" x14ac:dyDescent="0.35">
      <c r="A92" t="s">
        <v>1443</v>
      </c>
      <c r="B92" t="s">
        <v>623</v>
      </c>
      <c r="C92" t="s">
        <v>241</v>
      </c>
      <c r="D92" t="s">
        <v>1451</v>
      </c>
      <c r="E92" t="s">
        <v>4013</v>
      </c>
      <c r="F92" t="s">
        <v>761</v>
      </c>
      <c r="G92" s="6">
        <v>1</v>
      </c>
      <c r="H92" s="6">
        <v>0</v>
      </c>
      <c r="I92" s="6">
        <v>0</v>
      </c>
      <c r="J92" s="6">
        <v>5</v>
      </c>
      <c r="K92" s="6">
        <v>5</v>
      </c>
      <c r="L92" s="6">
        <v>5</v>
      </c>
      <c r="M92" s="2">
        <v>0</v>
      </c>
      <c r="N92" s="2">
        <v>0</v>
      </c>
      <c r="O92" s="2">
        <v>0</v>
      </c>
      <c r="P92" s="2">
        <v>0</v>
      </c>
      <c r="Q92" s="2">
        <v>0</v>
      </c>
      <c r="V92">
        <v>5</v>
      </c>
      <c r="W92">
        <v>5</v>
      </c>
      <c r="X92">
        <v>5</v>
      </c>
    </row>
    <row r="93" spans="1:24" x14ac:dyDescent="0.35">
      <c r="A93" t="s">
        <v>1443</v>
      </c>
      <c r="B93" t="s">
        <v>626</v>
      </c>
      <c r="C93" t="s">
        <v>214</v>
      </c>
      <c r="D93" t="s">
        <v>1452</v>
      </c>
      <c r="E93" t="s">
        <v>4014</v>
      </c>
      <c r="F93" t="s">
        <v>21</v>
      </c>
      <c r="G93" s="6">
        <v>0</v>
      </c>
      <c r="H93" s="6">
        <v>0</v>
      </c>
      <c r="I93" s="6">
        <v>0</v>
      </c>
      <c r="J93" s="6">
        <v>5</v>
      </c>
      <c r="K93" s="6">
        <v>5</v>
      </c>
      <c r="L93" s="6">
        <v>5</v>
      </c>
      <c r="M93" s="2">
        <v>0</v>
      </c>
      <c r="N93" s="2">
        <v>0</v>
      </c>
      <c r="O93" s="2">
        <v>0</v>
      </c>
      <c r="P93" s="2">
        <v>0</v>
      </c>
      <c r="Q93" s="2">
        <v>0</v>
      </c>
      <c r="V93">
        <v>3</v>
      </c>
      <c r="W93">
        <v>2</v>
      </c>
      <c r="X93">
        <v>5</v>
      </c>
    </row>
    <row r="94" spans="1:24" x14ac:dyDescent="0.35">
      <c r="A94" t="s">
        <v>1453</v>
      </c>
      <c r="B94" t="s">
        <v>996</v>
      </c>
      <c r="C94" t="s">
        <v>1159</v>
      </c>
      <c r="D94" t="s">
        <v>1053</v>
      </c>
      <c r="E94" t="s">
        <v>3999</v>
      </c>
      <c r="F94" t="s">
        <v>21</v>
      </c>
      <c r="G94" s="6">
        <v>0</v>
      </c>
      <c r="H94" s="6">
        <v>0</v>
      </c>
      <c r="I94" s="6">
        <v>0</v>
      </c>
      <c r="J94" s="6">
        <v>1</v>
      </c>
      <c r="K94" s="6">
        <v>5</v>
      </c>
      <c r="L94" s="6">
        <v>1</v>
      </c>
      <c r="M94" s="2">
        <v>0</v>
      </c>
      <c r="N94" s="2">
        <v>0</v>
      </c>
      <c r="O94" s="2">
        <v>0</v>
      </c>
      <c r="P94" s="2">
        <v>1</v>
      </c>
      <c r="Q94" s="2">
        <v>0</v>
      </c>
      <c r="V94">
        <v>1</v>
      </c>
      <c r="W94">
        <v>5</v>
      </c>
      <c r="X94">
        <v>1</v>
      </c>
    </row>
    <row r="95" spans="1:24" x14ac:dyDescent="0.35">
      <c r="A95" t="s">
        <v>1453</v>
      </c>
      <c r="B95" t="s">
        <v>1054</v>
      </c>
      <c r="C95" t="s">
        <v>1160</v>
      </c>
      <c r="D95" t="s">
        <v>1454</v>
      </c>
      <c r="E95" t="s">
        <v>3822</v>
      </c>
      <c r="F95" t="s">
        <v>1455</v>
      </c>
      <c r="G95" s="6">
        <v>5</v>
      </c>
      <c r="H95" s="6">
        <v>0</v>
      </c>
      <c r="I95" s="6">
        <v>0</v>
      </c>
      <c r="J95" s="6">
        <v>2</v>
      </c>
      <c r="K95" s="6">
        <v>5</v>
      </c>
      <c r="L95" s="6">
        <v>5</v>
      </c>
      <c r="M95" s="2">
        <v>0</v>
      </c>
      <c r="N95" s="2">
        <v>0</v>
      </c>
      <c r="O95" s="2">
        <v>0</v>
      </c>
      <c r="P95" s="2">
        <v>0</v>
      </c>
      <c r="Q95" s="2">
        <v>0</v>
      </c>
      <c r="V95">
        <v>1</v>
      </c>
      <c r="W95">
        <v>5</v>
      </c>
      <c r="X95">
        <v>5</v>
      </c>
    </row>
    <row r="96" spans="1:24" x14ac:dyDescent="0.35">
      <c r="A96" t="s">
        <v>1453</v>
      </c>
      <c r="B96" t="s">
        <v>744</v>
      </c>
      <c r="C96" t="s">
        <v>245</v>
      </c>
      <c r="D96" t="s">
        <v>1161</v>
      </c>
      <c r="E96" t="s">
        <v>3757</v>
      </c>
      <c r="F96" t="s">
        <v>21</v>
      </c>
      <c r="G96" s="6">
        <v>0</v>
      </c>
      <c r="H96" s="6">
        <v>0</v>
      </c>
      <c r="I96" s="6">
        <v>0</v>
      </c>
      <c r="J96" s="6">
        <v>2</v>
      </c>
      <c r="K96" s="6">
        <v>5</v>
      </c>
      <c r="L96" s="6">
        <v>5</v>
      </c>
      <c r="M96" s="2">
        <v>0</v>
      </c>
      <c r="N96" s="2">
        <v>0</v>
      </c>
      <c r="O96" s="2">
        <v>0</v>
      </c>
      <c r="P96" s="2">
        <v>0</v>
      </c>
      <c r="Q96" s="2">
        <v>0</v>
      </c>
      <c r="V96">
        <v>2</v>
      </c>
      <c r="W96">
        <v>5</v>
      </c>
      <c r="X96">
        <v>5</v>
      </c>
    </row>
    <row r="97" spans="1:24" x14ac:dyDescent="0.35">
      <c r="A97" t="s">
        <v>1453</v>
      </c>
      <c r="B97" t="s">
        <v>850</v>
      </c>
      <c r="C97" t="s">
        <v>248</v>
      </c>
      <c r="D97" t="s">
        <v>1162</v>
      </c>
      <c r="E97" t="s">
        <v>3823</v>
      </c>
      <c r="F97" t="s">
        <v>21</v>
      </c>
      <c r="G97" s="6">
        <v>0</v>
      </c>
      <c r="H97" s="6">
        <v>0</v>
      </c>
      <c r="I97" s="6">
        <v>0</v>
      </c>
      <c r="J97" s="6">
        <v>5</v>
      </c>
      <c r="K97" s="6">
        <v>5</v>
      </c>
      <c r="L97" s="6">
        <v>5</v>
      </c>
      <c r="M97" s="2">
        <v>0</v>
      </c>
      <c r="N97" s="2">
        <v>0</v>
      </c>
      <c r="O97" s="2">
        <v>0</v>
      </c>
      <c r="P97" s="2">
        <v>0</v>
      </c>
      <c r="Q97" s="2">
        <v>0</v>
      </c>
      <c r="V97">
        <v>3</v>
      </c>
      <c r="W97">
        <v>5</v>
      </c>
      <c r="X97">
        <v>5</v>
      </c>
    </row>
    <row r="98" spans="1:24" x14ac:dyDescent="0.35">
      <c r="A98" t="s">
        <v>1453</v>
      </c>
      <c r="B98" t="s">
        <v>1163</v>
      </c>
      <c r="C98" t="s">
        <v>1164</v>
      </c>
      <c r="D98" t="s">
        <v>1165</v>
      </c>
      <c r="E98" t="s">
        <v>4015</v>
      </c>
      <c r="F98" t="s">
        <v>21</v>
      </c>
      <c r="G98" s="6">
        <v>0</v>
      </c>
      <c r="H98" s="6">
        <v>0</v>
      </c>
      <c r="I98" s="6">
        <v>0</v>
      </c>
      <c r="J98" s="6">
        <v>3</v>
      </c>
      <c r="K98" s="6">
        <v>5</v>
      </c>
      <c r="L98" s="6">
        <v>5</v>
      </c>
      <c r="M98" s="2">
        <v>0</v>
      </c>
      <c r="N98" s="2">
        <v>0</v>
      </c>
      <c r="O98" s="2">
        <v>0</v>
      </c>
      <c r="P98" s="2">
        <v>0</v>
      </c>
      <c r="Q98" s="2">
        <v>0</v>
      </c>
      <c r="V98">
        <v>3</v>
      </c>
      <c r="W98">
        <v>5</v>
      </c>
      <c r="X98">
        <v>5</v>
      </c>
    </row>
    <row r="99" spans="1:24" x14ac:dyDescent="0.35">
      <c r="A99" t="s">
        <v>1453</v>
      </c>
      <c r="B99" t="s">
        <v>1166</v>
      </c>
      <c r="C99" t="s">
        <v>254</v>
      </c>
      <c r="D99" t="s">
        <v>1456</v>
      </c>
      <c r="E99" t="s">
        <v>3825</v>
      </c>
      <c r="F99" t="s">
        <v>21</v>
      </c>
      <c r="G99" s="6">
        <v>0</v>
      </c>
      <c r="H99" s="6">
        <v>0</v>
      </c>
      <c r="I99" s="6">
        <v>0</v>
      </c>
      <c r="J99" s="6">
        <v>4</v>
      </c>
      <c r="K99" s="6">
        <v>5</v>
      </c>
      <c r="L99" s="6">
        <v>3</v>
      </c>
      <c r="M99" s="2">
        <v>0</v>
      </c>
      <c r="N99" s="2">
        <v>0</v>
      </c>
      <c r="O99" s="2">
        <v>0</v>
      </c>
      <c r="P99" s="2">
        <v>0</v>
      </c>
      <c r="Q99" s="2">
        <v>0</v>
      </c>
      <c r="V99">
        <v>3</v>
      </c>
      <c r="W99">
        <v>5</v>
      </c>
      <c r="X99">
        <v>5</v>
      </c>
    </row>
    <row r="100" spans="1:24" x14ac:dyDescent="0.35">
      <c r="A100" t="s">
        <v>1453</v>
      </c>
      <c r="B100" t="s">
        <v>1168</v>
      </c>
      <c r="C100" t="s">
        <v>257</v>
      </c>
      <c r="D100" t="s">
        <v>1457</v>
      </c>
      <c r="E100" t="s">
        <v>4016</v>
      </c>
      <c r="F100" t="s">
        <v>21</v>
      </c>
      <c r="G100" s="6">
        <v>0</v>
      </c>
      <c r="H100" s="6">
        <v>0</v>
      </c>
      <c r="I100" s="6">
        <v>0</v>
      </c>
      <c r="J100" s="6">
        <v>4</v>
      </c>
      <c r="K100" s="6">
        <v>5</v>
      </c>
      <c r="L100" s="6">
        <v>5</v>
      </c>
      <c r="M100" s="2">
        <v>0</v>
      </c>
      <c r="N100" s="2">
        <v>0</v>
      </c>
      <c r="O100" s="2">
        <v>0</v>
      </c>
      <c r="P100" s="2">
        <v>0</v>
      </c>
      <c r="Q100" s="2">
        <v>0</v>
      </c>
      <c r="V100">
        <v>3</v>
      </c>
      <c r="W100">
        <v>5</v>
      </c>
      <c r="X100">
        <v>5</v>
      </c>
    </row>
    <row r="101" spans="1:24" x14ac:dyDescent="0.35">
      <c r="A101" t="s">
        <v>1453</v>
      </c>
      <c r="B101" t="s">
        <v>372</v>
      </c>
      <c r="C101" t="s">
        <v>260</v>
      </c>
      <c r="D101" t="s">
        <v>1170</v>
      </c>
      <c r="E101" t="s">
        <v>4017</v>
      </c>
      <c r="F101" t="s">
        <v>21</v>
      </c>
      <c r="G101" s="6">
        <v>0</v>
      </c>
      <c r="H101" s="6">
        <v>0</v>
      </c>
      <c r="I101" s="6">
        <v>0</v>
      </c>
      <c r="J101" s="6">
        <v>3</v>
      </c>
      <c r="K101" s="6">
        <v>5</v>
      </c>
      <c r="L101" s="6">
        <v>5</v>
      </c>
      <c r="M101" s="2">
        <v>0</v>
      </c>
      <c r="N101" s="2">
        <v>0</v>
      </c>
      <c r="O101" s="2">
        <v>0</v>
      </c>
      <c r="P101" s="2">
        <v>0</v>
      </c>
      <c r="Q101" s="2">
        <v>0</v>
      </c>
      <c r="V101">
        <v>2</v>
      </c>
      <c r="W101">
        <v>5</v>
      </c>
      <c r="X101">
        <v>5</v>
      </c>
    </row>
    <row r="102" spans="1:24" x14ac:dyDescent="0.35">
      <c r="A102" t="s">
        <v>1453</v>
      </c>
      <c r="B102" t="s">
        <v>1171</v>
      </c>
      <c r="C102" t="s">
        <v>263</v>
      </c>
      <c r="D102" t="s">
        <v>1458</v>
      </c>
      <c r="E102" t="s">
        <v>3828</v>
      </c>
      <c r="F102" t="s">
        <v>21</v>
      </c>
      <c r="G102" s="6">
        <v>0</v>
      </c>
      <c r="H102" s="6">
        <v>0</v>
      </c>
      <c r="I102" s="6">
        <v>0</v>
      </c>
      <c r="J102" s="6">
        <v>3</v>
      </c>
      <c r="K102" s="6">
        <v>5</v>
      </c>
      <c r="L102" s="6">
        <v>5</v>
      </c>
      <c r="M102" s="2">
        <v>0</v>
      </c>
      <c r="N102" s="2">
        <v>0</v>
      </c>
      <c r="O102" s="2">
        <v>0</v>
      </c>
      <c r="P102" s="2">
        <v>0</v>
      </c>
      <c r="Q102" s="2">
        <v>0</v>
      </c>
      <c r="V102">
        <v>3</v>
      </c>
      <c r="W102">
        <v>5</v>
      </c>
      <c r="X102">
        <v>5</v>
      </c>
    </row>
    <row r="103" spans="1:24" x14ac:dyDescent="0.35">
      <c r="A103" t="s">
        <v>1459</v>
      </c>
      <c r="B103" t="s">
        <v>996</v>
      </c>
      <c r="C103" t="s">
        <v>1174</v>
      </c>
      <c r="D103" t="s">
        <v>1053</v>
      </c>
      <c r="E103" t="s">
        <v>3780</v>
      </c>
      <c r="F103" t="s">
        <v>21</v>
      </c>
      <c r="G103" s="6">
        <v>0</v>
      </c>
      <c r="H103" s="6">
        <v>0</v>
      </c>
      <c r="I103" s="6">
        <v>0</v>
      </c>
      <c r="J103" s="6">
        <v>3</v>
      </c>
      <c r="K103" s="6">
        <v>5</v>
      </c>
      <c r="L103" s="6">
        <v>1</v>
      </c>
      <c r="M103" s="2">
        <v>0</v>
      </c>
      <c r="N103" s="2">
        <v>0</v>
      </c>
      <c r="O103" s="2">
        <v>0</v>
      </c>
      <c r="P103" s="2">
        <v>1</v>
      </c>
      <c r="Q103" s="2">
        <v>0</v>
      </c>
      <c r="V103">
        <v>1</v>
      </c>
      <c r="W103">
        <v>1</v>
      </c>
      <c r="X103">
        <v>1</v>
      </c>
    </row>
    <row r="104" spans="1:24" x14ac:dyDescent="0.35">
      <c r="A104" t="s">
        <v>1459</v>
      </c>
      <c r="B104" t="s">
        <v>1054</v>
      </c>
      <c r="C104" t="s">
        <v>1175</v>
      </c>
      <c r="D104" t="s">
        <v>1460</v>
      </c>
      <c r="E104" t="s">
        <v>3822</v>
      </c>
      <c r="F104" t="s">
        <v>1372</v>
      </c>
      <c r="G104" s="6">
        <v>1</v>
      </c>
      <c r="H104" s="6">
        <v>0</v>
      </c>
      <c r="I104" s="6">
        <v>0</v>
      </c>
      <c r="J104" s="6">
        <v>5</v>
      </c>
      <c r="K104" s="6">
        <v>4</v>
      </c>
      <c r="L104" s="6">
        <v>5</v>
      </c>
      <c r="M104" s="2">
        <v>0</v>
      </c>
      <c r="N104" s="2">
        <v>0</v>
      </c>
      <c r="O104" s="2">
        <v>0</v>
      </c>
      <c r="P104" s="2">
        <v>0</v>
      </c>
      <c r="Q104" s="2">
        <v>0</v>
      </c>
      <c r="V104">
        <v>4</v>
      </c>
      <c r="W104">
        <v>4</v>
      </c>
      <c r="X104">
        <v>5</v>
      </c>
    </row>
    <row r="105" spans="1:24" x14ac:dyDescent="0.35">
      <c r="A105" t="s">
        <v>1459</v>
      </c>
      <c r="B105" t="s">
        <v>744</v>
      </c>
      <c r="C105" t="s">
        <v>266</v>
      </c>
      <c r="D105" t="s">
        <v>1177</v>
      </c>
      <c r="E105" t="s">
        <v>3757</v>
      </c>
      <c r="F105" t="s">
        <v>21</v>
      </c>
      <c r="G105" s="6">
        <v>0</v>
      </c>
      <c r="H105" s="6">
        <v>0</v>
      </c>
      <c r="I105" s="6">
        <v>0</v>
      </c>
      <c r="J105" s="6">
        <v>3</v>
      </c>
      <c r="K105" s="6">
        <v>2</v>
      </c>
      <c r="L105" s="6">
        <v>3</v>
      </c>
      <c r="M105" s="2">
        <v>0</v>
      </c>
      <c r="N105" s="2">
        <v>0</v>
      </c>
      <c r="O105" s="2">
        <v>0</v>
      </c>
      <c r="P105" s="2">
        <v>0</v>
      </c>
      <c r="Q105" s="2">
        <v>0</v>
      </c>
      <c r="V105">
        <v>2</v>
      </c>
      <c r="W105">
        <v>3</v>
      </c>
      <c r="X105">
        <v>1</v>
      </c>
    </row>
    <row r="106" spans="1:24" x14ac:dyDescent="0.35">
      <c r="A106" t="s">
        <v>1459</v>
      </c>
      <c r="B106" t="s">
        <v>850</v>
      </c>
      <c r="C106" t="s">
        <v>268</v>
      </c>
      <c r="D106" t="s">
        <v>1461</v>
      </c>
      <c r="E106" t="s">
        <v>3823</v>
      </c>
      <c r="F106" t="s">
        <v>21</v>
      </c>
      <c r="G106" s="6">
        <v>0</v>
      </c>
      <c r="H106" s="6">
        <v>0</v>
      </c>
      <c r="I106" s="6">
        <v>0</v>
      </c>
      <c r="J106" s="6">
        <v>4</v>
      </c>
      <c r="K106" s="6">
        <v>2</v>
      </c>
      <c r="L106" s="6">
        <v>5</v>
      </c>
      <c r="M106" s="2">
        <v>0</v>
      </c>
      <c r="N106" s="2">
        <v>0</v>
      </c>
      <c r="O106" s="2">
        <v>0</v>
      </c>
      <c r="P106" s="2">
        <v>0</v>
      </c>
      <c r="Q106" s="2">
        <v>0</v>
      </c>
      <c r="V106">
        <v>5</v>
      </c>
      <c r="W106">
        <v>5</v>
      </c>
      <c r="X106">
        <v>5</v>
      </c>
    </row>
    <row r="107" spans="1:24" x14ac:dyDescent="0.35">
      <c r="A107" t="s">
        <v>1459</v>
      </c>
      <c r="B107" t="s">
        <v>864</v>
      </c>
      <c r="C107" t="s">
        <v>271</v>
      </c>
      <c r="D107" t="s">
        <v>1462</v>
      </c>
      <c r="E107" t="s">
        <v>4018</v>
      </c>
      <c r="F107" t="s">
        <v>1463</v>
      </c>
      <c r="G107" s="6">
        <v>1</v>
      </c>
      <c r="H107" s="6">
        <v>0</v>
      </c>
      <c r="I107" s="6">
        <v>0</v>
      </c>
      <c r="J107" s="6">
        <v>3</v>
      </c>
      <c r="K107" s="6">
        <v>2</v>
      </c>
      <c r="L107" s="6">
        <v>4</v>
      </c>
      <c r="M107" s="2">
        <v>0</v>
      </c>
      <c r="N107" s="2">
        <v>0</v>
      </c>
      <c r="O107" s="2">
        <v>0</v>
      </c>
      <c r="P107" s="2">
        <v>0</v>
      </c>
      <c r="Q107" s="2">
        <v>0</v>
      </c>
      <c r="V107">
        <v>3</v>
      </c>
      <c r="W107">
        <v>3</v>
      </c>
      <c r="X107">
        <v>3</v>
      </c>
    </row>
    <row r="108" spans="1:24" x14ac:dyDescent="0.35">
      <c r="A108" t="s">
        <v>1459</v>
      </c>
      <c r="B108" t="s">
        <v>1180</v>
      </c>
      <c r="C108" t="s">
        <v>273</v>
      </c>
      <c r="D108" t="s">
        <v>1464</v>
      </c>
      <c r="E108" t="s">
        <v>4019</v>
      </c>
      <c r="F108" t="s">
        <v>21</v>
      </c>
      <c r="G108" s="6">
        <v>0</v>
      </c>
      <c r="H108" s="6">
        <v>0</v>
      </c>
      <c r="I108" s="6">
        <v>0</v>
      </c>
      <c r="J108" s="6">
        <v>4</v>
      </c>
      <c r="K108" s="6">
        <v>4</v>
      </c>
      <c r="L108" s="6">
        <v>4</v>
      </c>
      <c r="M108" s="2">
        <v>0</v>
      </c>
      <c r="N108" s="2">
        <v>0</v>
      </c>
      <c r="O108" s="2">
        <v>0</v>
      </c>
      <c r="P108" s="2">
        <v>0</v>
      </c>
      <c r="Q108" s="2">
        <v>0</v>
      </c>
      <c r="V108">
        <v>4</v>
      </c>
      <c r="W108">
        <v>3</v>
      </c>
      <c r="X108">
        <v>5</v>
      </c>
    </row>
    <row r="109" spans="1:24" x14ac:dyDescent="0.35">
      <c r="A109" t="s">
        <v>1459</v>
      </c>
      <c r="B109" t="s">
        <v>1182</v>
      </c>
      <c r="C109" t="s">
        <v>276</v>
      </c>
      <c r="D109" t="s">
        <v>1465</v>
      </c>
      <c r="E109" t="s">
        <v>4020</v>
      </c>
      <c r="F109" t="s">
        <v>1466</v>
      </c>
      <c r="G109" s="6">
        <v>1</v>
      </c>
      <c r="H109" s="6">
        <v>1</v>
      </c>
      <c r="I109" s="6">
        <v>5</v>
      </c>
      <c r="J109" s="6">
        <v>5</v>
      </c>
      <c r="K109" s="6">
        <v>5</v>
      </c>
      <c r="L109" s="6">
        <v>5</v>
      </c>
      <c r="M109" s="2">
        <v>0</v>
      </c>
      <c r="N109" s="2">
        <v>0</v>
      </c>
      <c r="O109" s="2">
        <v>0</v>
      </c>
      <c r="P109" s="2">
        <v>0</v>
      </c>
      <c r="Q109" s="2">
        <v>0</v>
      </c>
      <c r="V109">
        <v>4</v>
      </c>
      <c r="W109">
        <v>4</v>
      </c>
      <c r="X109">
        <v>5</v>
      </c>
    </row>
    <row r="110" spans="1:24" x14ac:dyDescent="0.35">
      <c r="A110" t="s">
        <v>1459</v>
      </c>
      <c r="B110" t="s">
        <v>1184</v>
      </c>
      <c r="C110" t="s">
        <v>279</v>
      </c>
      <c r="D110" t="s">
        <v>1467</v>
      </c>
      <c r="E110" t="s">
        <v>4021</v>
      </c>
      <c r="F110" t="s">
        <v>21</v>
      </c>
      <c r="G110" s="6">
        <v>0</v>
      </c>
      <c r="H110" s="6">
        <v>0</v>
      </c>
      <c r="I110" s="6">
        <v>0</v>
      </c>
      <c r="J110" s="6">
        <v>4</v>
      </c>
      <c r="K110" s="6">
        <v>4</v>
      </c>
      <c r="L110" s="6">
        <v>4</v>
      </c>
      <c r="M110" s="2">
        <v>0</v>
      </c>
      <c r="N110" s="2">
        <v>0</v>
      </c>
      <c r="O110" s="2">
        <v>0</v>
      </c>
      <c r="P110" s="2">
        <v>0</v>
      </c>
      <c r="Q110" s="2">
        <v>0</v>
      </c>
      <c r="V110">
        <v>5</v>
      </c>
      <c r="W110">
        <v>5</v>
      </c>
      <c r="X110">
        <v>5</v>
      </c>
    </row>
    <row r="111" spans="1:24" x14ac:dyDescent="0.35">
      <c r="A111" t="s">
        <v>1459</v>
      </c>
      <c r="B111" t="s">
        <v>869</v>
      </c>
      <c r="C111" t="s">
        <v>23</v>
      </c>
      <c r="D111" t="s">
        <v>1468</v>
      </c>
      <c r="E111" t="s">
        <v>4022</v>
      </c>
      <c r="F111" t="s">
        <v>1469</v>
      </c>
      <c r="G111" s="6">
        <v>1</v>
      </c>
      <c r="H111" s="6">
        <v>0</v>
      </c>
      <c r="I111" s="6">
        <v>0</v>
      </c>
      <c r="J111" s="6">
        <v>4</v>
      </c>
      <c r="K111" s="6">
        <v>5</v>
      </c>
      <c r="L111" s="6">
        <v>3</v>
      </c>
      <c r="M111" s="2">
        <v>0</v>
      </c>
      <c r="N111" s="2">
        <v>0</v>
      </c>
      <c r="O111" s="2">
        <v>0</v>
      </c>
      <c r="P111" s="2">
        <v>0</v>
      </c>
      <c r="Q111" s="2">
        <v>0</v>
      </c>
      <c r="V111">
        <v>4</v>
      </c>
      <c r="W111">
        <v>4</v>
      </c>
      <c r="X111">
        <v>3</v>
      </c>
    </row>
    <row r="112" spans="1:24" x14ac:dyDescent="0.35">
      <c r="A112" t="s">
        <v>1459</v>
      </c>
      <c r="B112" t="s">
        <v>1187</v>
      </c>
      <c r="C112" t="s">
        <v>284</v>
      </c>
      <c r="D112" t="s">
        <v>1470</v>
      </c>
      <c r="E112" t="s">
        <v>3834</v>
      </c>
      <c r="F112" t="s">
        <v>21</v>
      </c>
      <c r="G112" s="6">
        <v>0</v>
      </c>
      <c r="H112" s="6">
        <v>1</v>
      </c>
      <c r="I112" s="6">
        <v>3</v>
      </c>
      <c r="J112" s="6">
        <v>3</v>
      </c>
      <c r="K112" s="6">
        <v>3</v>
      </c>
      <c r="L112" s="6">
        <v>4</v>
      </c>
      <c r="M112" s="2">
        <v>0</v>
      </c>
      <c r="N112" s="2">
        <v>0</v>
      </c>
      <c r="O112" s="2">
        <v>0</v>
      </c>
      <c r="P112" s="2">
        <v>0</v>
      </c>
      <c r="Q112" s="2">
        <v>0</v>
      </c>
      <c r="V112">
        <v>2</v>
      </c>
      <c r="W112">
        <v>2</v>
      </c>
      <c r="X112">
        <v>3</v>
      </c>
    </row>
    <row r="113" spans="1:24" x14ac:dyDescent="0.35">
      <c r="A113" t="s">
        <v>1459</v>
      </c>
      <c r="B113" t="s">
        <v>1189</v>
      </c>
      <c r="C113" t="s">
        <v>287</v>
      </c>
      <c r="D113" t="s">
        <v>1471</v>
      </c>
      <c r="E113" t="s">
        <v>4023</v>
      </c>
      <c r="F113" t="s">
        <v>873</v>
      </c>
      <c r="G113" s="6">
        <v>1</v>
      </c>
      <c r="H113" s="6">
        <v>0</v>
      </c>
      <c r="I113" s="6">
        <v>0</v>
      </c>
      <c r="J113" s="6">
        <v>4</v>
      </c>
      <c r="K113" s="6">
        <v>3</v>
      </c>
      <c r="L113" s="6">
        <v>5</v>
      </c>
      <c r="M113" s="2">
        <v>0</v>
      </c>
      <c r="N113" s="2">
        <v>0</v>
      </c>
      <c r="O113" s="2">
        <v>0</v>
      </c>
      <c r="P113" s="2">
        <v>0</v>
      </c>
      <c r="Q113" s="2">
        <v>0</v>
      </c>
      <c r="V113">
        <v>3</v>
      </c>
      <c r="W113">
        <v>3</v>
      </c>
      <c r="X113">
        <v>3</v>
      </c>
    </row>
    <row r="114" spans="1:24" x14ac:dyDescent="0.35">
      <c r="A114" t="s">
        <v>1459</v>
      </c>
      <c r="B114" t="s">
        <v>1191</v>
      </c>
      <c r="C114" t="s">
        <v>290</v>
      </c>
      <c r="D114" t="s">
        <v>1472</v>
      </c>
      <c r="E114" t="s">
        <v>4024</v>
      </c>
      <c r="F114" t="s">
        <v>21</v>
      </c>
      <c r="G114" s="6">
        <v>0</v>
      </c>
      <c r="H114" s="6">
        <v>0</v>
      </c>
      <c r="I114" s="6">
        <v>0</v>
      </c>
      <c r="J114" s="6">
        <v>4</v>
      </c>
      <c r="K114" s="6">
        <v>3</v>
      </c>
      <c r="L114" s="6">
        <v>4</v>
      </c>
      <c r="M114" s="2">
        <v>0</v>
      </c>
      <c r="N114" s="2">
        <v>0</v>
      </c>
      <c r="O114" s="2">
        <v>0</v>
      </c>
      <c r="P114" s="2">
        <v>0</v>
      </c>
      <c r="Q114" s="2">
        <v>0</v>
      </c>
      <c r="V114">
        <v>3</v>
      </c>
      <c r="W114">
        <v>3</v>
      </c>
      <c r="X114">
        <v>3</v>
      </c>
    </row>
    <row r="115" spans="1:24" x14ac:dyDescent="0.35">
      <c r="A115" t="s">
        <v>1459</v>
      </c>
      <c r="B115" t="s">
        <v>1193</v>
      </c>
      <c r="C115" t="s">
        <v>293</v>
      </c>
      <c r="D115" t="s">
        <v>1473</v>
      </c>
      <c r="E115" t="s">
        <v>4025</v>
      </c>
      <c r="F115" t="s">
        <v>877</v>
      </c>
      <c r="G115" s="6">
        <v>1</v>
      </c>
      <c r="H115" s="6">
        <v>0</v>
      </c>
      <c r="I115" s="6">
        <v>0</v>
      </c>
      <c r="J115" s="6">
        <v>4</v>
      </c>
      <c r="K115" s="6">
        <v>3</v>
      </c>
      <c r="L115" s="6">
        <v>5</v>
      </c>
      <c r="M115" s="2">
        <v>0</v>
      </c>
      <c r="N115" s="2">
        <v>0</v>
      </c>
      <c r="O115" s="2">
        <v>0</v>
      </c>
      <c r="P115" s="2">
        <v>0</v>
      </c>
      <c r="Q115" s="2">
        <v>0</v>
      </c>
      <c r="V115">
        <v>3</v>
      </c>
      <c r="W115">
        <v>5</v>
      </c>
      <c r="X115">
        <v>2</v>
      </c>
    </row>
    <row r="116" spans="1:24" x14ac:dyDescent="0.35">
      <c r="A116" t="s">
        <v>1459</v>
      </c>
      <c r="B116" t="s">
        <v>1195</v>
      </c>
      <c r="C116" t="s">
        <v>296</v>
      </c>
      <c r="D116" t="s">
        <v>1474</v>
      </c>
      <c r="E116" t="s">
        <v>4026</v>
      </c>
      <c r="F116" t="s">
        <v>21</v>
      </c>
      <c r="G116" s="6">
        <v>0</v>
      </c>
      <c r="H116" s="6">
        <v>0</v>
      </c>
      <c r="I116" s="6">
        <v>0</v>
      </c>
      <c r="J116" s="6">
        <v>4</v>
      </c>
      <c r="K116" s="6">
        <v>3</v>
      </c>
      <c r="L116" s="6">
        <v>5</v>
      </c>
      <c r="M116" s="2">
        <v>0</v>
      </c>
      <c r="N116" s="2">
        <v>0</v>
      </c>
      <c r="O116" s="2">
        <v>0</v>
      </c>
      <c r="P116" s="2">
        <v>0</v>
      </c>
      <c r="Q116" s="2">
        <v>0</v>
      </c>
      <c r="V116">
        <v>2</v>
      </c>
      <c r="W116">
        <v>3</v>
      </c>
      <c r="X116">
        <v>1</v>
      </c>
    </row>
    <row r="117" spans="1:24" x14ac:dyDescent="0.35">
      <c r="A117" t="s">
        <v>1475</v>
      </c>
      <c r="B117" t="s">
        <v>1197</v>
      </c>
      <c r="C117" t="s">
        <v>300</v>
      </c>
      <c r="D117" t="s">
        <v>1053</v>
      </c>
      <c r="E117" t="s">
        <v>3839</v>
      </c>
      <c r="F117" t="s">
        <v>957</v>
      </c>
      <c r="G117" s="6">
        <v>1</v>
      </c>
      <c r="H117" s="6">
        <v>0</v>
      </c>
      <c r="I117" s="6">
        <v>0</v>
      </c>
      <c r="J117" s="6">
        <v>2</v>
      </c>
      <c r="K117" s="6">
        <v>3</v>
      </c>
      <c r="L117" s="6">
        <v>1</v>
      </c>
      <c r="M117" s="2">
        <v>0</v>
      </c>
      <c r="N117" s="2">
        <v>0</v>
      </c>
      <c r="O117" s="2">
        <v>1</v>
      </c>
      <c r="P117" s="2">
        <v>1</v>
      </c>
      <c r="Q117" s="2">
        <v>1</v>
      </c>
      <c r="V117">
        <v>3</v>
      </c>
      <c r="W117">
        <v>3</v>
      </c>
      <c r="X117">
        <v>3</v>
      </c>
    </row>
    <row r="118" spans="1:24" x14ac:dyDescent="0.35">
      <c r="A118" t="s">
        <v>1475</v>
      </c>
      <c r="B118" t="s">
        <v>302</v>
      </c>
      <c r="C118" t="s">
        <v>303</v>
      </c>
      <c r="D118" t="s">
        <v>1199</v>
      </c>
      <c r="E118" t="s">
        <v>4027</v>
      </c>
      <c r="F118" t="s">
        <v>1476</v>
      </c>
      <c r="G118" s="6">
        <v>5</v>
      </c>
      <c r="H118" s="6">
        <v>1</v>
      </c>
      <c r="I118" s="6">
        <v>2</v>
      </c>
      <c r="J118" s="6">
        <v>2</v>
      </c>
      <c r="K118" s="6">
        <v>2</v>
      </c>
      <c r="L118" s="6">
        <v>2</v>
      </c>
      <c r="M118" s="2">
        <v>0</v>
      </c>
      <c r="N118" s="2">
        <v>0</v>
      </c>
      <c r="O118" s="2">
        <v>1</v>
      </c>
      <c r="P118" s="2">
        <v>1</v>
      </c>
      <c r="Q118" s="2">
        <v>0</v>
      </c>
      <c r="V118">
        <v>2</v>
      </c>
      <c r="W118">
        <v>2</v>
      </c>
      <c r="X118">
        <v>2</v>
      </c>
    </row>
    <row r="119" spans="1:24" x14ac:dyDescent="0.35">
      <c r="A119" t="s">
        <v>1475</v>
      </c>
      <c r="B119" t="s">
        <v>305</v>
      </c>
      <c r="C119" t="s">
        <v>306</v>
      </c>
      <c r="D119" t="s">
        <v>1477</v>
      </c>
      <c r="E119" t="s">
        <v>3841</v>
      </c>
      <c r="F119" t="s">
        <v>21</v>
      </c>
      <c r="G119" s="6">
        <v>0</v>
      </c>
      <c r="H119" s="6">
        <v>0</v>
      </c>
      <c r="I119" s="6">
        <v>0</v>
      </c>
      <c r="J119" s="6">
        <v>5</v>
      </c>
      <c r="K119" s="6">
        <v>5</v>
      </c>
      <c r="L119" s="6">
        <v>5</v>
      </c>
      <c r="M119" s="2">
        <v>0</v>
      </c>
      <c r="N119" s="2">
        <v>0</v>
      </c>
      <c r="O119" s="2">
        <v>0</v>
      </c>
      <c r="P119" s="2">
        <v>0</v>
      </c>
      <c r="Q119" s="2">
        <v>0</v>
      </c>
      <c r="V119">
        <v>5</v>
      </c>
      <c r="W119">
        <v>5</v>
      </c>
      <c r="X119">
        <v>5</v>
      </c>
    </row>
    <row r="120" spans="1:24" x14ac:dyDescent="0.35">
      <c r="A120" t="s">
        <v>1475</v>
      </c>
      <c r="B120" t="s">
        <v>308</v>
      </c>
      <c r="C120" t="s">
        <v>309</v>
      </c>
      <c r="D120" t="s">
        <v>1201</v>
      </c>
      <c r="E120" t="s">
        <v>4028</v>
      </c>
      <c r="F120" t="s">
        <v>21</v>
      </c>
      <c r="G120" s="6">
        <v>0</v>
      </c>
      <c r="H120" s="6">
        <v>1</v>
      </c>
      <c r="I120" s="6">
        <v>1</v>
      </c>
      <c r="J120" s="6">
        <v>3</v>
      </c>
      <c r="K120" s="6">
        <v>5</v>
      </c>
      <c r="L120" s="6">
        <v>5</v>
      </c>
      <c r="M120" s="2">
        <v>0</v>
      </c>
      <c r="N120" s="2">
        <v>0</v>
      </c>
      <c r="O120" s="2">
        <v>0</v>
      </c>
      <c r="P120" s="2">
        <v>0</v>
      </c>
      <c r="Q120" s="2">
        <v>0</v>
      </c>
      <c r="V120">
        <v>3</v>
      </c>
      <c r="W120">
        <v>5</v>
      </c>
      <c r="X120">
        <v>5</v>
      </c>
    </row>
    <row r="121" spans="1:24" x14ac:dyDescent="0.35">
      <c r="A121" t="s">
        <v>1475</v>
      </c>
      <c r="B121" t="s">
        <v>311</v>
      </c>
      <c r="C121" t="s">
        <v>312</v>
      </c>
      <c r="D121" t="s">
        <v>1202</v>
      </c>
      <c r="E121" t="s">
        <v>3843</v>
      </c>
      <c r="F121" t="s">
        <v>21</v>
      </c>
      <c r="G121" s="6">
        <v>0</v>
      </c>
      <c r="H121" s="6">
        <v>0</v>
      </c>
      <c r="I121" s="6">
        <v>0</v>
      </c>
      <c r="J121" s="6">
        <v>5</v>
      </c>
      <c r="K121" s="6">
        <v>5</v>
      </c>
      <c r="L121" s="6">
        <v>4</v>
      </c>
      <c r="M121" s="2">
        <v>0</v>
      </c>
      <c r="N121" s="2">
        <v>0</v>
      </c>
      <c r="O121" s="2">
        <v>0</v>
      </c>
      <c r="P121" s="2">
        <v>0</v>
      </c>
      <c r="Q121" s="2">
        <v>0</v>
      </c>
      <c r="V121">
        <v>5</v>
      </c>
      <c r="W121">
        <v>5</v>
      </c>
      <c r="X121">
        <v>4</v>
      </c>
    </row>
    <row r="122" spans="1:24" x14ac:dyDescent="0.35">
      <c r="A122" t="s">
        <v>1475</v>
      </c>
      <c r="B122" t="s">
        <v>314</v>
      </c>
      <c r="C122" t="s">
        <v>315</v>
      </c>
      <c r="D122" t="s">
        <v>1203</v>
      </c>
      <c r="E122" t="s">
        <v>3844</v>
      </c>
      <c r="F122" t="s">
        <v>1478</v>
      </c>
      <c r="G122" s="6">
        <v>1</v>
      </c>
      <c r="H122" s="6">
        <v>1</v>
      </c>
      <c r="I122" s="6">
        <v>1</v>
      </c>
      <c r="J122" s="6">
        <v>4</v>
      </c>
      <c r="K122" s="6">
        <v>5</v>
      </c>
      <c r="L122" s="6">
        <v>3</v>
      </c>
      <c r="M122" s="2">
        <v>0</v>
      </c>
      <c r="N122" s="2">
        <v>0</v>
      </c>
      <c r="O122" s="2">
        <v>0</v>
      </c>
      <c r="P122" s="2">
        <v>0</v>
      </c>
      <c r="Q122" s="2">
        <v>0</v>
      </c>
      <c r="V122">
        <v>4</v>
      </c>
      <c r="W122">
        <v>5</v>
      </c>
      <c r="X122">
        <v>3</v>
      </c>
    </row>
    <row r="123" spans="1:24" x14ac:dyDescent="0.35">
      <c r="A123" t="s">
        <v>1475</v>
      </c>
      <c r="B123" t="s">
        <v>317</v>
      </c>
      <c r="C123" t="s">
        <v>318</v>
      </c>
      <c r="D123" t="s">
        <v>1479</v>
      </c>
      <c r="E123" t="s">
        <v>4029</v>
      </c>
      <c r="F123" t="s">
        <v>1480</v>
      </c>
      <c r="G123" s="6">
        <v>1</v>
      </c>
      <c r="H123" s="6">
        <v>1</v>
      </c>
      <c r="I123" s="6">
        <v>2</v>
      </c>
      <c r="J123" s="6">
        <v>4</v>
      </c>
      <c r="K123" s="6">
        <v>5</v>
      </c>
      <c r="L123" s="6">
        <v>3</v>
      </c>
      <c r="M123" s="2">
        <v>0</v>
      </c>
      <c r="N123" s="2">
        <v>0</v>
      </c>
      <c r="O123" s="2">
        <v>0</v>
      </c>
      <c r="P123" s="2">
        <v>0</v>
      </c>
      <c r="Q123" s="2">
        <v>0</v>
      </c>
      <c r="V123">
        <v>4</v>
      </c>
      <c r="W123">
        <v>5</v>
      </c>
      <c r="X123">
        <v>3</v>
      </c>
    </row>
    <row r="124" spans="1:24" x14ac:dyDescent="0.35">
      <c r="A124" t="s">
        <v>1475</v>
      </c>
      <c r="B124" t="s">
        <v>323</v>
      </c>
      <c r="C124" t="s">
        <v>324</v>
      </c>
      <c r="D124" t="s">
        <v>1481</v>
      </c>
      <c r="E124" t="s">
        <v>4030</v>
      </c>
      <c r="F124" t="s">
        <v>21</v>
      </c>
      <c r="G124" s="6">
        <v>0</v>
      </c>
      <c r="H124" s="6">
        <v>1</v>
      </c>
      <c r="I124" s="6">
        <v>1</v>
      </c>
      <c r="J124" s="6">
        <v>4</v>
      </c>
      <c r="K124" s="6">
        <v>5</v>
      </c>
      <c r="L124" s="6">
        <v>4</v>
      </c>
      <c r="M124" s="2">
        <v>0</v>
      </c>
      <c r="N124" s="2">
        <v>0</v>
      </c>
      <c r="O124" s="2">
        <v>0</v>
      </c>
      <c r="P124" s="2">
        <v>0</v>
      </c>
      <c r="Q124" s="2">
        <v>0</v>
      </c>
      <c r="V124">
        <v>3</v>
      </c>
      <c r="W124">
        <v>4</v>
      </c>
      <c r="X124">
        <v>1</v>
      </c>
    </row>
    <row r="125" spans="1:24" x14ac:dyDescent="0.35">
      <c r="A125" t="s">
        <v>1475</v>
      </c>
      <c r="B125" t="s">
        <v>326</v>
      </c>
      <c r="C125" t="s">
        <v>327</v>
      </c>
      <c r="D125" t="s">
        <v>1207</v>
      </c>
      <c r="E125" t="s">
        <v>3848</v>
      </c>
      <c r="F125" t="s">
        <v>21</v>
      </c>
      <c r="G125" s="6">
        <v>0</v>
      </c>
      <c r="H125" s="6">
        <v>1</v>
      </c>
      <c r="I125" s="6">
        <v>1</v>
      </c>
      <c r="J125" s="6">
        <v>4</v>
      </c>
      <c r="K125" s="6">
        <v>5</v>
      </c>
      <c r="L125" s="6">
        <v>4</v>
      </c>
      <c r="M125" s="2">
        <v>0</v>
      </c>
      <c r="N125" s="2">
        <v>0</v>
      </c>
      <c r="O125" s="2">
        <v>0</v>
      </c>
      <c r="P125" s="2">
        <v>0</v>
      </c>
      <c r="Q125" s="2">
        <v>0</v>
      </c>
      <c r="V125">
        <v>4</v>
      </c>
      <c r="W125">
        <v>5</v>
      </c>
      <c r="X125">
        <v>5</v>
      </c>
    </row>
    <row r="126" spans="1:24" x14ac:dyDescent="0.35">
      <c r="A126" t="s">
        <v>1475</v>
      </c>
      <c r="B126" t="s">
        <v>329</v>
      </c>
      <c r="C126" t="s">
        <v>330</v>
      </c>
      <c r="D126" t="s">
        <v>1482</v>
      </c>
      <c r="E126" t="s">
        <v>3849</v>
      </c>
      <c r="F126" t="s">
        <v>21</v>
      </c>
      <c r="G126" s="6">
        <v>0</v>
      </c>
      <c r="H126" s="6">
        <v>1</v>
      </c>
      <c r="I126" s="6">
        <v>1</v>
      </c>
      <c r="J126" s="6">
        <v>3</v>
      </c>
      <c r="K126" s="6">
        <v>5</v>
      </c>
      <c r="L126" s="6">
        <v>2</v>
      </c>
      <c r="M126" s="2">
        <v>0</v>
      </c>
      <c r="N126" s="2">
        <v>0</v>
      </c>
      <c r="O126" s="2">
        <v>0</v>
      </c>
      <c r="P126" s="2">
        <v>1</v>
      </c>
      <c r="Q126" s="2">
        <v>1</v>
      </c>
      <c r="V126">
        <v>4</v>
      </c>
      <c r="W126">
        <v>5</v>
      </c>
      <c r="X126">
        <v>4</v>
      </c>
    </row>
    <row r="127" spans="1:24" x14ac:dyDescent="0.35">
      <c r="A127" t="s">
        <v>1475</v>
      </c>
      <c r="B127" t="s">
        <v>332</v>
      </c>
      <c r="C127" t="s">
        <v>333</v>
      </c>
      <c r="D127" t="s">
        <v>1483</v>
      </c>
      <c r="E127" t="s">
        <v>3850</v>
      </c>
      <c r="F127" t="s">
        <v>21</v>
      </c>
      <c r="G127" s="6">
        <v>0</v>
      </c>
      <c r="H127" s="6">
        <v>0</v>
      </c>
      <c r="I127" s="6">
        <v>0</v>
      </c>
      <c r="J127" s="6">
        <v>4</v>
      </c>
      <c r="K127" s="6">
        <v>5</v>
      </c>
      <c r="L127" s="6">
        <v>4</v>
      </c>
      <c r="M127" s="2">
        <v>0</v>
      </c>
      <c r="N127" s="2">
        <v>0</v>
      </c>
      <c r="O127" s="2">
        <v>0</v>
      </c>
      <c r="P127" s="2">
        <v>0</v>
      </c>
      <c r="Q127" s="2">
        <v>0</v>
      </c>
      <c r="V127">
        <v>4</v>
      </c>
      <c r="W127">
        <v>5</v>
      </c>
      <c r="X127">
        <v>5</v>
      </c>
    </row>
    <row r="128" spans="1:24" x14ac:dyDescent="0.35">
      <c r="A128" t="s">
        <v>1475</v>
      </c>
      <c r="B128" t="s">
        <v>335</v>
      </c>
      <c r="C128" t="s">
        <v>336</v>
      </c>
      <c r="D128" t="s">
        <v>1484</v>
      </c>
      <c r="E128" t="s">
        <v>3851</v>
      </c>
      <c r="F128" t="s">
        <v>1485</v>
      </c>
      <c r="G128" s="6">
        <v>5</v>
      </c>
      <c r="H128" s="6">
        <v>1</v>
      </c>
      <c r="I128" s="6">
        <v>5</v>
      </c>
      <c r="J128" s="6">
        <v>3</v>
      </c>
      <c r="K128" s="6">
        <v>3</v>
      </c>
      <c r="L128" s="6">
        <v>4</v>
      </c>
      <c r="M128" s="2">
        <v>0</v>
      </c>
      <c r="N128" s="2">
        <v>0</v>
      </c>
      <c r="O128" s="2">
        <v>0</v>
      </c>
      <c r="P128" s="2">
        <v>0</v>
      </c>
      <c r="Q128" s="2">
        <v>0</v>
      </c>
      <c r="V128">
        <v>5</v>
      </c>
      <c r="W128">
        <v>5</v>
      </c>
      <c r="X128">
        <v>5</v>
      </c>
    </row>
    <row r="129" spans="1:24" x14ac:dyDescent="0.35">
      <c r="A129" t="s">
        <v>1475</v>
      </c>
      <c r="B129" t="s">
        <v>338</v>
      </c>
      <c r="C129" t="s">
        <v>339</v>
      </c>
      <c r="D129" t="s">
        <v>1486</v>
      </c>
      <c r="E129" t="s">
        <v>3852</v>
      </c>
      <c r="F129" t="s">
        <v>1487</v>
      </c>
      <c r="G129" s="6">
        <v>5</v>
      </c>
      <c r="H129" s="6">
        <v>1</v>
      </c>
      <c r="I129" s="6">
        <v>1</v>
      </c>
      <c r="J129" s="6">
        <v>3</v>
      </c>
      <c r="K129" s="6">
        <v>3</v>
      </c>
      <c r="L129" s="6">
        <v>2</v>
      </c>
      <c r="M129" s="2">
        <v>0</v>
      </c>
      <c r="N129" s="2">
        <v>0</v>
      </c>
      <c r="O129" s="2">
        <v>0</v>
      </c>
      <c r="P129" s="2">
        <v>0</v>
      </c>
      <c r="Q129" s="2">
        <v>0</v>
      </c>
      <c r="V129">
        <v>4</v>
      </c>
      <c r="W129">
        <v>5</v>
      </c>
      <c r="X129">
        <v>4</v>
      </c>
    </row>
    <row r="130" spans="1:24" x14ac:dyDescent="0.35">
      <c r="A130" t="s">
        <v>1475</v>
      </c>
      <c r="B130" t="s">
        <v>340</v>
      </c>
      <c r="C130" t="s">
        <v>341</v>
      </c>
      <c r="D130" t="s">
        <v>1488</v>
      </c>
      <c r="E130" t="s">
        <v>4031</v>
      </c>
      <c r="F130" t="s">
        <v>21</v>
      </c>
      <c r="G130" s="6">
        <v>0</v>
      </c>
      <c r="H130" s="6">
        <v>1</v>
      </c>
      <c r="I130" s="6">
        <v>1</v>
      </c>
      <c r="J130" s="6">
        <v>3</v>
      </c>
      <c r="K130" s="6">
        <v>5</v>
      </c>
      <c r="L130" s="6">
        <v>1</v>
      </c>
      <c r="M130" s="2">
        <v>0</v>
      </c>
      <c r="N130" s="2">
        <v>0</v>
      </c>
      <c r="O130" s="2">
        <v>0</v>
      </c>
      <c r="P130" s="2">
        <v>1</v>
      </c>
      <c r="Q130" s="2">
        <v>0</v>
      </c>
      <c r="V130">
        <v>4</v>
      </c>
      <c r="W130">
        <v>5</v>
      </c>
      <c r="X130">
        <v>4</v>
      </c>
    </row>
    <row r="131" spans="1:24" x14ac:dyDescent="0.35">
      <c r="A131" t="s">
        <v>1489</v>
      </c>
      <c r="B131" t="s">
        <v>996</v>
      </c>
      <c r="C131" t="s">
        <v>1214</v>
      </c>
      <c r="D131" t="s">
        <v>1053</v>
      </c>
      <c r="E131" t="s">
        <v>3780</v>
      </c>
      <c r="F131" t="s">
        <v>21</v>
      </c>
      <c r="G131" s="6">
        <v>0</v>
      </c>
      <c r="H131" s="6">
        <v>0</v>
      </c>
      <c r="I131" s="6">
        <v>0</v>
      </c>
      <c r="J131" s="6">
        <v>3</v>
      </c>
      <c r="K131" s="6">
        <v>5</v>
      </c>
      <c r="L131" s="6">
        <v>1</v>
      </c>
      <c r="M131" s="2">
        <v>0</v>
      </c>
      <c r="N131" s="2">
        <v>0</v>
      </c>
      <c r="O131" s="2">
        <v>0</v>
      </c>
      <c r="P131" s="2">
        <v>1</v>
      </c>
      <c r="Q131" s="2">
        <v>1</v>
      </c>
      <c r="V131">
        <v>3</v>
      </c>
      <c r="W131">
        <v>5</v>
      </c>
      <c r="X131">
        <v>1</v>
      </c>
    </row>
    <row r="132" spans="1:24" x14ac:dyDescent="0.35">
      <c r="A132" t="s">
        <v>1489</v>
      </c>
      <c r="B132" t="s">
        <v>302</v>
      </c>
      <c r="C132" t="s">
        <v>344</v>
      </c>
      <c r="D132" t="s">
        <v>1490</v>
      </c>
      <c r="E132" t="s">
        <v>4032</v>
      </c>
      <c r="F132" t="s">
        <v>1491</v>
      </c>
      <c r="G132" s="6">
        <v>1</v>
      </c>
      <c r="H132" s="6">
        <v>0</v>
      </c>
      <c r="I132" s="6">
        <v>0</v>
      </c>
      <c r="J132" s="6">
        <v>5</v>
      </c>
      <c r="K132" s="6">
        <v>5</v>
      </c>
      <c r="L132" s="6">
        <v>5</v>
      </c>
      <c r="M132" s="2">
        <v>0</v>
      </c>
      <c r="N132" s="2">
        <v>0</v>
      </c>
      <c r="O132" s="2">
        <v>0</v>
      </c>
      <c r="P132" s="2">
        <v>0</v>
      </c>
      <c r="Q132" s="2">
        <v>0</v>
      </c>
      <c r="V132">
        <v>4</v>
      </c>
      <c r="W132">
        <v>5</v>
      </c>
      <c r="X132">
        <v>4</v>
      </c>
    </row>
    <row r="133" spans="1:24" x14ac:dyDescent="0.35">
      <c r="A133" t="s">
        <v>1489</v>
      </c>
      <c r="B133" t="s">
        <v>305</v>
      </c>
      <c r="C133" t="s">
        <v>346</v>
      </c>
      <c r="D133" t="s">
        <v>1492</v>
      </c>
      <c r="E133" t="s">
        <v>3822</v>
      </c>
      <c r="F133" t="s">
        <v>1372</v>
      </c>
      <c r="G133" s="6">
        <v>1</v>
      </c>
      <c r="H133" s="6">
        <v>0</v>
      </c>
      <c r="I133" s="6">
        <v>0</v>
      </c>
      <c r="J133" s="6">
        <v>5</v>
      </c>
      <c r="K133" s="6">
        <v>5</v>
      </c>
      <c r="L133" s="6">
        <v>5</v>
      </c>
      <c r="M133" s="2">
        <v>0</v>
      </c>
      <c r="N133" s="2">
        <v>0</v>
      </c>
      <c r="O133" s="2">
        <v>0</v>
      </c>
      <c r="P133" s="2">
        <v>0</v>
      </c>
      <c r="Q133" s="2">
        <v>0</v>
      </c>
      <c r="V133">
        <v>3</v>
      </c>
      <c r="W133">
        <v>5</v>
      </c>
      <c r="X133">
        <v>1</v>
      </c>
    </row>
    <row r="134" spans="1:24" x14ac:dyDescent="0.35">
      <c r="A134" t="s">
        <v>1489</v>
      </c>
      <c r="B134" t="s">
        <v>348</v>
      </c>
      <c r="C134" t="s">
        <v>349</v>
      </c>
      <c r="D134" t="s">
        <v>1493</v>
      </c>
      <c r="E134" t="s">
        <v>4033</v>
      </c>
      <c r="F134" t="s">
        <v>1494</v>
      </c>
      <c r="G134" s="6">
        <v>5</v>
      </c>
      <c r="H134" s="6">
        <v>0</v>
      </c>
      <c r="I134" s="6">
        <v>0</v>
      </c>
      <c r="J134" s="6">
        <v>4</v>
      </c>
      <c r="K134" s="6">
        <v>5</v>
      </c>
      <c r="L134" s="6">
        <v>5</v>
      </c>
      <c r="M134" s="2">
        <v>0</v>
      </c>
      <c r="N134" s="2">
        <v>0</v>
      </c>
      <c r="O134" s="2">
        <v>0</v>
      </c>
      <c r="P134" s="2">
        <v>0</v>
      </c>
      <c r="Q134" s="2">
        <v>1</v>
      </c>
      <c r="V134">
        <v>3</v>
      </c>
      <c r="W134">
        <v>5</v>
      </c>
      <c r="X134">
        <v>1</v>
      </c>
    </row>
    <row r="135" spans="1:24" x14ac:dyDescent="0.35">
      <c r="A135" t="s">
        <v>1489</v>
      </c>
      <c r="B135" t="s">
        <v>351</v>
      </c>
      <c r="C135" t="s">
        <v>352</v>
      </c>
      <c r="D135" t="s">
        <v>1219</v>
      </c>
      <c r="E135" t="s">
        <v>3856</v>
      </c>
      <c r="F135" t="s">
        <v>21</v>
      </c>
      <c r="G135" s="6">
        <v>0</v>
      </c>
      <c r="H135" s="6">
        <v>0</v>
      </c>
      <c r="I135" s="6">
        <v>0</v>
      </c>
      <c r="J135" s="6">
        <v>3</v>
      </c>
      <c r="K135" s="6">
        <v>5</v>
      </c>
      <c r="L135" s="6">
        <v>1</v>
      </c>
      <c r="M135" s="2">
        <v>0</v>
      </c>
      <c r="N135" s="2">
        <v>0</v>
      </c>
      <c r="O135" s="2">
        <v>0</v>
      </c>
      <c r="P135" s="2">
        <v>0</v>
      </c>
      <c r="Q135" s="2">
        <v>1</v>
      </c>
      <c r="V135">
        <v>3</v>
      </c>
      <c r="W135">
        <v>5</v>
      </c>
      <c r="X135">
        <v>1</v>
      </c>
    </row>
    <row r="136" spans="1:24" x14ac:dyDescent="0.35">
      <c r="A136" t="s">
        <v>1489</v>
      </c>
      <c r="B136" t="s">
        <v>354</v>
      </c>
      <c r="C136" t="s">
        <v>355</v>
      </c>
      <c r="D136" t="s">
        <v>1495</v>
      </c>
      <c r="E136" t="s">
        <v>3235</v>
      </c>
      <c r="F136" t="s">
        <v>21</v>
      </c>
      <c r="G136" s="6">
        <v>0</v>
      </c>
      <c r="H136" s="6">
        <v>0</v>
      </c>
      <c r="I136" s="6">
        <v>0</v>
      </c>
      <c r="J136" s="6">
        <v>4</v>
      </c>
      <c r="K136" s="6">
        <v>5</v>
      </c>
      <c r="L136" s="6">
        <v>4</v>
      </c>
      <c r="M136" s="2">
        <v>0</v>
      </c>
      <c r="N136" s="2">
        <v>0</v>
      </c>
      <c r="O136" s="2">
        <v>0</v>
      </c>
      <c r="P136" s="2">
        <v>0</v>
      </c>
      <c r="Q136" s="2">
        <v>0</v>
      </c>
      <c r="V136">
        <v>3</v>
      </c>
      <c r="W136">
        <v>5</v>
      </c>
      <c r="X136">
        <v>1</v>
      </c>
    </row>
    <row r="137" spans="1:24" x14ac:dyDescent="0.35">
      <c r="A137" t="s">
        <v>1489</v>
      </c>
      <c r="B137" t="s">
        <v>357</v>
      </c>
      <c r="C137" t="s">
        <v>358</v>
      </c>
      <c r="D137" t="s">
        <v>1496</v>
      </c>
      <c r="E137" t="s">
        <v>3858</v>
      </c>
      <c r="F137" t="s">
        <v>1497</v>
      </c>
      <c r="G137" s="6">
        <v>5</v>
      </c>
      <c r="H137" s="6">
        <v>0</v>
      </c>
      <c r="I137" s="6">
        <v>0</v>
      </c>
      <c r="J137" s="6">
        <v>4</v>
      </c>
      <c r="K137" s="6">
        <v>5</v>
      </c>
      <c r="L137" s="6">
        <v>4</v>
      </c>
      <c r="M137" s="2">
        <v>0</v>
      </c>
      <c r="N137" s="2">
        <v>0</v>
      </c>
      <c r="O137" s="2">
        <v>0</v>
      </c>
      <c r="P137" s="2">
        <v>0</v>
      </c>
      <c r="Q137" s="2">
        <v>0</v>
      </c>
      <c r="V137">
        <v>3</v>
      </c>
      <c r="W137">
        <v>5</v>
      </c>
      <c r="X137">
        <v>2</v>
      </c>
    </row>
    <row r="138" spans="1:24" x14ac:dyDescent="0.35">
      <c r="A138" t="s">
        <v>1489</v>
      </c>
      <c r="B138" t="s">
        <v>360</v>
      </c>
      <c r="C138" t="s">
        <v>361</v>
      </c>
      <c r="D138" t="s">
        <v>1222</v>
      </c>
      <c r="E138" t="s">
        <v>3859</v>
      </c>
      <c r="F138" t="s">
        <v>1498</v>
      </c>
      <c r="G138" s="6">
        <v>4</v>
      </c>
      <c r="H138" s="6">
        <v>0</v>
      </c>
      <c r="I138" s="6">
        <v>0</v>
      </c>
      <c r="J138" s="6">
        <v>3</v>
      </c>
      <c r="K138" s="6">
        <v>5</v>
      </c>
      <c r="L138" s="6">
        <v>1</v>
      </c>
      <c r="M138" s="2">
        <v>0</v>
      </c>
      <c r="N138" s="2">
        <v>0</v>
      </c>
      <c r="O138" s="2">
        <v>0</v>
      </c>
      <c r="P138" s="2">
        <v>0</v>
      </c>
      <c r="Q138" s="2">
        <v>0</v>
      </c>
      <c r="V138">
        <v>3</v>
      </c>
      <c r="W138">
        <v>5</v>
      </c>
      <c r="X138">
        <v>1</v>
      </c>
    </row>
    <row r="139" spans="1:24" x14ac:dyDescent="0.35">
      <c r="A139" t="s">
        <v>1489</v>
      </c>
      <c r="B139" t="s">
        <v>363</v>
      </c>
      <c r="C139" t="s">
        <v>364</v>
      </c>
      <c r="D139" t="s">
        <v>1223</v>
      </c>
      <c r="E139" t="s">
        <v>3860</v>
      </c>
      <c r="F139" t="s">
        <v>1499</v>
      </c>
      <c r="G139" s="6">
        <v>1</v>
      </c>
      <c r="H139" s="6">
        <v>0</v>
      </c>
      <c r="I139" s="6">
        <v>0</v>
      </c>
      <c r="J139" s="6">
        <v>3</v>
      </c>
      <c r="K139" s="6">
        <v>5</v>
      </c>
      <c r="L139" s="6">
        <v>1</v>
      </c>
      <c r="M139" s="2">
        <v>0</v>
      </c>
      <c r="N139" s="2">
        <v>0</v>
      </c>
      <c r="O139" s="2">
        <v>0</v>
      </c>
      <c r="P139" s="2">
        <v>0</v>
      </c>
      <c r="Q139" s="2">
        <v>0</v>
      </c>
      <c r="V139">
        <v>3</v>
      </c>
      <c r="W139">
        <v>5</v>
      </c>
      <c r="X139">
        <v>1</v>
      </c>
    </row>
    <row r="140" spans="1:24" x14ac:dyDescent="0.35">
      <c r="A140" t="s">
        <v>1489</v>
      </c>
      <c r="B140" t="s">
        <v>366</v>
      </c>
      <c r="C140" t="s">
        <v>367</v>
      </c>
      <c r="D140" t="s">
        <v>1500</v>
      </c>
      <c r="E140" t="s">
        <v>4034</v>
      </c>
      <c r="F140" t="s">
        <v>21</v>
      </c>
      <c r="G140" s="6">
        <v>0</v>
      </c>
      <c r="H140" s="6">
        <v>0</v>
      </c>
      <c r="I140" s="6">
        <v>0</v>
      </c>
      <c r="J140" s="6">
        <v>3</v>
      </c>
      <c r="K140" s="6">
        <v>5</v>
      </c>
      <c r="L140" s="6">
        <v>1</v>
      </c>
      <c r="M140" s="2">
        <v>0</v>
      </c>
      <c r="N140" s="2">
        <v>0</v>
      </c>
      <c r="O140" s="2">
        <v>0</v>
      </c>
      <c r="P140" s="2">
        <v>0</v>
      </c>
      <c r="Q140" s="2">
        <v>0</v>
      </c>
      <c r="V140">
        <v>3</v>
      </c>
      <c r="W140">
        <v>5</v>
      </c>
      <c r="X140">
        <v>1</v>
      </c>
    </row>
    <row r="141" spans="1:24" x14ac:dyDescent="0.35">
      <c r="A141" t="s">
        <v>1489</v>
      </c>
      <c r="B141" t="s">
        <v>369</v>
      </c>
      <c r="C141" t="s">
        <v>370</v>
      </c>
      <c r="D141" t="s">
        <v>1501</v>
      </c>
      <c r="E141" t="s">
        <v>4035</v>
      </c>
      <c r="F141" t="s">
        <v>1502</v>
      </c>
      <c r="G141" s="6">
        <v>1</v>
      </c>
      <c r="H141" s="6">
        <v>0</v>
      </c>
      <c r="I141" s="6">
        <v>0</v>
      </c>
      <c r="J141" s="6">
        <v>5</v>
      </c>
      <c r="K141" s="6">
        <v>5</v>
      </c>
      <c r="L141" s="6">
        <v>5</v>
      </c>
      <c r="M141" s="2">
        <v>0</v>
      </c>
      <c r="N141" s="2">
        <v>0</v>
      </c>
      <c r="O141" s="2">
        <v>0</v>
      </c>
      <c r="P141" s="2">
        <v>0</v>
      </c>
      <c r="Q141" s="2">
        <v>0</v>
      </c>
      <c r="V141">
        <v>5</v>
      </c>
      <c r="W141">
        <v>5</v>
      </c>
      <c r="X141">
        <v>5</v>
      </c>
    </row>
    <row r="142" spans="1:24" x14ac:dyDescent="0.35">
      <c r="A142" t="s">
        <v>1489</v>
      </c>
      <c r="B142" t="s">
        <v>372</v>
      </c>
      <c r="C142" t="s">
        <v>373</v>
      </c>
      <c r="D142" t="s">
        <v>1503</v>
      </c>
      <c r="E142" t="s">
        <v>4036</v>
      </c>
      <c r="F142" t="s">
        <v>21</v>
      </c>
      <c r="G142" s="6">
        <v>0</v>
      </c>
      <c r="H142" s="6">
        <v>0</v>
      </c>
      <c r="I142" s="6">
        <v>0</v>
      </c>
      <c r="J142" s="6">
        <v>5</v>
      </c>
      <c r="K142" s="6">
        <v>5</v>
      </c>
      <c r="L142" s="6">
        <v>5</v>
      </c>
      <c r="M142" s="2">
        <v>0</v>
      </c>
      <c r="N142" s="2">
        <v>0</v>
      </c>
      <c r="O142" s="2">
        <v>0</v>
      </c>
      <c r="P142" s="2">
        <v>0</v>
      </c>
      <c r="Q142" s="2">
        <v>0</v>
      </c>
      <c r="V142">
        <v>4</v>
      </c>
      <c r="W142">
        <v>5</v>
      </c>
      <c r="X142">
        <v>4</v>
      </c>
    </row>
    <row r="143" spans="1:24" x14ac:dyDescent="0.35">
      <c r="A143" t="s">
        <v>1489</v>
      </c>
      <c r="B143" t="s">
        <v>375</v>
      </c>
      <c r="C143" t="s">
        <v>376</v>
      </c>
      <c r="D143" t="s">
        <v>1504</v>
      </c>
      <c r="E143" t="s">
        <v>4037</v>
      </c>
      <c r="F143" t="s">
        <v>21</v>
      </c>
      <c r="G143" s="6">
        <v>0</v>
      </c>
      <c r="H143" s="6">
        <v>0</v>
      </c>
      <c r="I143" s="6">
        <v>0</v>
      </c>
      <c r="J143" s="6">
        <v>4</v>
      </c>
      <c r="K143" s="6">
        <v>5</v>
      </c>
      <c r="L143" s="6">
        <v>4</v>
      </c>
      <c r="M143" s="2">
        <v>0</v>
      </c>
      <c r="N143" s="2">
        <v>0</v>
      </c>
      <c r="O143" s="2">
        <v>0</v>
      </c>
      <c r="P143" s="2">
        <v>0</v>
      </c>
      <c r="Q143" s="2">
        <v>0</v>
      </c>
      <c r="V143">
        <v>5</v>
      </c>
      <c r="W143">
        <v>5</v>
      </c>
      <c r="X143">
        <v>5</v>
      </c>
    </row>
    <row r="144" spans="1:24" x14ac:dyDescent="0.35">
      <c r="A144" t="s">
        <v>1489</v>
      </c>
      <c r="B144" t="s">
        <v>378</v>
      </c>
      <c r="C144" t="s">
        <v>379</v>
      </c>
      <c r="D144" t="s">
        <v>1505</v>
      </c>
      <c r="E144" t="s">
        <v>4038</v>
      </c>
      <c r="F144" t="s">
        <v>21</v>
      </c>
      <c r="G144" s="6">
        <v>0</v>
      </c>
      <c r="H144" s="6">
        <v>0</v>
      </c>
      <c r="I144" s="6">
        <v>0</v>
      </c>
      <c r="J144" s="6">
        <v>4</v>
      </c>
      <c r="K144" s="6">
        <v>5</v>
      </c>
      <c r="L144" s="6">
        <v>4</v>
      </c>
      <c r="M144" s="2">
        <v>0</v>
      </c>
      <c r="N144" s="2">
        <v>0</v>
      </c>
      <c r="O144" s="2">
        <v>0</v>
      </c>
      <c r="P144" s="2">
        <v>0</v>
      </c>
      <c r="Q144" s="2">
        <v>0</v>
      </c>
      <c r="V144">
        <v>4</v>
      </c>
      <c r="W144">
        <v>5</v>
      </c>
      <c r="X144">
        <v>4</v>
      </c>
    </row>
    <row r="145" spans="1:24" x14ac:dyDescent="0.35">
      <c r="A145" t="s">
        <v>1489</v>
      </c>
      <c r="B145" t="s">
        <v>381</v>
      </c>
      <c r="C145" t="s">
        <v>382</v>
      </c>
      <c r="D145" t="s">
        <v>1229</v>
      </c>
      <c r="E145" t="s">
        <v>3866</v>
      </c>
      <c r="F145" t="s">
        <v>21</v>
      </c>
      <c r="G145" s="6">
        <v>0</v>
      </c>
      <c r="H145" s="6">
        <v>0</v>
      </c>
      <c r="I145" s="6">
        <v>0</v>
      </c>
      <c r="J145" s="6">
        <v>3</v>
      </c>
      <c r="K145" s="6">
        <v>5</v>
      </c>
      <c r="L145" s="6">
        <v>1</v>
      </c>
      <c r="M145" s="2">
        <v>0</v>
      </c>
      <c r="N145" s="2">
        <v>0</v>
      </c>
      <c r="O145" s="2">
        <v>0</v>
      </c>
      <c r="P145" s="2">
        <v>0</v>
      </c>
      <c r="Q145" s="2">
        <v>0</v>
      </c>
      <c r="V145">
        <v>3</v>
      </c>
      <c r="W145">
        <v>5</v>
      </c>
      <c r="X145">
        <v>3</v>
      </c>
    </row>
    <row r="146" spans="1:24" x14ac:dyDescent="0.35">
      <c r="A146" t="s">
        <v>1489</v>
      </c>
      <c r="B146" t="s">
        <v>384</v>
      </c>
      <c r="C146" t="s">
        <v>385</v>
      </c>
      <c r="D146" t="s">
        <v>1506</v>
      </c>
      <c r="E146" t="s">
        <v>4039</v>
      </c>
      <c r="F146" t="s">
        <v>1507</v>
      </c>
      <c r="G146" s="6">
        <v>5</v>
      </c>
      <c r="H146" s="6">
        <v>0</v>
      </c>
      <c r="I146" s="6">
        <v>0</v>
      </c>
      <c r="J146" s="6">
        <v>5</v>
      </c>
      <c r="K146" s="6">
        <v>5</v>
      </c>
      <c r="L146" s="6">
        <v>5</v>
      </c>
      <c r="M146" s="2">
        <v>0</v>
      </c>
      <c r="N146" s="2">
        <v>0</v>
      </c>
      <c r="O146" s="2">
        <v>0</v>
      </c>
      <c r="P146" s="2">
        <v>0</v>
      </c>
      <c r="Q146" s="2">
        <v>0</v>
      </c>
      <c r="V146">
        <v>3</v>
      </c>
      <c r="W146">
        <v>5</v>
      </c>
      <c r="X146">
        <v>1</v>
      </c>
    </row>
    <row r="147" spans="1:24" x14ac:dyDescent="0.35">
      <c r="A147" t="s">
        <v>1489</v>
      </c>
      <c r="B147" t="s">
        <v>384</v>
      </c>
      <c r="C147" t="s">
        <v>387</v>
      </c>
      <c r="D147" t="s">
        <v>1506</v>
      </c>
      <c r="E147" t="s">
        <v>4040</v>
      </c>
      <c r="F147" t="s">
        <v>1508</v>
      </c>
      <c r="G147" s="6">
        <v>5</v>
      </c>
      <c r="H147" s="6">
        <v>0</v>
      </c>
      <c r="I147" s="6">
        <v>0</v>
      </c>
      <c r="J147" s="6">
        <v>4</v>
      </c>
      <c r="K147" s="6">
        <v>5</v>
      </c>
      <c r="L147" s="6">
        <v>5</v>
      </c>
      <c r="M147" s="2">
        <v>0</v>
      </c>
      <c r="N147" s="2">
        <v>0</v>
      </c>
      <c r="O147" s="2">
        <v>0</v>
      </c>
      <c r="P147" s="2">
        <v>0</v>
      </c>
      <c r="Q147" s="2">
        <v>1</v>
      </c>
      <c r="V147">
        <v>3</v>
      </c>
      <c r="W147">
        <v>5</v>
      </c>
      <c r="X147">
        <v>1</v>
      </c>
    </row>
    <row r="148" spans="1:24" x14ac:dyDescent="0.35">
      <c r="A148" t="s">
        <v>1509</v>
      </c>
      <c r="B148" t="s">
        <v>996</v>
      </c>
      <c r="C148" t="s">
        <v>1233</v>
      </c>
      <c r="D148" t="s">
        <v>1053</v>
      </c>
      <c r="E148" t="s">
        <v>3121</v>
      </c>
      <c r="F148" t="s">
        <v>21</v>
      </c>
      <c r="G148" s="6">
        <v>0</v>
      </c>
      <c r="H148" s="6">
        <v>0</v>
      </c>
      <c r="I148" s="6">
        <v>0</v>
      </c>
      <c r="J148" s="6">
        <v>1</v>
      </c>
      <c r="K148" s="6">
        <v>5</v>
      </c>
      <c r="L148" s="6">
        <v>1</v>
      </c>
      <c r="M148" s="2">
        <v>0</v>
      </c>
      <c r="N148" s="2">
        <v>0</v>
      </c>
      <c r="O148" s="2">
        <v>0</v>
      </c>
      <c r="P148" s="2">
        <v>0</v>
      </c>
      <c r="Q148" s="2">
        <v>0</v>
      </c>
      <c r="V148">
        <v>3</v>
      </c>
      <c r="W148">
        <v>5</v>
      </c>
      <c r="X148">
        <v>1</v>
      </c>
    </row>
    <row r="149" spans="1:24" x14ac:dyDescent="0.35">
      <c r="A149" t="s">
        <v>1509</v>
      </c>
      <c r="B149" t="s">
        <v>302</v>
      </c>
      <c r="C149" t="s">
        <v>390</v>
      </c>
      <c r="D149" t="s">
        <v>1510</v>
      </c>
      <c r="E149" t="s">
        <v>3854</v>
      </c>
      <c r="F149" t="s">
        <v>1491</v>
      </c>
      <c r="G149" s="6">
        <v>1</v>
      </c>
      <c r="H149" s="6">
        <v>0</v>
      </c>
      <c r="I149" s="6">
        <v>0</v>
      </c>
      <c r="J149" s="6">
        <v>5</v>
      </c>
      <c r="K149" s="6">
        <v>5</v>
      </c>
      <c r="L149" s="6">
        <v>5</v>
      </c>
      <c r="M149" s="2">
        <v>0</v>
      </c>
      <c r="N149" s="2">
        <v>0</v>
      </c>
      <c r="O149" s="2">
        <v>0</v>
      </c>
      <c r="P149" s="2">
        <v>0</v>
      </c>
      <c r="Q149" s="2">
        <v>0</v>
      </c>
      <c r="V149">
        <v>5</v>
      </c>
      <c r="W149">
        <v>5</v>
      </c>
      <c r="X149">
        <v>5</v>
      </c>
    </row>
    <row r="150" spans="1:24" x14ac:dyDescent="0.35">
      <c r="A150" t="s">
        <v>1509</v>
      </c>
      <c r="B150" t="s">
        <v>305</v>
      </c>
      <c r="C150" t="s">
        <v>392</v>
      </c>
      <c r="D150" t="s">
        <v>1371</v>
      </c>
      <c r="E150" t="s">
        <v>3822</v>
      </c>
      <c r="F150" t="s">
        <v>1372</v>
      </c>
      <c r="G150" s="6">
        <v>1</v>
      </c>
      <c r="H150" s="6">
        <v>0</v>
      </c>
      <c r="I150" s="6">
        <v>0</v>
      </c>
      <c r="J150" s="6">
        <v>5</v>
      </c>
      <c r="K150" s="6">
        <v>5</v>
      </c>
      <c r="L150" s="6">
        <v>5</v>
      </c>
      <c r="M150" s="2">
        <v>0</v>
      </c>
      <c r="N150" s="2">
        <v>0</v>
      </c>
      <c r="O150" s="2">
        <v>0</v>
      </c>
      <c r="P150" s="2">
        <v>0</v>
      </c>
      <c r="Q150" s="2">
        <v>0</v>
      </c>
      <c r="V150">
        <v>5</v>
      </c>
      <c r="W150">
        <v>5</v>
      </c>
      <c r="X150">
        <v>5</v>
      </c>
    </row>
    <row r="151" spans="1:24" x14ac:dyDescent="0.35">
      <c r="A151" t="s">
        <v>1509</v>
      </c>
      <c r="B151" t="s">
        <v>394</v>
      </c>
      <c r="C151" t="s">
        <v>395</v>
      </c>
      <c r="D151" t="s">
        <v>1511</v>
      </c>
      <c r="E151" t="s">
        <v>3684</v>
      </c>
      <c r="F151" t="s">
        <v>901</v>
      </c>
      <c r="G151" s="6">
        <v>1</v>
      </c>
      <c r="H151" s="6">
        <v>0</v>
      </c>
      <c r="I151" s="6">
        <v>0</v>
      </c>
      <c r="J151" s="6">
        <v>5</v>
      </c>
      <c r="K151" s="6">
        <v>5</v>
      </c>
      <c r="L151" s="6">
        <v>5</v>
      </c>
      <c r="M151" s="2">
        <v>0</v>
      </c>
      <c r="N151" s="2">
        <v>0</v>
      </c>
      <c r="O151" s="2">
        <v>0</v>
      </c>
      <c r="P151" s="2">
        <v>0</v>
      </c>
      <c r="Q151" s="2">
        <v>0</v>
      </c>
      <c r="V151">
        <v>5</v>
      </c>
      <c r="W151">
        <v>5</v>
      </c>
      <c r="X151">
        <v>5</v>
      </c>
    </row>
    <row r="152" spans="1:24" x14ac:dyDescent="0.35">
      <c r="A152" t="s">
        <v>1509</v>
      </c>
      <c r="B152" t="s">
        <v>397</v>
      </c>
      <c r="C152" t="s">
        <v>398</v>
      </c>
      <c r="D152" t="s">
        <v>1512</v>
      </c>
      <c r="E152" t="s">
        <v>3869</v>
      </c>
      <c r="F152" t="s">
        <v>21</v>
      </c>
      <c r="G152" s="6">
        <v>0</v>
      </c>
      <c r="H152" s="6">
        <v>0</v>
      </c>
      <c r="I152" s="6">
        <v>0</v>
      </c>
      <c r="J152" s="6">
        <v>5</v>
      </c>
      <c r="K152" s="6">
        <v>5</v>
      </c>
      <c r="L152" s="6">
        <v>5</v>
      </c>
      <c r="M152" s="2">
        <v>0</v>
      </c>
      <c r="N152" s="2">
        <v>0</v>
      </c>
      <c r="O152" s="2">
        <v>0</v>
      </c>
      <c r="P152" s="2">
        <v>0</v>
      </c>
      <c r="Q152" s="2">
        <v>0</v>
      </c>
      <c r="V152">
        <v>5</v>
      </c>
      <c r="W152">
        <v>5</v>
      </c>
      <c r="X152">
        <v>5</v>
      </c>
    </row>
    <row r="153" spans="1:24" x14ac:dyDescent="0.35">
      <c r="A153" t="s">
        <v>1509</v>
      </c>
      <c r="B153" t="s">
        <v>400</v>
      </c>
      <c r="C153" t="s">
        <v>401</v>
      </c>
      <c r="D153" t="s">
        <v>1237</v>
      </c>
      <c r="E153" t="s">
        <v>3870</v>
      </c>
      <c r="F153" t="s">
        <v>21</v>
      </c>
      <c r="G153" s="6">
        <v>0</v>
      </c>
      <c r="H153" s="6">
        <v>0</v>
      </c>
      <c r="I153" s="6">
        <v>0</v>
      </c>
      <c r="J153" s="6">
        <v>3</v>
      </c>
      <c r="K153" s="6">
        <v>5</v>
      </c>
      <c r="L153" s="6">
        <v>5</v>
      </c>
      <c r="M153" s="2">
        <v>0</v>
      </c>
      <c r="N153" s="2">
        <v>0</v>
      </c>
      <c r="O153" s="2">
        <v>0</v>
      </c>
      <c r="P153" s="2">
        <v>0</v>
      </c>
      <c r="Q153" s="2">
        <v>0</v>
      </c>
      <c r="V153">
        <v>3</v>
      </c>
      <c r="W153">
        <v>5</v>
      </c>
      <c r="X153">
        <v>5</v>
      </c>
    </row>
    <row r="154" spans="1:24" x14ac:dyDescent="0.35">
      <c r="A154" t="s">
        <v>1509</v>
      </c>
      <c r="B154" t="s">
        <v>403</v>
      </c>
      <c r="C154" t="s">
        <v>404</v>
      </c>
      <c r="D154" t="s">
        <v>1513</v>
      </c>
      <c r="E154" t="s">
        <v>4041</v>
      </c>
      <c r="F154" t="s">
        <v>21</v>
      </c>
      <c r="G154" s="6">
        <v>0</v>
      </c>
      <c r="H154" s="6">
        <v>0</v>
      </c>
      <c r="I154" s="6">
        <v>0</v>
      </c>
      <c r="J154" s="6">
        <v>5</v>
      </c>
      <c r="K154" s="6">
        <v>5</v>
      </c>
      <c r="L154" s="6">
        <v>5</v>
      </c>
      <c r="M154" s="2">
        <v>0</v>
      </c>
      <c r="N154" s="2">
        <v>0</v>
      </c>
      <c r="O154" s="2">
        <v>0</v>
      </c>
      <c r="P154" s="2">
        <v>0</v>
      </c>
      <c r="Q154" s="2">
        <v>0</v>
      </c>
      <c r="V154">
        <v>5</v>
      </c>
      <c r="W154">
        <v>5</v>
      </c>
      <c r="X154">
        <v>5</v>
      </c>
    </row>
    <row r="155" spans="1:24" x14ac:dyDescent="0.35">
      <c r="A155" t="s">
        <v>1509</v>
      </c>
      <c r="B155" t="s">
        <v>406</v>
      </c>
      <c r="C155" t="s">
        <v>407</v>
      </c>
      <c r="D155" t="s">
        <v>1514</v>
      </c>
      <c r="E155" t="s">
        <v>3872</v>
      </c>
      <c r="F155" t="s">
        <v>21</v>
      </c>
      <c r="G155" s="6">
        <v>0</v>
      </c>
      <c r="H155" s="6">
        <v>0</v>
      </c>
      <c r="I155" s="6">
        <v>0</v>
      </c>
      <c r="J155" s="6">
        <v>5</v>
      </c>
      <c r="K155" s="6">
        <v>5</v>
      </c>
      <c r="L155" s="6">
        <v>5</v>
      </c>
      <c r="M155" s="2">
        <v>0</v>
      </c>
      <c r="N155" s="2">
        <v>1</v>
      </c>
      <c r="O155" s="2">
        <v>0</v>
      </c>
      <c r="P155" s="2">
        <v>0</v>
      </c>
      <c r="Q155" s="2">
        <v>0</v>
      </c>
      <c r="V155">
        <v>5</v>
      </c>
      <c r="W155">
        <v>5</v>
      </c>
      <c r="X155">
        <v>5</v>
      </c>
    </row>
    <row r="156" spans="1:24" x14ac:dyDescent="0.35">
      <c r="A156" t="s">
        <v>1509</v>
      </c>
      <c r="B156" t="s">
        <v>156</v>
      </c>
      <c r="C156" t="s">
        <v>409</v>
      </c>
      <c r="D156" t="s">
        <v>1515</v>
      </c>
      <c r="E156" t="s">
        <v>4042</v>
      </c>
      <c r="F156" t="s">
        <v>1516</v>
      </c>
      <c r="G156" s="6">
        <v>1</v>
      </c>
      <c r="H156" s="6">
        <v>1</v>
      </c>
      <c r="I156" s="6">
        <v>1</v>
      </c>
      <c r="J156" s="6">
        <v>5</v>
      </c>
      <c r="K156" s="6">
        <v>5</v>
      </c>
      <c r="L156" s="6">
        <v>5</v>
      </c>
      <c r="M156" s="2">
        <v>1</v>
      </c>
      <c r="N156" s="2">
        <v>1</v>
      </c>
      <c r="O156" s="2">
        <v>0</v>
      </c>
      <c r="P156" s="2">
        <v>0</v>
      </c>
      <c r="Q156" s="2">
        <v>0</v>
      </c>
      <c r="V156">
        <v>3</v>
      </c>
      <c r="W156">
        <v>5</v>
      </c>
      <c r="X156">
        <v>5</v>
      </c>
    </row>
    <row r="157" spans="1:24" x14ac:dyDescent="0.35">
      <c r="A157" t="s">
        <v>1509</v>
      </c>
      <c r="B157" t="s">
        <v>409</v>
      </c>
      <c r="C157" t="s">
        <v>1241</v>
      </c>
      <c r="D157" t="s">
        <v>1517</v>
      </c>
      <c r="E157" t="s">
        <v>4042</v>
      </c>
      <c r="F157" t="s">
        <v>1516</v>
      </c>
      <c r="G157" s="6">
        <v>1</v>
      </c>
      <c r="H157" s="6">
        <v>0</v>
      </c>
      <c r="I157" s="6">
        <v>0</v>
      </c>
      <c r="J157" s="6">
        <v>5</v>
      </c>
      <c r="K157" s="6">
        <v>5</v>
      </c>
      <c r="L157" s="6">
        <v>5</v>
      </c>
      <c r="M157" s="2">
        <v>0</v>
      </c>
      <c r="N157" s="2">
        <v>0</v>
      </c>
      <c r="O157" s="2">
        <v>0</v>
      </c>
      <c r="P157" s="2">
        <v>0</v>
      </c>
      <c r="Q157" s="2">
        <v>0</v>
      </c>
      <c r="V157">
        <v>1</v>
      </c>
      <c r="W157">
        <v>1</v>
      </c>
      <c r="X157">
        <v>1</v>
      </c>
    </row>
    <row r="158" spans="1:24" x14ac:dyDescent="0.35">
      <c r="A158" t="s">
        <v>1509</v>
      </c>
      <c r="B158" t="s">
        <v>411</v>
      </c>
      <c r="C158" t="s">
        <v>412</v>
      </c>
      <c r="D158" t="s">
        <v>1518</v>
      </c>
      <c r="E158" t="s">
        <v>3875</v>
      </c>
      <c r="F158" t="s">
        <v>21</v>
      </c>
      <c r="G158" s="6">
        <v>0</v>
      </c>
      <c r="H158" s="6">
        <v>1</v>
      </c>
      <c r="I158" s="6">
        <v>1</v>
      </c>
      <c r="J158" s="6">
        <v>1</v>
      </c>
      <c r="K158" s="6">
        <v>5</v>
      </c>
      <c r="L158" s="6">
        <v>1</v>
      </c>
      <c r="M158" s="2">
        <v>0</v>
      </c>
      <c r="N158" s="2">
        <v>1</v>
      </c>
      <c r="O158" s="2">
        <v>0</v>
      </c>
      <c r="P158" s="2">
        <v>0</v>
      </c>
      <c r="Q158" s="2">
        <v>0</v>
      </c>
      <c r="V158">
        <v>3</v>
      </c>
      <c r="W158">
        <v>5</v>
      </c>
      <c r="X158">
        <v>3</v>
      </c>
    </row>
    <row r="159" spans="1:24" x14ac:dyDescent="0.35">
      <c r="A159" t="s">
        <v>1509</v>
      </c>
      <c r="B159" t="s">
        <v>414</v>
      </c>
      <c r="C159" t="s">
        <v>415</v>
      </c>
      <c r="D159" t="s">
        <v>1519</v>
      </c>
      <c r="E159" t="s">
        <v>4043</v>
      </c>
      <c r="F159" t="s">
        <v>1520</v>
      </c>
      <c r="G159" s="6">
        <v>1</v>
      </c>
      <c r="H159" s="6">
        <v>0</v>
      </c>
      <c r="I159" s="6">
        <v>0</v>
      </c>
      <c r="J159" s="6">
        <v>5</v>
      </c>
      <c r="K159" s="6">
        <v>5</v>
      </c>
      <c r="L159" s="6">
        <v>5</v>
      </c>
      <c r="M159" s="2">
        <v>0</v>
      </c>
      <c r="N159" s="2">
        <v>1</v>
      </c>
      <c r="O159" s="2">
        <v>0</v>
      </c>
      <c r="P159" s="2">
        <v>0</v>
      </c>
      <c r="Q159" s="2">
        <v>0</v>
      </c>
      <c r="V159">
        <v>1</v>
      </c>
      <c r="W159">
        <v>5</v>
      </c>
      <c r="X159">
        <v>1</v>
      </c>
    </row>
    <row r="160" spans="1:24" x14ac:dyDescent="0.35">
      <c r="A160" t="s">
        <v>1509</v>
      </c>
      <c r="B160" t="s">
        <v>417</v>
      </c>
      <c r="C160" t="s">
        <v>418</v>
      </c>
      <c r="D160" t="s">
        <v>1053</v>
      </c>
      <c r="E160" t="s">
        <v>4044</v>
      </c>
      <c r="F160" t="s">
        <v>21</v>
      </c>
      <c r="G160" s="6">
        <v>0</v>
      </c>
      <c r="H160" s="6">
        <v>1</v>
      </c>
      <c r="I160" s="6">
        <v>1</v>
      </c>
      <c r="J160" s="6">
        <v>1</v>
      </c>
      <c r="K160" s="6">
        <v>1</v>
      </c>
      <c r="L160" s="6">
        <v>1</v>
      </c>
      <c r="M160" s="2">
        <v>1</v>
      </c>
      <c r="N160" s="2">
        <v>1</v>
      </c>
      <c r="O160" s="2">
        <v>1</v>
      </c>
      <c r="P160" s="2">
        <v>1</v>
      </c>
      <c r="Q160" s="2">
        <v>0</v>
      </c>
      <c r="V160">
        <v>3</v>
      </c>
      <c r="W160">
        <v>5</v>
      </c>
      <c r="X160">
        <v>3</v>
      </c>
    </row>
    <row r="161" spans="1:24" x14ac:dyDescent="0.35">
      <c r="A161" t="s">
        <v>1509</v>
      </c>
      <c r="B161" t="s">
        <v>420</v>
      </c>
      <c r="C161" t="s">
        <v>421</v>
      </c>
      <c r="D161" t="s">
        <v>1521</v>
      </c>
      <c r="E161" t="s">
        <v>3878</v>
      </c>
      <c r="F161" t="s">
        <v>21</v>
      </c>
      <c r="G161" s="6">
        <v>0</v>
      </c>
      <c r="H161" s="6">
        <v>1</v>
      </c>
      <c r="I161" s="6">
        <v>1</v>
      </c>
      <c r="J161" s="6">
        <v>1</v>
      </c>
      <c r="K161" s="6">
        <v>1</v>
      </c>
      <c r="L161" s="6">
        <v>1</v>
      </c>
      <c r="M161" s="2">
        <v>1</v>
      </c>
      <c r="N161" s="2">
        <v>1</v>
      </c>
      <c r="O161" s="2">
        <v>1</v>
      </c>
      <c r="P161" s="2">
        <v>1</v>
      </c>
      <c r="Q161" s="2">
        <v>0</v>
      </c>
      <c r="V161">
        <v>1</v>
      </c>
      <c r="W161">
        <v>1</v>
      </c>
      <c r="X161">
        <v>1</v>
      </c>
    </row>
    <row r="162" spans="1:24" x14ac:dyDescent="0.35">
      <c r="A162" t="s">
        <v>1509</v>
      </c>
      <c r="B162" t="s">
        <v>423</v>
      </c>
      <c r="C162" t="s">
        <v>424</v>
      </c>
      <c r="D162" t="s">
        <v>1522</v>
      </c>
      <c r="E162" t="s">
        <v>4045</v>
      </c>
      <c r="F162" t="s">
        <v>1523</v>
      </c>
      <c r="G162" s="6">
        <v>1</v>
      </c>
      <c r="H162" s="6">
        <v>1</v>
      </c>
      <c r="I162" s="6">
        <v>1</v>
      </c>
      <c r="J162" s="6">
        <v>1</v>
      </c>
      <c r="K162" s="6">
        <v>1</v>
      </c>
      <c r="L162" s="6">
        <v>1</v>
      </c>
      <c r="M162" s="2">
        <v>1</v>
      </c>
      <c r="N162" s="2">
        <v>1</v>
      </c>
      <c r="O162" s="2">
        <v>1</v>
      </c>
      <c r="P162" s="2">
        <v>1</v>
      </c>
      <c r="Q162" s="2">
        <v>0</v>
      </c>
      <c r="V162">
        <v>1</v>
      </c>
      <c r="W162">
        <v>1</v>
      </c>
      <c r="X162">
        <v>1</v>
      </c>
    </row>
    <row r="163" spans="1:24" x14ac:dyDescent="0.35">
      <c r="A163" t="s">
        <v>1509</v>
      </c>
      <c r="B163" t="s">
        <v>426</v>
      </c>
      <c r="C163" t="s">
        <v>427</v>
      </c>
      <c r="D163" t="s">
        <v>1053</v>
      </c>
      <c r="E163" t="s">
        <v>4046</v>
      </c>
      <c r="F163" t="s">
        <v>21</v>
      </c>
      <c r="G163" s="6">
        <v>0</v>
      </c>
      <c r="H163" s="6">
        <v>1</v>
      </c>
      <c r="I163" s="6">
        <v>1</v>
      </c>
      <c r="J163" s="6">
        <v>1</v>
      </c>
      <c r="K163" s="6">
        <v>1</v>
      </c>
      <c r="L163" s="6">
        <v>1</v>
      </c>
      <c r="M163" s="2">
        <v>1</v>
      </c>
      <c r="N163" s="2">
        <v>1</v>
      </c>
      <c r="O163" s="2">
        <v>1</v>
      </c>
      <c r="P163" s="2">
        <v>1</v>
      </c>
      <c r="Q163" s="2">
        <v>0</v>
      </c>
      <c r="V163">
        <v>1</v>
      </c>
      <c r="W163">
        <v>1</v>
      </c>
      <c r="X163">
        <v>1</v>
      </c>
    </row>
    <row r="164" spans="1:24" x14ac:dyDescent="0.35">
      <c r="A164" t="s">
        <v>1509</v>
      </c>
      <c r="B164" t="s">
        <v>427</v>
      </c>
      <c r="C164" t="s">
        <v>429</v>
      </c>
      <c r="D164" t="s">
        <v>1524</v>
      </c>
      <c r="E164" t="s">
        <v>4047</v>
      </c>
      <c r="F164" t="s">
        <v>21</v>
      </c>
      <c r="G164" s="6">
        <v>0</v>
      </c>
      <c r="H164" s="6">
        <v>1</v>
      </c>
      <c r="I164" s="6">
        <v>1</v>
      </c>
      <c r="J164" s="6">
        <v>1</v>
      </c>
      <c r="K164" s="6">
        <v>1</v>
      </c>
      <c r="L164" s="6">
        <v>1</v>
      </c>
      <c r="M164" s="2">
        <v>1</v>
      </c>
      <c r="N164" s="2">
        <v>1</v>
      </c>
      <c r="O164" s="2">
        <v>1</v>
      </c>
      <c r="P164" s="2">
        <v>1</v>
      </c>
      <c r="Q164" s="2">
        <v>0</v>
      </c>
      <c r="V164">
        <v>1</v>
      </c>
      <c r="W164">
        <v>1</v>
      </c>
      <c r="X164">
        <v>1</v>
      </c>
    </row>
    <row r="165" spans="1:24" x14ac:dyDescent="0.35">
      <c r="A165" t="s">
        <v>1509</v>
      </c>
      <c r="B165" t="s">
        <v>430</v>
      </c>
      <c r="C165" t="s">
        <v>432</v>
      </c>
      <c r="D165" t="s">
        <v>1525</v>
      </c>
      <c r="E165" t="s">
        <v>4048</v>
      </c>
      <c r="F165" t="s">
        <v>21</v>
      </c>
      <c r="G165" s="6">
        <v>0</v>
      </c>
      <c r="H165" s="6">
        <v>1</v>
      </c>
      <c r="I165" s="6">
        <v>1</v>
      </c>
      <c r="J165" s="6">
        <v>1</v>
      </c>
      <c r="K165" s="6">
        <v>1</v>
      </c>
      <c r="L165" s="6">
        <v>1</v>
      </c>
      <c r="M165" s="2">
        <v>1</v>
      </c>
      <c r="N165" s="2">
        <v>1</v>
      </c>
      <c r="O165" s="2">
        <v>1</v>
      </c>
      <c r="P165" s="2">
        <v>1</v>
      </c>
      <c r="Q165" s="2">
        <v>0</v>
      </c>
      <c r="V165">
        <v>1</v>
      </c>
      <c r="W165">
        <v>1</v>
      </c>
      <c r="X165">
        <v>1</v>
      </c>
    </row>
    <row r="166" spans="1:24" x14ac:dyDescent="0.35">
      <c r="A166" t="s">
        <v>1509</v>
      </c>
      <c r="B166" t="s">
        <v>432</v>
      </c>
      <c r="C166" t="s">
        <v>433</v>
      </c>
      <c r="D166" t="s">
        <v>1386</v>
      </c>
      <c r="E166" t="s">
        <v>4049</v>
      </c>
      <c r="F166" t="s">
        <v>21</v>
      </c>
      <c r="G166" s="6">
        <v>0</v>
      </c>
      <c r="H166" s="6">
        <v>1</v>
      </c>
      <c r="I166" s="6">
        <v>1</v>
      </c>
      <c r="J166" s="6">
        <v>1</v>
      </c>
      <c r="K166" s="6">
        <v>1</v>
      </c>
      <c r="L166" s="6">
        <v>1</v>
      </c>
      <c r="M166" s="2">
        <v>1</v>
      </c>
      <c r="N166" s="2">
        <v>1</v>
      </c>
      <c r="O166" s="2">
        <v>1</v>
      </c>
      <c r="P166" s="2">
        <v>1</v>
      </c>
      <c r="Q166" s="2">
        <v>0</v>
      </c>
      <c r="V166">
        <v>1</v>
      </c>
      <c r="W166">
        <v>1</v>
      </c>
      <c r="X166">
        <v>1</v>
      </c>
    </row>
    <row r="167" spans="1:24" x14ac:dyDescent="0.35">
      <c r="A167" t="s">
        <v>1509</v>
      </c>
      <c r="B167" t="s">
        <v>433</v>
      </c>
      <c r="C167" t="s">
        <v>435</v>
      </c>
      <c r="D167" t="s">
        <v>1386</v>
      </c>
      <c r="E167" t="s">
        <v>3937</v>
      </c>
      <c r="F167" t="s">
        <v>21</v>
      </c>
      <c r="G167" s="6">
        <v>0</v>
      </c>
      <c r="H167" s="6">
        <v>0</v>
      </c>
      <c r="I167" s="6">
        <v>0</v>
      </c>
      <c r="J167" s="6">
        <v>1</v>
      </c>
      <c r="K167" s="6">
        <v>5</v>
      </c>
      <c r="L167" s="6">
        <v>1</v>
      </c>
      <c r="M167" s="2">
        <v>0</v>
      </c>
      <c r="N167" s="2">
        <v>0</v>
      </c>
      <c r="O167" s="2">
        <v>0</v>
      </c>
      <c r="P167" s="2">
        <v>0</v>
      </c>
      <c r="Q167" s="2">
        <v>0</v>
      </c>
      <c r="V167">
        <v>1</v>
      </c>
      <c r="W167">
        <v>1</v>
      </c>
      <c r="X167">
        <v>1</v>
      </c>
    </row>
    <row r="168" spans="1:24" x14ac:dyDescent="0.35">
      <c r="A168" t="s">
        <v>1526</v>
      </c>
      <c r="B168" t="s">
        <v>996</v>
      </c>
      <c r="C168" t="s">
        <v>1253</v>
      </c>
      <c r="D168" t="s">
        <v>1053</v>
      </c>
      <c r="E168" t="s">
        <v>3780</v>
      </c>
      <c r="F168" t="s">
        <v>21</v>
      </c>
      <c r="G168" s="6">
        <v>0</v>
      </c>
      <c r="H168" s="6">
        <v>1</v>
      </c>
      <c r="I168" s="6">
        <v>5</v>
      </c>
      <c r="J168" s="6">
        <v>2</v>
      </c>
      <c r="K168" s="6">
        <v>4</v>
      </c>
      <c r="L168" s="6">
        <v>1</v>
      </c>
      <c r="M168" s="2">
        <v>0</v>
      </c>
      <c r="N168" s="2">
        <v>0</v>
      </c>
      <c r="O168" s="2">
        <v>0</v>
      </c>
      <c r="P168" s="2">
        <v>1</v>
      </c>
      <c r="Q168" s="2">
        <v>0</v>
      </c>
      <c r="V168">
        <v>3</v>
      </c>
      <c r="W168">
        <v>5</v>
      </c>
      <c r="X168">
        <v>3</v>
      </c>
    </row>
    <row r="169" spans="1:24" x14ac:dyDescent="0.35">
      <c r="A169" t="s">
        <v>1526</v>
      </c>
      <c r="B169" t="s">
        <v>439</v>
      </c>
      <c r="C169" t="s">
        <v>440</v>
      </c>
      <c r="D169" t="s">
        <v>1527</v>
      </c>
      <c r="E169" t="s">
        <v>3885</v>
      </c>
      <c r="F169" t="s">
        <v>21</v>
      </c>
      <c r="G169" s="6">
        <v>0</v>
      </c>
      <c r="H169" s="6">
        <v>0</v>
      </c>
      <c r="I169" s="6">
        <v>0</v>
      </c>
      <c r="J169" s="6">
        <v>3</v>
      </c>
      <c r="K169" s="6">
        <v>1</v>
      </c>
      <c r="L169" s="6">
        <v>5</v>
      </c>
      <c r="M169" s="2">
        <v>0</v>
      </c>
      <c r="N169" s="2">
        <v>0</v>
      </c>
      <c r="O169" s="2">
        <v>0</v>
      </c>
      <c r="P169" s="2">
        <v>0</v>
      </c>
      <c r="Q169" s="2">
        <v>0</v>
      </c>
      <c r="V169">
        <v>1</v>
      </c>
      <c r="W169">
        <v>1</v>
      </c>
      <c r="X169">
        <v>1</v>
      </c>
    </row>
    <row r="170" spans="1:24" x14ac:dyDescent="0.35">
      <c r="A170" t="s">
        <v>1526</v>
      </c>
      <c r="B170" t="s">
        <v>442</v>
      </c>
      <c r="C170" t="s">
        <v>443</v>
      </c>
      <c r="D170" t="s">
        <v>1053</v>
      </c>
      <c r="E170" t="s">
        <v>3886</v>
      </c>
      <c r="F170" t="s">
        <v>21</v>
      </c>
      <c r="G170" s="6">
        <v>0</v>
      </c>
      <c r="H170" s="6">
        <v>0</v>
      </c>
      <c r="I170" s="6">
        <v>0</v>
      </c>
      <c r="J170" s="6">
        <v>1</v>
      </c>
      <c r="K170" s="6">
        <v>2</v>
      </c>
      <c r="L170" s="6">
        <v>1</v>
      </c>
      <c r="M170" s="2">
        <v>0</v>
      </c>
      <c r="N170" s="2">
        <v>0</v>
      </c>
      <c r="O170" s="2">
        <v>0</v>
      </c>
      <c r="P170" s="2">
        <v>1</v>
      </c>
      <c r="Q170" s="2">
        <v>0</v>
      </c>
      <c r="V170">
        <v>3</v>
      </c>
      <c r="W170">
        <v>1</v>
      </c>
      <c r="X170">
        <v>5</v>
      </c>
    </row>
    <row r="171" spans="1:24" x14ac:dyDescent="0.35">
      <c r="A171" t="s">
        <v>1526</v>
      </c>
      <c r="B171" t="s">
        <v>445</v>
      </c>
      <c r="C171" t="s">
        <v>446</v>
      </c>
      <c r="D171" t="s">
        <v>1053</v>
      </c>
      <c r="E171" t="s">
        <v>3698</v>
      </c>
      <c r="F171" t="s">
        <v>1528</v>
      </c>
      <c r="G171" s="6">
        <v>1</v>
      </c>
      <c r="H171" s="6">
        <v>1</v>
      </c>
      <c r="I171" s="6">
        <v>2</v>
      </c>
      <c r="J171" s="6">
        <v>2</v>
      </c>
      <c r="K171" s="6">
        <v>5</v>
      </c>
      <c r="L171" s="6">
        <v>1</v>
      </c>
      <c r="M171" s="2">
        <v>0</v>
      </c>
      <c r="N171" s="2">
        <v>0</v>
      </c>
      <c r="O171" s="2">
        <v>0</v>
      </c>
      <c r="P171" s="2">
        <v>0</v>
      </c>
      <c r="Q171" s="2">
        <v>0</v>
      </c>
      <c r="V171">
        <v>3</v>
      </c>
      <c r="W171">
        <v>2</v>
      </c>
      <c r="X171">
        <v>5</v>
      </c>
    </row>
    <row r="172" spans="1:24" x14ac:dyDescent="0.35">
      <c r="A172" t="s">
        <v>1526</v>
      </c>
      <c r="B172" t="s">
        <v>448</v>
      </c>
      <c r="C172" t="s">
        <v>446</v>
      </c>
      <c r="D172" t="s">
        <v>1256</v>
      </c>
      <c r="E172" t="s">
        <v>4050</v>
      </c>
      <c r="F172" t="s">
        <v>21</v>
      </c>
      <c r="G172" s="6">
        <v>0</v>
      </c>
      <c r="H172" s="6">
        <v>0</v>
      </c>
      <c r="I172" s="6">
        <v>0</v>
      </c>
      <c r="J172" s="6">
        <v>3</v>
      </c>
      <c r="K172" s="6">
        <v>4</v>
      </c>
      <c r="L172" s="6">
        <v>2</v>
      </c>
      <c r="M172" s="2">
        <v>0</v>
      </c>
      <c r="N172" s="2">
        <v>0</v>
      </c>
      <c r="O172" s="2">
        <v>0</v>
      </c>
      <c r="P172" s="2">
        <v>0</v>
      </c>
      <c r="Q172" s="2">
        <v>0</v>
      </c>
      <c r="V172">
        <v>1</v>
      </c>
      <c r="W172">
        <v>1</v>
      </c>
      <c r="X172">
        <v>1</v>
      </c>
    </row>
    <row r="173" spans="1:24" x14ac:dyDescent="0.35">
      <c r="A173" t="s">
        <v>1526</v>
      </c>
      <c r="B173" t="s">
        <v>450</v>
      </c>
      <c r="C173" t="s">
        <v>451</v>
      </c>
      <c r="D173" t="s">
        <v>1257</v>
      </c>
      <c r="E173" t="s">
        <v>4051</v>
      </c>
      <c r="F173" t="s">
        <v>21</v>
      </c>
      <c r="G173" s="6">
        <v>0</v>
      </c>
      <c r="H173" s="6">
        <v>1</v>
      </c>
      <c r="I173" s="6">
        <v>4</v>
      </c>
      <c r="J173" s="6">
        <v>4</v>
      </c>
      <c r="K173" s="6">
        <v>5</v>
      </c>
      <c r="L173" s="6">
        <v>4</v>
      </c>
      <c r="M173" s="2">
        <v>0</v>
      </c>
      <c r="N173" s="2">
        <v>0</v>
      </c>
      <c r="O173" s="2">
        <v>1</v>
      </c>
      <c r="P173" s="2">
        <v>0</v>
      </c>
      <c r="Q173" s="2">
        <v>0</v>
      </c>
      <c r="V173">
        <v>3</v>
      </c>
      <c r="W173">
        <v>5</v>
      </c>
      <c r="X173">
        <v>2</v>
      </c>
    </row>
    <row r="174" spans="1:24" x14ac:dyDescent="0.35">
      <c r="A174" t="s">
        <v>1526</v>
      </c>
      <c r="B174" t="s">
        <v>453</v>
      </c>
      <c r="C174" t="s">
        <v>454</v>
      </c>
      <c r="D174" t="s">
        <v>1529</v>
      </c>
      <c r="E174" t="s">
        <v>3890</v>
      </c>
      <c r="F174" t="s">
        <v>21</v>
      </c>
      <c r="G174" s="6">
        <v>0</v>
      </c>
      <c r="H174" s="6">
        <v>0</v>
      </c>
      <c r="I174" s="6">
        <v>0</v>
      </c>
      <c r="J174" s="6">
        <v>5</v>
      </c>
      <c r="K174" s="6">
        <v>5</v>
      </c>
      <c r="L174" s="6">
        <v>5</v>
      </c>
      <c r="M174" s="2">
        <v>0</v>
      </c>
      <c r="N174" s="2">
        <v>0</v>
      </c>
      <c r="O174" s="2">
        <v>0</v>
      </c>
      <c r="P174" s="2">
        <v>0</v>
      </c>
      <c r="Q174" s="2">
        <v>0</v>
      </c>
      <c r="V174">
        <v>4</v>
      </c>
      <c r="W174">
        <v>5</v>
      </c>
      <c r="X174">
        <v>4</v>
      </c>
    </row>
    <row r="175" spans="1:24" x14ac:dyDescent="0.35">
      <c r="A175" t="s">
        <v>1526</v>
      </c>
      <c r="B175" t="s">
        <v>456</v>
      </c>
      <c r="C175" t="s">
        <v>457</v>
      </c>
      <c r="D175" t="s">
        <v>1530</v>
      </c>
      <c r="E175" t="s">
        <v>4052</v>
      </c>
      <c r="F175" t="s">
        <v>1531</v>
      </c>
      <c r="G175" s="6">
        <v>2</v>
      </c>
      <c r="H175" s="6">
        <v>0</v>
      </c>
      <c r="I175" s="6">
        <v>0</v>
      </c>
      <c r="J175" s="6">
        <v>5</v>
      </c>
      <c r="K175" s="6">
        <v>5</v>
      </c>
      <c r="L175" s="6">
        <v>5</v>
      </c>
      <c r="M175" s="2">
        <v>0</v>
      </c>
      <c r="N175" s="2">
        <v>0</v>
      </c>
      <c r="O175" s="2">
        <v>0</v>
      </c>
      <c r="P175" s="2">
        <v>0</v>
      </c>
      <c r="Q175" s="2">
        <v>0</v>
      </c>
      <c r="V175">
        <v>5</v>
      </c>
      <c r="W175">
        <v>5</v>
      </c>
      <c r="X175">
        <v>5</v>
      </c>
    </row>
    <row r="176" spans="1:24" x14ac:dyDescent="0.35">
      <c r="A176" t="s">
        <v>1526</v>
      </c>
      <c r="B176" t="s">
        <v>459</v>
      </c>
      <c r="C176" t="s">
        <v>460</v>
      </c>
      <c r="D176" t="s">
        <v>1532</v>
      </c>
      <c r="E176" t="s">
        <v>4053</v>
      </c>
      <c r="F176" t="s">
        <v>21</v>
      </c>
      <c r="G176" s="6">
        <v>0</v>
      </c>
      <c r="H176" s="6">
        <v>0</v>
      </c>
      <c r="I176" s="6">
        <v>0</v>
      </c>
      <c r="J176" s="6">
        <v>2</v>
      </c>
      <c r="K176" s="6">
        <v>2</v>
      </c>
      <c r="L176" s="6">
        <v>2</v>
      </c>
      <c r="M176" s="2">
        <v>0</v>
      </c>
      <c r="N176" s="2">
        <v>0</v>
      </c>
      <c r="O176" s="2">
        <v>0</v>
      </c>
      <c r="P176" s="2">
        <v>0</v>
      </c>
      <c r="Q176" s="2">
        <v>0</v>
      </c>
      <c r="V176">
        <v>4</v>
      </c>
      <c r="W176">
        <v>5</v>
      </c>
      <c r="X176">
        <v>4</v>
      </c>
    </row>
    <row r="177" spans="1:24" x14ac:dyDescent="0.35">
      <c r="A177" t="s">
        <v>1526</v>
      </c>
      <c r="B177" t="s">
        <v>372</v>
      </c>
      <c r="C177" t="s">
        <v>462</v>
      </c>
      <c r="D177" t="s">
        <v>1533</v>
      </c>
      <c r="E177" t="s">
        <v>3893</v>
      </c>
      <c r="F177" t="s">
        <v>1534</v>
      </c>
      <c r="G177" s="6">
        <v>2</v>
      </c>
      <c r="H177" s="6">
        <v>0</v>
      </c>
      <c r="I177" s="6">
        <v>0</v>
      </c>
      <c r="J177" s="6">
        <v>4</v>
      </c>
      <c r="K177" s="6">
        <v>5</v>
      </c>
      <c r="L177" s="6">
        <v>4</v>
      </c>
      <c r="M177" s="2">
        <v>0</v>
      </c>
      <c r="N177" s="2">
        <v>0</v>
      </c>
      <c r="O177" s="2">
        <v>0</v>
      </c>
      <c r="P177" s="2">
        <v>0</v>
      </c>
      <c r="Q177" s="2">
        <v>0</v>
      </c>
      <c r="V177">
        <v>5</v>
      </c>
      <c r="W177">
        <v>5</v>
      </c>
      <c r="X177">
        <v>5</v>
      </c>
    </row>
    <row r="178" spans="1:24" x14ac:dyDescent="0.35">
      <c r="A178" t="s">
        <v>1526</v>
      </c>
      <c r="B178" t="s">
        <v>464</v>
      </c>
      <c r="C178" t="s">
        <v>465</v>
      </c>
      <c r="D178" t="s">
        <v>1535</v>
      </c>
      <c r="E178" t="s">
        <v>4054</v>
      </c>
      <c r="F178" t="s">
        <v>21</v>
      </c>
      <c r="G178" s="6">
        <v>0</v>
      </c>
      <c r="H178" s="6">
        <v>1</v>
      </c>
      <c r="I178" s="6">
        <v>5</v>
      </c>
      <c r="J178" s="6">
        <v>5</v>
      </c>
      <c r="K178" s="6">
        <v>5</v>
      </c>
      <c r="L178" s="6">
        <v>5</v>
      </c>
      <c r="M178" s="2">
        <v>0</v>
      </c>
      <c r="N178" s="2">
        <v>0</v>
      </c>
      <c r="O178" s="2">
        <v>0</v>
      </c>
      <c r="P178" s="2">
        <v>0</v>
      </c>
      <c r="Q178" s="2">
        <v>0</v>
      </c>
      <c r="V178">
        <v>4</v>
      </c>
      <c r="W178">
        <v>5</v>
      </c>
      <c r="X178">
        <v>4</v>
      </c>
    </row>
    <row r="179" spans="1:24" x14ac:dyDescent="0.35">
      <c r="A179" t="s">
        <v>1526</v>
      </c>
      <c r="B179" t="s">
        <v>384</v>
      </c>
      <c r="C179" t="s">
        <v>467</v>
      </c>
      <c r="D179" t="s">
        <v>1536</v>
      </c>
      <c r="E179" t="s">
        <v>4055</v>
      </c>
      <c r="F179" t="s">
        <v>1537</v>
      </c>
      <c r="G179" s="6">
        <v>1</v>
      </c>
      <c r="H179" s="6">
        <v>1</v>
      </c>
      <c r="I179" s="6">
        <v>5</v>
      </c>
      <c r="J179" s="6">
        <v>5</v>
      </c>
      <c r="K179" s="6">
        <v>5</v>
      </c>
      <c r="L179" s="6">
        <v>5</v>
      </c>
      <c r="M179" s="2">
        <v>0</v>
      </c>
      <c r="N179" s="2">
        <v>0</v>
      </c>
      <c r="O179" s="2">
        <v>0</v>
      </c>
      <c r="P179" s="2">
        <v>0</v>
      </c>
      <c r="Q179" s="2">
        <v>0</v>
      </c>
      <c r="V179">
        <v>3</v>
      </c>
      <c r="W179">
        <v>3</v>
      </c>
      <c r="X179">
        <v>3</v>
      </c>
    </row>
    <row r="180" spans="1:24" x14ac:dyDescent="0.35">
      <c r="A180" t="s">
        <v>1526</v>
      </c>
      <c r="B180" t="s">
        <v>469</v>
      </c>
      <c r="C180" t="s">
        <v>470</v>
      </c>
      <c r="D180" t="s">
        <v>1538</v>
      </c>
      <c r="E180" t="s">
        <v>4056</v>
      </c>
      <c r="F180" t="s">
        <v>761</v>
      </c>
      <c r="G180" s="6">
        <v>1</v>
      </c>
      <c r="H180" s="6">
        <v>0</v>
      </c>
      <c r="I180" s="6">
        <v>0</v>
      </c>
      <c r="J180" s="6">
        <v>5</v>
      </c>
      <c r="K180" s="6">
        <v>5</v>
      </c>
      <c r="L180" s="6">
        <v>5</v>
      </c>
      <c r="M180" s="2">
        <v>0</v>
      </c>
      <c r="N180" s="2">
        <v>0</v>
      </c>
      <c r="O180" s="2">
        <v>0</v>
      </c>
      <c r="P180" s="2">
        <v>0</v>
      </c>
      <c r="Q180" s="2">
        <v>0</v>
      </c>
      <c r="V180">
        <v>1</v>
      </c>
      <c r="W180">
        <v>1</v>
      </c>
      <c r="X180">
        <v>1</v>
      </c>
    </row>
    <row r="181" spans="1:24" x14ac:dyDescent="0.35">
      <c r="A181" t="s">
        <v>1526</v>
      </c>
      <c r="B181" t="s">
        <v>472</v>
      </c>
      <c r="C181" t="s">
        <v>473</v>
      </c>
      <c r="D181" t="s">
        <v>1539</v>
      </c>
      <c r="E181" t="s">
        <v>3905</v>
      </c>
      <c r="F181" t="s">
        <v>21</v>
      </c>
      <c r="G181" s="6">
        <v>0</v>
      </c>
      <c r="H181" s="6">
        <v>0</v>
      </c>
      <c r="I181" s="6">
        <v>0</v>
      </c>
      <c r="J181" s="6">
        <v>3</v>
      </c>
      <c r="K181" s="6">
        <v>3</v>
      </c>
      <c r="L181" s="6">
        <v>2</v>
      </c>
      <c r="M181" s="2">
        <v>0</v>
      </c>
      <c r="N181" s="2">
        <v>0</v>
      </c>
      <c r="O181" s="2">
        <v>0</v>
      </c>
      <c r="P181" s="2">
        <v>0</v>
      </c>
      <c r="Q181" s="2">
        <v>0</v>
      </c>
      <c r="V181">
        <v>4</v>
      </c>
      <c r="W181">
        <v>5</v>
      </c>
      <c r="X181">
        <v>4</v>
      </c>
    </row>
    <row r="182" spans="1:24" x14ac:dyDescent="0.35">
      <c r="A182" t="s">
        <v>1526</v>
      </c>
      <c r="B182" t="s">
        <v>475</v>
      </c>
      <c r="C182" t="s">
        <v>476</v>
      </c>
      <c r="D182" t="s">
        <v>1540</v>
      </c>
      <c r="E182" t="s">
        <v>4057</v>
      </c>
      <c r="F182" t="s">
        <v>21</v>
      </c>
      <c r="G182" s="6">
        <v>0</v>
      </c>
      <c r="H182" s="6">
        <v>0</v>
      </c>
      <c r="I182" s="6">
        <v>0</v>
      </c>
      <c r="J182" s="6">
        <v>5</v>
      </c>
      <c r="K182" s="6">
        <v>4</v>
      </c>
      <c r="L182" s="6">
        <v>5</v>
      </c>
      <c r="M182" s="2">
        <v>0</v>
      </c>
      <c r="N182" s="2">
        <v>0</v>
      </c>
      <c r="O182" s="2">
        <v>0</v>
      </c>
      <c r="P182" s="2">
        <v>0</v>
      </c>
      <c r="Q182" s="2">
        <v>0</v>
      </c>
      <c r="V182">
        <v>3</v>
      </c>
      <c r="W182">
        <v>3</v>
      </c>
      <c r="X182">
        <v>2</v>
      </c>
    </row>
    <row r="183" spans="1:24" x14ac:dyDescent="0.35">
      <c r="A183" t="s">
        <v>1526</v>
      </c>
      <c r="B183" t="s">
        <v>478</v>
      </c>
      <c r="C183" t="s">
        <v>479</v>
      </c>
      <c r="D183" t="s">
        <v>1541</v>
      </c>
      <c r="E183" t="s">
        <v>4058</v>
      </c>
      <c r="F183" t="s">
        <v>21</v>
      </c>
      <c r="G183" s="6">
        <v>0</v>
      </c>
      <c r="H183" s="6">
        <v>0</v>
      </c>
      <c r="I183" s="6">
        <v>0</v>
      </c>
      <c r="J183" s="6">
        <v>4</v>
      </c>
      <c r="K183" s="6">
        <v>5</v>
      </c>
      <c r="L183" s="6">
        <v>4</v>
      </c>
      <c r="M183" s="2">
        <v>0</v>
      </c>
      <c r="N183" s="2">
        <v>0</v>
      </c>
      <c r="O183" s="2">
        <v>0</v>
      </c>
      <c r="P183" s="2">
        <v>0</v>
      </c>
      <c r="Q183" s="2">
        <v>0</v>
      </c>
      <c r="V183">
        <v>4</v>
      </c>
      <c r="W183">
        <v>4</v>
      </c>
      <c r="X183">
        <v>4</v>
      </c>
    </row>
    <row r="184" spans="1:24" x14ac:dyDescent="0.35">
      <c r="A184" t="s">
        <v>1526</v>
      </c>
      <c r="B184" t="s">
        <v>481</v>
      </c>
      <c r="C184" t="s">
        <v>482</v>
      </c>
      <c r="D184" t="s">
        <v>1268</v>
      </c>
      <c r="E184" t="s">
        <v>4059</v>
      </c>
      <c r="F184" t="s">
        <v>21</v>
      </c>
      <c r="G184" s="6">
        <v>0</v>
      </c>
      <c r="H184" s="6">
        <v>0</v>
      </c>
      <c r="I184" s="6">
        <v>0</v>
      </c>
      <c r="J184" s="6">
        <v>3</v>
      </c>
      <c r="K184" s="6">
        <v>1</v>
      </c>
      <c r="L184" s="6">
        <v>4</v>
      </c>
      <c r="M184" s="2">
        <v>0</v>
      </c>
      <c r="N184" s="2">
        <v>0</v>
      </c>
      <c r="O184" s="2">
        <v>1</v>
      </c>
      <c r="P184" s="2">
        <v>0</v>
      </c>
      <c r="Q184" s="2">
        <v>0</v>
      </c>
      <c r="V184">
        <v>5</v>
      </c>
      <c r="W184">
        <v>5</v>
      </c>
      <c r="X184">
        <v>5</v>
      </c>
    </row>
    <row r="185" spans="1:24" x14ac:dyDescent="0.35">
      <c r="A185" t="s">
        <v>1526</v>
      </c>
      <c r="B185" t="s">
        <v>484</v>
      </c>
      <c r="C185" t="s">
        <v>22</v>
      </c>
      <c r="D185" t="s">
        <v>1542</v>
      </c>
      <c r="E185" t="s">
        <v>4060</v>
      </c>
      <c r="F185" t="s">
        <v>21</v>
      </c>
      <c r="G185" s="6">
        <v>0</v>
      </c>
      <c r="H185" s="6">
        <v>1</v>
      </c>
      <c r="I185" s="6">
        <v>3</v>
      </c>
      <c r="J185" s="6">
        <v>4</v>
      </c>
      <c r="K185" s="6">
        <v>4</v>
      </c>
      <c r="L185" s="6">
        <v>4</v>
      </c>
      <c r="M185" s="2">
        <v>0</v>
      </c>
      <c r="N185" s="2">
        <v>0</v>
      </c>
      <c r="O185" s="2">
        <v>0</v>
      </c>
      <c r="P185" s="2">
        <v>0</v>
      </c>
      <c r="Q185" s="2">
        <v>0</v>
      </c>
      <c r="V185">
        <v>4</v>
      </c>
      <c r="W185">
        <v>5</v>
      </c>
      <c r="X185">
        <v>4</v>
      </c>
    </row>
    <row r="186" spans="1:24" x14ac:dyDescent="0.35">
      <c r="A186" t="s">
        <v>1543</v>
      </c>
      <c r="B186" t="s">
        <v>996</v>
      </c>
      <c r="C186" t="s">
        <v>1271</v>
      </c>
      <c r="D186" t="s">
        <v>1053</v>
      </c>
      <c r="E186" t="s">
        <v>3999</v>
      </c>
      <c r="F186" t="s">
        <v>21</v>
      </c>
      <c r="G186" s="6">
        <v>0</v>
      </c>
      <c r="H186" s="6">
        <v>1</v>
      </c>
      <c r="I186" s="6">
        <v>5</v>
      </c>
      <c r="J186" s="6">
        <v>2</v>
      </c>
      <c r="K186" s="6">
        <v>5</v>
      </c>
      <c r="L186" s="6">
        <v>1</v>
      </c>
      <c r="M186" s="2">
        <v>0</v>
      </c>
      <c r="N186" s="2">
        <v>0</v>
      </c>
      <c r="O186" s="2">
        <v>0</v>
      </c>
      <c r="P186" s="2">
        <v>0</v>
      </c>
      <c r="Q186" s="2">
        <v>0</v>
      </c>
      <c r="V186">
        <v>4</v>
      </c>
      <c r="W186">
        <v>3</v>
      </c>
      <c r="X186">
        <v>4</v>
      </c>
    </row>
    <row r="187" spans="1:24" x14ac:dyDescent="0.35">
      <c r="A187" t="s">
        <v>1543</v>
      </c>
      <c r="B187" t="s">
        <v>439</v>
      </c>
      <c r="C187" t="s">
        <v>487</v>
      </c>
      <c r="D187" t="s">
        <v>1053</v>
      </c>
      <c r="E187" t="s">
        <v>4061</v>
      </c>
      <c r="F187" t="s">
        <v>957</v>
      </c>
      <c r="G187" s="6">
        <v>1</v>
      </c>
      <c r="H187" s="6">
        <v>1</v>
      </c>
      <c r="I187" s="6">
        <v>1</v>
      </c>
      <c r="J187" s="6">
        <v>3</v>
      </c>
      <c r="K187" s="6">
        <v>5</v>
      </c>
      <c r="L187" s="6">
        <v>1</v>
      </c>
      <c r="M187" s="2">
        <v>0</v>
      </c>
      <c r="N187" s="2">
        <v>0</v>
      </c>
      <c r="O187" s="2">
        <v>0</v>
      </c>
      <c r="P187" s="2">
        <v>0</v>
      </c>
      <c r="Q187" s="2">
        <v>0</v>
      </c>
      <c r="V187">
        <v>1</v>
      </c>
      <c r="W187">
        <v>1</v>
      </c>
      <c r="X187">
        <v>1</v>
      </c>
    </row>
    <row r="188" spans="1:24" x14ac:dyDescent="0.35">
      <c r="A188" t="s">
        <v>1543</v>
      </c>
      <c r="B188" t="s">
        <v>442</v>
      </c>
      <c r="C188" t="s">
        <v>489</v>
      </c>
      <c r="D188" t="s">
        <v>1544</v>
      </c>
      <c r="E188" t="s">
        <v>3886</v>
      </c>
      <c r="F188" t="s">
        <v>21</v>
      </c>
      <c r="G188" s="6">
        <v>0</v>
      </c>
      <c r="H188" s="6">
        <v>0</v>
      </c>
      <c r="I188" s="6">
        <v>0</v>
      </c>
      <c r="J188" s="6">
        <v>1</v>
      </c>
      <c r="K188" s="6">
        <v>1</v>
      </c>
      <c r="L188" s="6">
        <v>4</v>
      </c>
      <c r="M188" s="2">
        <v>0</v>
      </c>
      <c r="N188" s="2">
        <v>0</v>
      </c>
      <c r="O188" s="2">
        <v>0</v>
      </c>
      <c r="P188" s="2">
        <v>0</v>
      </c>
      <c r="Q188" s="2">
        <v>0</v>
      </c>
      <c r="V188">
        <v>1</v>
      </c>
      <c r="W188">
        <v>1</v>
      </c>
      <c r="X188">
        <v>5</v>
      </c>
    </row>
    <row r="189" spans="1:24" x14ac:dyDescent="0.35">
      <c r="A189" t="s">
        <v>1543</v>
      </c>
      <c r="B189" t="s">
        <v>491</v>
      </c>
      <c r="C189" t="s">
        <v>492</v>
      </c>
      <c r="D189" t="s">
        <v>1545</v>
      </c>
      <c r="E189" t="s">
        <v>4062</v>
      </c>
      <c r="F189" t="s">
        <v>21</v>
      </c>
      <c r="G189" s="6">
        <v>0</v>
      </c>
      <c r="H189" s="6">
        <v>1</v>
      </c>
      <c r="I189" s="6">
        <v>4</v>
      </c>
      <c r="J189" s="6">
        <v>3</v>
      </c>
      <c r="K189" s="6">
        <v>5</v>
      </c>
      <c r="L189" s="6">
        <v>5</v>
      </c>
      <c r="M189" s="2">
        <v>0</v>
      </c>
      <c r="N189" s="2">
        <v>0</v>
      </c>
      <c r="O189" s="2">
        <v>0</v>
      </c>
      <c r="P189" s="2">
        <v>0</v>
      </c>
      <c r="Q189" s="2">
        <v>0</v>
      </c>
      <c r="V189">
        <v>1</v>
      </c>
      <c r="W189">
        <v>1</v>
      </c>
      <c r="X189">
        <v>1</v>
      </c>
    </row>
    <row r="190" spans="1:24" x14ac:dyDescent="0.35">
      <c r="A190" t="s">
        <v>1543</v>
      </c>
      <c r="B190" t="s">
        <v>494</v>
      </c>
      <c r="C190" t="s">
        <v>495</v>
      </c>
      <c r="D190" t="s">
        <v>1546</v>
      </c>
      <c r="E190" t="s">
        <v>4063</v>
      </c>
      <c r="F190" t="s">
        <v>21</v>
      </c>
      <c r="G190" s="6">
        <v>0</v>
      </c>
      <c r="H190" s="6">
        <v>1</v>
      </c>
      <c r="I190" s="6">
        <v>1</v>
      </c>
      <c r="J190" s="6">
        <v>1</v>
      </c>
      <c r="K190" s="6">
        <v>5</v>
      </c>
      <c r="L190" s="6">
        <v>1</v>
      </c>
      <c r="M190" s="2">
        <v>0</v>
      </c>
      <c r="N190" s="2">
        <v>0</v>
      </c>
      <c r="O190" s="2">
        <v>1</v>
      </c>
      <c r="P190" s="2">
        <v>0</v>
      </c>
      <c r="Q190" s="2">
        <v>0</v>
      </c>
      <c r="V190">
        <v>5</v>
      </c>
      <c r="W190">
        <v>5</v>
      </c>
      <c r="X190">
        <v>5</v>
      </c>
    </row>
    <row r="191" spans="1:24" x14ac:dyDescent="0.35">
      <c r="A191" t="s">
        <v>1543</v>
      </c>
      <c r="B191" t="s">
        <v>497</v>
      </c>
      <c r="C191" t="s">
        <v>352</v>
      </c>
      <c r="D191" t="s">
        <v>1547</v>
      </c>
      <c r="E191" t="s">
        <v>4064</v>
      </c>
      <c r="F191" t="s">
        <v>21</v>
      </c>
      <c r="G191" s="6">
        <v>0</v>
      </c>
      <c r="H191" s="6">
        <v>1</v>
      </c>
      <c r="I191" s="6">
        <v>5</v>
      </c>
      <c r="J191" s="6">
        <v>4</v>
      </c>
      <c r="K191" s="6">
        <v>5</v>
      </c>
      <c r="L191" s="6">
        <v>5</v>
      </c>
      <c r="M191" s="2">
        <v>0</v>
      </c>
      <c r="N191" s="2">
        <v>0</v>
      </c>
      <c r="O191" s="2">
        <v>0</v>
      </c>
      <c r="P191" s="2">
        <v>0</v>
      </c>
      <c r="Q191" s="2">
        <v>0</v>
      </c>
      <c r="V191">
        <v>5</v>
      </c>
      <c r="W191">
        <v>5</v>
      </c>
      <c r="X191">
        <v>5</v>
      </c>
    </row>
    <row r="192" spans="1:24" x14ac:dyDescent="0.35">
      <c r="A192" t="s">
        <v>1543</v>
      </c>
      <c r="B192" t="s">
        <v>499</v>
      </c>
      <c r="C192" t="s">
        <v>500</v>
      </c>
      <c r="D192" t="s">
        <v>1548</v>
      </c>
      <c r="E192" t="s">
        <v>3904</v>
      </c>
      <c r="F192" t="s">
        <v>21</v>
      </c>
      <c r="G192" s="6">
        <v>0</v>
      </c>
      <c r="H192" s="6">
        <v>1</v>
      </c>
      <c r="I192" s="6">
        <v>1</v>
      </c>
      <c r="J192" s="6">
        <v>2</v>
      </c>
      <c r="K192" s="6">
        <v>5</v>
      </c>
      <c r="L192" s="6">
        <v>5</v>
      </c>
      <c r="M192" s="2">
        <v>0</v>
      </c>
      <c r="N192" s="2">
        <v>0</v>
      </c>
      <c r="O192" s="2">
        <v>0</v>
      </c>
      <c r="P192" s="2">
        <v>0</v>
      </c>
      <c r="Q192" s="2">
        <v>0</v>
      </c>
      <c r="V192">
        <v>4</v>
      </c>
      <c r="W192">
        <v>5</v>
      </c>
      <c r="X192">
        <v>5</v>
      </c>
    </row>
    <row r="193" spans="1:24" x14ac:dyDescent="0.35">
      <c r="A193" t="s">
        <v>1543</v>
      </c>
      <c r="B193" t="s">
        <v>472</v>
      </c>
      <c r="C193" t="s">
        <v>502</v>
      </c>
      <c r="D193" t="s">
        <v>1549</v>
      </c>
      <c r="E193" t="s">
        <v>3905</v>
      </c>
      <c r="F193" t="s">
        <v>21</v>
      </c>
      <c r="G193" s="6">
        <v>0</v>
      </c>
      <c r="H193" s="6">
        <v>1</v>
      </c>
      <c r="I193" s="6">
        <v>1</v>
      </c>
      <c r="J193" s="6">
        <v>1</v>
      </c>
      <c r="K193" s="6">
        <v>5</v>
      </c>
      <c r="L193" s="6">
        <v>5</v>
      </c>
      <c r="M193" s="2">
        <v>0</v>
      </c>
      <c r="N193" s="2">
        <v>0</v>
      </c>
      <c r="O193" s="2">
        <v>0</v>
      </c>
      <c r="P193" s="2">
        <v>0</v>
      </c>
      <c r="Q193" s="2">
        <v>0</v>
      </c>
      <c r="V193">
        <v>1</v>
      </c>
      <c r="W193">
        <v>5</v>
      </c>
      <c r="X193">
        <v>1</v>
      </c>
    </row>
    <row r="194" spans="1:24" x14ac:dyDescent="0.35">
      <c r="A194" t="s">
        <v>1543</v>
      </c>
      <c r="B194" t="s">
        <v>504</v>
      </c>
      <c r="C194" t="s">
        <v>505</v>
      </c>
      <c r="D194" t="s">
        <v>1550</v>
      </c>
      <c r="E194" t="s">
        <v>3906</v>
      </c>
      <c r="F194" t="s">
        <v>21</v>
      </c>
      <c r="G194" s="6">
        <v>0</v>
      </c>
      <c r="H194" s="6">
        <v>1</v>
      </c>
      <c r="I194" s="6">
        <v>1</v>
      </c>
      <c r="J194" s="6">
        <v>3</v>
      </c>
      <c r="K194" s="6">
        <v>5</v>
      </c>
      <c r="L194" s="6">
        <v>5</v>
      </c>
      <c r="M194" s="2">
        <v>0</v>
      </c>
      <c r="N194" s="2">
        <v>0</v>
      </c>
      <c r="O194" s="2">
        <v>1</v>
      </c>
      <c r="P194" s="2">
        <v>0</v>
      </c>
      <c r="Q194" s="2">
        <v>0</v>
      </c>
      <c r="V194">
        <v>1</v>
      </c>
      <c r="W194">
        <v>5</v>
      </c>
      <c r="X194">
        <v>5</v>
      </c>
    </row>
    <row r="195" spans="1:24" x14ac:dyDescent="0.35">
      <c r="A195" t="s">
        <v>1543</v>
      </c>
      <c r="B195" t="s">
        <v>507</v>
      </c>
      <c r="C195" t="s">
        <v>508</v>
      </c>
      <c r="D195" t="s">
        <v>1053</v>
      </c>
      <c r="E195" t="s">
        <v>4065</v>
      </c>
      <c r="F195" t="s">
        <v>21</v>
      </c>
      <c r="G195" s="6">
        <v>0</v>
      </c>
      <c r="H195" s="6">
        <v>1</v>
      </c>
      <c r="I195" s="6">
        <v>1</v>
      </c>
      <c r="J195" s="6">
        <v>1</v>
      </c>
      <c r="K195" s="6">
        <v>5</v>
      </c>
      <c r="L195" s="6">
        <v>1</v>
      </c>
      <c r="M195" s="2">
        <v>0</v>
      </c>
      <c r="N195" s="2">
        <v>0</v>
      </c>
      <c r="O195" s="2">
        <v>1</v>
      </c>
      <c r="P195" s="2">
        <v>1</v>
      </c>
      <c r="Q195" s="2">
        <v>0</v>
      </c>
      <c r="V195">
        <v>1</v>
      </c>
      <c r="W195">
        <v>5</v>
      </c>
      <c r="X195">
        <v>1</v>
      </c>
    </row>
    <row r="196" spans="1:24" x14ac:dyDescent="0.35">
      <c r="A196" t="s">
        <v>1543</v>
      </c>
      <c r="B196" t="s">
        <v>510</v>
      </c>
      <c r="C196" t="s">
        <v>511</v>
      </c>
      <c r="D196" t="s">
        <v>1551</v>
      </c>
      <c r="E196" t="s">
        <v>4066</v>
      </c>
      <c r="F196" t="s">
        <v>1552</v>
      </c>
      <c r="G196" s="6">
        <v>5</v>
      </c>
      <c r="H196" s="6">
        <v>1</v>
      </c>
      <c r="I196" s="6">
        <v>3</v>
      </c>
      <c r="J196" s="6">
        <v>2</v>
      </c>
      <c r="K196" s="6">
        <v>5</v>
      </c>
      <c r="L196" s="6">
        <v>5</v>
      </c>
      <c r="M196" s="2">
        <v>0</v>
      </c>
      <c r="N196" s="2">
        <v>0</v>
      </c>
      <c r="O196" s="2">
        <v>0</v>
      </c>
      <c r="P196" s="2">
        <v>0</v>
      </c>
      <c r="Q196" s="2">
        <v>0</v>
      </c>
      <c r="V196">
        <v>5</v>
      </c>
      <c r="W196">
        <v>5</v>
      </c>
      <c r="X196">
        <v>5</v>
      </c>
    </row>
    <row r="197" spans="1:24" x14ac:dyDescent="0.35">
      <c r="A197" t="s">
        <v>1543</v>
      </c>
      <c r="B197" t="s">
        <v>513</v>
      </c>
      <c r="C197" t="s">
        <v>514</v>
      </c>
      <c r="D197" t="s">
        <v>1553</v>
      </c>
      <c r="E197" t="s">
        <v>4067</v>
      </c>
      <c r="F197" t="s">
        <v>951</v>
      </c>
      <c r="G197" s="6">
        <v>1</v>
      </c>
      <c r="H197" s="6">
        <v>0</v>
      </c>
      <c r="I197" s="6">
        <v>0</v>
      </c>
      <c r="J197" s="6">
        <v>3</v>
      </c>
      <c r="K197" s="6">
        <v>5</v>
      </c>
      <c r="L197" s="6">
        <v>5</v>
      </c>
      <c r="M197" s="2">
        <v>0</v>
      </c>
      <c r="N197" s="2">
        <v>0</v>
      </c>
      <c r="O197" s="2">
        <v>0</v>
      </c>
      <c r="P197" s="2">
        <v>0</v>
      </c>
      <c r="Q197" s="2">
        <v>0</v>
      </c>
      <c r="V197">
        <v>4</v>
      </c>
      <c r="W197">
        <v>5</v>
      </c>
      <c r="X197">
        <v>5</v>
      </c>
    </row>
    <row r="198" spans="1:24" x14ac:dyDescent="0.35">
      <c r="A198" t="s">
        <v>1543</v>
      </c>
      <c r="B198" t="s">
        <v>516</v>
      </c>
      <c r="C198" t="s">
        <v>517</v>
      </c>
      <c r="D198" t="s">
        <v>1554</v>
      </c>
      <c r="E198" t="s">
        <v>3910</v>
      </c>
      <c r="F198" t="s">
        <v>21</v>
      </c>
      <c r="G198" s="6">
        <v>0</v>
      </c>
      <c r="H198" s="6">
        <v>0</v>
      </c>
      <c r="I198" s="6">
        <v>0</v>
      </c>
      <c r="J198" s="6">
        <v>2</v>
      </c>
      <c r="K198" s="6">
        <v>5</v>
      </c>
      <c r="L198" s="6">
        <v>5</v>
      </c>
      <c r="M198" s="2">
        <v>0</v>
      </c>
      <c r="N198" s="2">
        <v>0</v>
      </c>
      <c r="O198" s="2">
        <v>0</v>
      </c>
      <c r="P198" s="2">
        <v>0</v>
      </c>
      <c r="Q198" s="2">
        <v>0</v>
      </c>
      <c r="V198">
        <v>5</v>
      </c>
      <c r="W198">
        <v>5</v>
      </c>
      <c r="X198">
        <v>5</v>
      </c>
    </row>
    <row r="199" spans="1:24" x14ac:dyDescent="0.35">
      <c r="A199" t="s">
        <v>1543</v>
      </c>
      <c r="B199" t="s">
        <v>519</v>
      </c>
      <c r="C199" t="s">
        <v>520</v>
      </c>
      <c r="D199" t="s">
        <v>1555</v>
      </c>
      <c r="E199" t="s">
        <v>4068</v>
      </c>
      <c r="F199" t="s">
        <v>1556</v>
      </c>
      <c r="G199" s="6">
        <v>1</v>
      </c>
      <c r="H199" s="6">
        <v>1</v>
      </c>
      <c r="I199" s="6">
        <v>2</v>
      </c>
      <c r="J199" s="6">
        <v>2</v>
      </c>
      <c r="K199" s="6">
        <v>5</v>
      </c>
      <c r="L199" s="6">
        <v>5</v>
      </c>
      <c r="M199" s="2">
        <v>0</v>
      </c>
      <c r="N199" s="2">
        <v>0</v>
      </c>
      <c r="O199" s="2">
        <v>0</v>
      </c>
      <c r="P199" s="2">
        <v>0</v>
      </c>
      <c r="Q199" s="2">
        <v>0</v>
      </c>
      <c r="V199">
        <v>3</v>
      </c>
      <c r="W199">
        <v>5</v>
      </c>
      <c r="X199">
        <v>1</v>
      </c>
    </row>
    <row r="200" spans="1:24" x14ac:dyDescent="0.35">
      <c r="A200" t="s">
        <v>1557</v>
      </c>
      <c r="B200" t="s">
        <v>996</v>
      </c>
      <c r="C200" t="s">
        <v>1279</v>
      </c>
      <c r="D200" t="s">
        <v>1558</v>
      </c>
      <c r="E200" t="s">
        <v>3780</v>
      </c>
      <c r="F200" t="s">
        <v>21</v>
      </c>
      <c r="G200" s="6">
        <v>0</v>
      </c>
      <c r="H200" s="6">
        <v>0</v>
      </c>
      <c r="I200" s="6">
        <v>0</v>
      </c>
      <c r="J200" s="6">
        <v>5</v>
      </c>
      <c r="K200" s="6">
        <v>5</v>
      </c>
      <c r="L200" s="6">
        <v>5</v>
      </c>
      <c r="M200" s="2">
        <v>0</v>
      </c>
      <c r="N200" s="2">
        <v>0</v>
      </c>
      <c r="O200" s="2">
        <v>0</v>
      </c>
      <c r="P200" s="2">
        <v>0</v>
      </c>
      <c r="Q200" s="2">
        <v>0</v>
      </c>
      <c r="V200">
        <v>1</v>
      </c>
      <c r="W200">
        <v>1</v>
      </c>
      <c r="X200">
        <v>1</v>
      </c>
    </row>
    <row r="201" spans="1:24" x14ac:dyDescent="0.35">
      <c r="A201" t="s">
        <v>1557</v>
      </c>
      <c r="B201" t="s">
        <v>744</v>
      </c>
      <c r="C201" t="s">
        <v>1280</v>
      </c>
      <c r="D201" t="s">
        <v>1053</v>
      </c>
      <c r="E201" t="s">
        <v>3767</v>
      </c>
      <c r="F201" t="s">
        <v>21</v>
      </c>
      <c r="G201" s="6">
        <v>0</v>
      </c>
      <c r="H201" s="6">
        <v>0</v>
      </c>
      <c r="I201" s="6">
        <v>0</v>
      </c>
      <c r="J201" s="6">
        <v>1</v>
      </c>
      <c r="K201" s="6">
        <v>1</v>
      </c>
      <c r="L201" s="6">
        <v>1</v>
      </c>
      <c r="M201" s="2">
        <v>0</v>
      </c>
      <c r="N201" s="2">
        <v>0</v>
      </c>
      <c r="O201" s="2">
        <v>0</v>
      </c>
      <c r="P201" s="2">
        <v>0</v>
      </c>
      <c r="Q201" s="2">
        <v>0</v>
      </c>
      <c r="V201">
        <v>1</v>
      </c>
      <c r="W201">
        <v>1</v>
      </c>
      <c r="X201">
        <v>1</v>
      </c>
    </row>
    <row r="202" spans="1:24" x14ac:dyDescent="0.35">
      <c r="A202" t="s">
        <v>1557</v>
      </c>
      <c r="B202" t="s">
        <v>305</v>
      </c>
      <c r="C202" t="s">
        <v>525</v>
      </c>
      <c r="D202" t="s">
        <v>1055</v>
      </c>
      <c r="E202" t="s">
        <v>3912</v>
      </c>
      <c r="F202" t="s">
        <v>1372</v>
      </c>
      <c r="G202" s="6">
        <v>1</v>
      </c>
      <c r="H202" s="6">
        <v>0</v>
      </c>
      <c r="I202" s="6">
        <v>0</v>
      </c>
      <c r="J202" s="6">
        <v>2</v>
      </c>
      <c r="K202" s="6">
        <v>1</v>
      </c>
      <c r="L202" s="6">
        <v>5</v>
      </c>
      <c r="M202" s="2">
        <v>0</v>
      </c>
      <c r="N202" s="2">
        <v>0</v>
      </c>
      <c r="O202" s="2">
        <v>0</v>
      </c>
      <c r="P202" s="2">
        <v>0</v>
      </c>
      <c r="Q202" s="2">
        <v>0</v>
      </c>
      <c r="V202">
        <v>1</v>
      </c>
      <c r="W202">
        <v>1</v>
      </c>
      <c r="X202">
        <v>2</v>
      </c>
    </row>
    <row r="203" spans="1:24" x14ac:dyDescent="0.35">
      <c r="A203" t="s">
        <v>1557</v>
      </c>
      <c r="B203" t="s">
        <v>527</v>
      </c>
      <c r="C203" t="s">
        <v>528</v>
      </c>
      <c r="D203" t="s">
        <v>1559</v>
      </c>
      <c r="E203" t="s">
        <v>4069</v>
      </c>
      <c r="F203" t="s">
        <v>1560</v>
      </c>
      <c r="G203" s="6">
        <v>2</v>
      </c>
      <c r="H203" s="6">
        <v>0</v>
      </c>
      <c r="I203" s="6">
        <v>0</v>
      </c>
      <c r="J203" s="6">
        <v>2</v>
      </c>
      <c r="K203" s="6">
        <v>4</v>
      </c>
      <c r="L203" s="6">
        <v>2</v>
      </c>
      <c r="M203" s="2">
        <v>0</v>
      </c>
      <c r="N203" s="2">
        <v>0</v>
      </c>
      <c r="O203" s="2">
        <v>0</v>
      </c>
      <c r="P203" s="2">
        <v>0</v>
      </c>
      <c r="Q203" s="2">
        <v>0</v>
      </c>
      <c r="V203">
        <v>2</v>
      </c>
      <c r="W203">
        <v>5</v>
      </c>
      <c r="X203">
        <v>1</v>
      </c>
    </row>
    <row r="204" spans="1:24" x14ac:dyDescent="0.35">
      <c r="A204" t="s">
        <v>1557</v>
      </c>
      <c r="B204" t="s">
        <v>122</v>
      </c>
      <c r="C204" t="s">
        <v>530</v>
      </c>
      <c r="D204" t="s">
        <v>1561</v>
      </c>
      <c r="E204" t="s">
        <v>4070</v>
      </c>
      <c r="F204" t="s">
        <v>21</v>
      </c>
      <c r="G204" s="6">
        <v>0</v>
      </c>
      <c r="H204" s="6">
        <v>0</v>
      </c>
      <c r="I204" s="6">
        <v>0</v>
      </c>
      <c r="J204" s="6">
        <v>1</v>
      </c>
      <c r="K204" s="6">
        <v>1</v>
      </c>
      <c r="L204" s="6">
        <v>1</v>
      </c>
      <c r="M204" s="2">
        <v>0</v>
      </c>
      <c r="N204" s="2">
        <v>0</v>
      </c>
      <c r="O204" s="2">
        <v>1</v>
      </c>
      <c r="P204" s="2">
        <v>1</v>
      </c>
      <c r="Q204" s="2">
        <v>0</v>
      </c>
      <c r="V204">
        <v>2</v>
      </c>
      <c r="W204">
        <v>5</v>
      </c>
      <c r="X204">
        <v>1</v>
      </c>
    </row>
    <row r="205" spans="1:24" x14ac:dyDescent="0.35">
      <c r="A205" t="s">
        <v>1557</v>
      </c>
      <c r="B205" t="s">
        <v>1281</v>
      </c>
      <c r="C205" t="s">
        <v>533</v>
      </c>
      <c r="D205" t="s">
        <v>1562</v>
      </c>
      <c r="E205" t="s">
        <v>4071</v>
      </c>
      <c r="F205" t="s">
        <v>21</v>
      </c>
      <c r="G205" s="6">
        <v>0</v>
      </c>
      <c r="H205" s="6">
        <v>1</v>
      </c>
      <c r="I205" s="6">
        <v>3</v>
      </c>
      <c r="J205" s="6">
        <v>1</v>
      </c>
      <c r="K205" s="6">
        <v>1</v>
      </c>
      <c r="L205" s="6">
        <v>1</v>
      </c>
      <c r="M205" s="2">
        <v>1</v>
      </c>
      <c r="N205" s="2">
        <v>0</v>
      </c>
      <c r="O205" s="2">
        <v>1</v>
      </c>
      <c r="P205" s="2">
        <v>1</v>
      </c>
      <c r="Q205" s="2">
        <v>0</v>
      </c>
      <c r="V205">
        <v>1</v>
      </c>
      <c r="W205">
        <v>1</v>
      </c>
      <c r="X205">
        <v>1</v>
      </c>
    </row>
    <row r="206" spans="1:24" x14ac:dyDescent="0.35">
      <c r="A206" t="s">
        <v>1557</v>
      </c>
      <c r="B206" t="s">
        <v>535</v>
      </c>
      <c r="C206" t="s">
        <v>536</v>
      </c>
      <c r="D206" t="s">
        <v>1563</v>
      </c>
      <c r="E206" t="s">
        <v>4072</v>
      </c>
      <c r="F206" t="s">
        <v>964</v>
      </c>
      <c r="G206" s="6">
        <v>1</v>
      </c>
      <c r="H206" s="6">
        <v>0</v>
      </c>
      <c r="I206" s="6">
        <v>0</v>
      </c>
      <c r="J206" s="6">
        <v>1</v>
      </c>
      <c r="K206" s="6">
        <v>1</v>
      </c>
      <c r="L206" s="6">
        <v>1</v>
      </c>
      <c r="M206" s="2">
        <v>0</v>
      </c>
      <c r="N206" s="2">
        <v>0</v>
      </c>
      <c r="O206" s="2">
        <v>1</v>
      </c>
      <c r="P206" s="2">
        <v>1</v>
      </c>
      <c r="Q206" s="2">
        <v>0</v>
      </c>
      <c r="V206">
        <v>1</v>
      </c>
      <c r="W206">
        <v>5</v>
      </c>
      <c r="X206">
        <v>1</v>
      </c>
    </row>
    <row r="207" spans="1:24" x14ac:dyDescent="0.35">
      <c r="A207" t="s">
        <v>1557</v>
      </c>
      <c r="B207" t="s">
        <v>111</v>
      </c>
      <c r="C207" t="s">
        <v>538</v>
      </c>
      <c r="D207" t="s">
        <v>1564</v>
      </c>
      <c r="E207" t="s">
        <v>3916</v>
      </c>
      <c r="F207" t="s">
        <v>21</v>
      </c>
      <c r="G207" s="6">
        <v>0</v>
      </c>
      <c r="H207" s="6">
        <v>0</v>
      </c>
      <c r="I207" s="6">
        <v>0</v>
      </c>
      <c r="J207" s="6">
        <v>1</v>
      </c>
      <c r="K207" s="6">
        <v>4</v>
      </c>
      <c r="L207" s="6">
        <v>2</v>
      </c>
      <c r="M207" s="2">
        <v>0</v>
      </c>
      <c r="N207" s="2">
        <v>0</v>
      </c>
      <c r="O207" s="2">
        <v>0</v>
      </c>
      <c r="P207" s="2">
        <v>0</v>
      </c>
      <c r="Q207" s="2">
        <v>0</v>
      </c>
      <c r="V207">
        <v>5</v>
      </c>
      <c r="W207">
        <v>5</v>
      </c>
      <c r="X207">
        <v>5</v>
      </c>
    </row>
    <row r="208" spans="1:24" x14ac:dyDescent="0.35">
      <c r="A208" t="s">
        <v>1557</v>
      </c>
      <c r="B208" t="s">
        <v>540</v>
      </c>
      <c r="C208" t="s">
        <v>541</v>
      </c>
      <c r="D208" t="s">
        <v>1565</v>
      </c>
      <c r="E208" t="s">
        <v>3917</v>
      </c>
      <c r="F208" t="s">
        <v>21</v>
      </c>
      <c r="G208" s="6">
        <v>0</v>
      </c>
      <c r="H208" s="6">
        <v>0</v>
      </c>
      <c r="I208" s="6">
        <v>0</v>
      </c>
      <c r="J208" s="6">
        <v>5</v>
      </c>
      <c r="K208" s="6">
        <v>5</v>
      </c>
      <c r="L208" s="6">
        <v>5</v>
      </c>
      <c r="M208" s="2">
        <v>0</v>
      </c>
      <c r="N208" s="2">
        <v>0</v>
      </c>
      <c r="O208" s="2">
        <v>0</v>
      </c>
      <c r="P208" s="2">
        <v>0</v>
      </c>
      <c r="Q208" s="2">
        <v>0</v>
      </c>
      <c r="V208">
        <v>2</v>
      </c>
      <c r="W208">
        <v>5</v>
      </c>
      <c r="X208">
        <v>2</v>
      </c>
    </row>
    <row r="209" spans="1:24" x14ac:dyDescent="0.35">
      <c r="A209" t="s">
        <v>1557</v>
      </c>
      <c r="B209" t="s">
        <v>543</v>
      </c>
      <c r="C209" t="s">
        <v>544</v>
      </c>
      <c r="D209" t="s">
        <v>1566</v>
      </c>
      <c r="E209" t="s">
        <v>4073</v>
      </c>
      <c r="F209" t="s">
        <v>21</v>
      </c>
      <c r="G209" s="6">
        <v>0</v>
      </c>
      <c r="H209" s="6">
        <v>0</v>
      </c>
      <c r="I209" s="6">
        <v>0</v>
      </c>
      <c r="J209" s="6">
        <v>3</v>
      </c>
      <c r="K209" s="6">
        <v>3</v>
      </c>
      <c r="L209" s="6">
        <v>5</v>
      </c>
      <c r="M209" s="2">
        <v>0</v>
      </c>
      <c r="N209" s="2">
        <v>0</v>
      </c>
      <c r="O209" s="2">
        <v>0</v>
      </c>
      <c r="P209" s="2">
        <v>0</v>
      </c>
      <c r="Q209" s="2">
        <v>0</v>
      </c>
      <c r="V209">
        <v>3</v>
      </c>
      <c r="W209">
        <v>3</v>
      </c>
      <c r="X209">
        <v>3</v>
      </c>
    </row>
    <row r="210" spans="1:24" x14ac:dyDescent="0.35">
      <c r="A210" t="s">
        <v>1557</v>
      </c>
      <c r="B210" t="s">
        <v>1285</v>
      </c>
      <c r="C210" t="s">
        <v>547</v>
      </c>
      <c r="D210" t="s">
        <v>1567</v>
      </c>
      <c r="E210" t="s">
        <v>4074</v>
      </c>
      <c r="F210" t="s">
        <v>21</v>
      </c>
      <c r="G210" s="6">
        <v>0</v>
      </c>
      <c r="H210" s="6">
        <v>1</v>
      </c>
      <c r="I210" s="6">
        <v>1</v>
      </c>
      <c r="J210" s="6">
        <v>1</v>
      </c>
      <c r="K210" s="6">
        <v>1</v>
      </c>
      <c r="L210" s="6">
        <v>2</v>
      </c>
      <c r="M210" s="2">
        <v>0</v>
      </c>
      <c r="N210" s="2">
        <v>0</v>
      </c>
      <c r="O210" s="2">
        <v>1</v>
      </c>
      <c r="P210" s="2">
        <v>1</v>
      </c>
      <c r="Q210" s="2">
        <v>0</v>
      </c>
      <c r="V210">
        <v>2</v>
      </c>
      <c r="W210">
        <v>5</v>
      </c>
      <c r="X210">
        <v>1</v>
      </c>
    </row>
    <row r="211" spans="1:24" x14ac:dyDescent="0.35">
      <c r="A211" t="s">
        <v>1568</v>
      </c>
      <c r="B211" t="s">
        <v>996</v>
      </c>
      <c r="C211" t="s">
        <v>1287</v>
      </c>
      <c r="D211" t="s">
        <v>1053</v>
      </c>
      <c r="E211" t="s">
        <v>3780</v>
      </c>
      <c r="F211" t="s">
        <v>21</v>
      </c>
      <c r="G211" s="6">
        <v>0</v>
      </c>
      <c r="H211" s="6">
        <v>0</v>
      </c>
      <c r="I211" s="6">
        <v>0</v>
      </c>
      <c r="J211" s="6">
        <v>2</v>
      </c>
      <c r="K211" s="6">
        <v>5</v>
      </c>
      <c r="L211" s="6">
        <v>1</v>
      </c>
      <c r="M211" s="2">
        <v>0</v>
      </c>
      <c r="N211" s="2">
        <v>0</v>
      </c>
      <c r="O211" s="2">
        <v>0</v>
      </c>
      <c r="P211" s="2">
        <v>1</v>
      </c>
      <c r="Q211" s="2">
        <v>1</v>
      </c>
      <c r="V211">
        <v>1</v>
      </c>
      <c r="W211">
        <v>1</v>
      </c>
      <c r="X211">
        <v>1</v>
      </c>
    </row>
    <row r="212" spans="1:24" x14ac:dyDescent="0.35">
      <c r="A212" t="s">
        <v>1568</v>
      </c>
      <c r="B212" t="s">
        <v>305</v>
      </c>
      <c r="C212" t="s">
        <v>553</v>
      </c>
      <c r="D212" t="s">
        <v>1053</v>
      </c>
      <c r="E212" t="s">
        <v>3822</v>
      </c>
      <c r="F212" t="s">
        <v>1569</v>
      </c>
      <c r="G212" s="6">
        <v>2</v>
      </c>
      <c r="H212" s="6">
        <v>0</v>
      </c>
      <c r="I212" s="6">
        <v>0</v>
      </c>
      <c r="J212" s="6">
        <v>3</v>
      </c>
      <c r="K212" s="6">
        <v>5</v>
      </c>
      <c r="L212" s="6">
        <v>1</v>
      </c>
      <c r="M212" s="2">
        <v>0</v>
      </c>
      <c r="N212" s="2">
        <v>0</v>
      </c>
      <c r="O212" s="2">
        <v>0</v>
      </c>
      <c r="P212" s="2">
        <v>1</v>
      </c>
      <c r="Q212" s="2">
        <v>1</v>
      </c>
      <c r="V212">
        <v>1</v>
      </c>
      <c r="W212">
        <v>1</v>
      </c>
      <c r="X212">
        <v>1</v>
      </c>
    </row>
    <row r="213" spans="1:24" x14ac:dyDescent="0.35">
      <c r="A213" t="s">
        <v>1568</v>
      </c>
      <c r="B213" t="s">
        <v>555</v>
      </c>
      <c r="C213" t="s">
        <v>556</v>
      </c>
      <c r="D213" t="s">
        <v>1570</v>
      </c>
      <c r="E213" t="s">
        <v>4075</v>
      </c>
      <c r="F213" t="s">
        <v>21</v>
      </c>
      <c r="G213" s="6">
        <v>0</v>
      </c>
      <c r="H213" s="6">
        <v>0</v>
      </c>
      <c r="I213" s="6">
        <v>0</v>
      </c>
      <c r="J213" s="6">
        <v>1</v>
      </c>
      <c r="K213" s="6">
        <v>1</v>
      </c>
      <c r="L213" s="6">
        <v>1</v>
      </c>
      <c r="M213" s="2">
        <v>0</v>
      </c>
      <c r="N213" s="2">
        <v>0</v>
      </c>
      <c r="O213" s="2">
        <v>1</v>
      </c>
      <c r="P213" s="2">
        <v>1</v>
      </c>
      <c r="Q213" s="2">
        <v>1</v>
      </c>
      <c r="V213">
        <v>5</v>
      </c>
      <c r="W213">
        <v>5</v>
      </c>
      <c r="X213">
        <v>5</v>
      </c>
    </row>
    <row r="214" spans="1:24" x14ac:dyDescent="0.35">
      <c r="A214" t="s">
        <v>1568</v>
      </c>
      <c r="B214" t="s">
        <v>305</v>
      </c>
      <c r="C214" t="s">
        <v>553</v>
      </c>
      <c r="D214" t="s">
        <v>1571</v>
      </c>
      <c r="E214" t="s">
        <v>3822</v>
      </c>
      <c r="F214" t="s">
        <v>21</v>
      </c>
      <c r="G214" s="6">
        <v>0</v>
      </c>
      <c r="H214" s="6">
        <v>0</v>
      </c>
      <c r="I214" s="6">
        <v>0</v>
      </c>
      <c r="J214" s="6">
        <v>4</v>
      </c>
      <c r="K214" s="6">
        <v>5</v>
      </c>
      <c r="L214" s="6">
        <v>5</v>
      </c>
      <c r="M214" s="2">
        <v>0</v>
      </c>
      <c r="N214" s="2">
        <v>0</v>
      </c>
      <c r="O214" s="2">
        <v>0</v>
      </c>
      <c r="P214" s="2">
        <v>0</v>
      </c>
      <c r="Q214" s="2">
        <v>1</v>
      </c>
      <c r="V214">
        <v>5</v>
      </c>
      <c r="W214">
        <v>5</v>
      </c>
      <c r="X214">
        <v>5</v>
      </c>
    </row>
    <row r="215" spans="1:24" x14ac:dyDescent="0.35">
      <c r="A215" t="s">
        <v>1568</v>
      </c>
      <c r="B215" t="s">
        <v>219</v>
      </c>
      <c r="C215" t="s">
        <v>558</v>
      </c>
      <c r="D215" t="s">
        <v>1053</v>
      </c>
      <c r="E215" t="s">
        <v>4076</v>
      </c>
      <c r="F215" t="s">
        <v>1572</v>
      </c>
      <c r="G215" s="6">
        <v>3</v>
      </c>
      <c r="H215" s="6">
        <v>0</v>
      </c>
      <c r="I215" s="6">
        <v>0</v>
      </c>
      <c r="J215" s="6">
        <v>2</v>
      </c>
      <c r="K215" s="6">
        <v>3</v>
      </c>
      <c r="L215" s="6">
        <v>1</v>
      </c>
      <c r="M215" s="2">
        <v>0</v>
      </c>
      <c r="N215" s="2">
        <v>0</v>
      </c>
      <c r="O215" s="2">
        <v>1</v>
      </c>
      <c r="P215" s="2">
        <v>1</v>
      </c>
      <c r="Q215" s="2">
        <v>1</v>
      </c>
      <c r="V215">
        <v>5</v>
      </c>
      <c r="W215">
        <v>5</v>
      </c>
      <c r="X215">
        <v>5</v>
      </c>
    </row>
    <row r="216" spans="1:24" x14ac:dyDescent="0.35">
      <c r="A216" t="s">
        <v>1568</v>
      </c>
      <c r="B216" t="s">
        <v>596</v>
      </c>
      <c r="C216" t="s">
        <v>1290</v>
      </c>
      <c r="D216" t="s">
        <v>1573</v>
      </c>
      <c r="E216" t="s">
        <v>3922</v>
      </c>
      <c r="F216" t="s">
        <v>21</v>
      </c>
      <c r="G216" s="6">
        <v>0</v>
      </c>
      <c r="H216" s="6">
        <v>0</v>
      </c>
      <c r="I216" s="6">
        <v>0</v>
      </c>
      <c r="J216" s="6">
        <v>4</v>
      </c>
      <c r="K216" s="6">
        <v>5</v>
      </c>
      <c r="L216" s="6">
        <v>4</v>
      </c>
      <c r="M216" s="2">
        <v>0</v>
      </c>
      <c r="N216" s="2">
        <v>0</v>
      </c>
      <c r="O216" s="2">
        <v>0</v>
      </c>
      <c r="P216" s="2">
        <v>0</v>
      </c>
      <c r="Q216" s="2">
        <v>0</v>
      </c>
      <c r="V216">
        <v>3</v>
      </c>
      <c r="W216">
        <v>5</v>
      </c>
      <c r="X216">
        <v>1</v>
      </c>
    </row>
    <row r="217" spans="1:24" x14ac:dyDescent="0.35">
      <c r="A217" t="s">
        <v>1568</v>
      </c>
      <c r="B217" t="s">
        <v>481</v>
      </c>
      <c r="C217" t="s">
        <v>1292</v>
      </c>
      <c r="D217" t="s">
        <v>1574</v>
      </c>
      <c r="E217" t="s">
        <v>4077</v>
      </c>
      <c r="F217" t="s">
        <v>21</v>
      </c>
      <c r="G217" s="6">
        <v>0</v>
      </c>
      <c r="H217" s="6">
        <v>0</v>
      </c>
      <c r="I217" s="6">
        <v>0</v>
      </c>
      <c r="J217" s="6">
        <v>4</v>
      </c>
      <c r="K217" s="6">
        <v>5</v>
      </c>
      <c r="L217" s="6">
        <v>4</v>
      </c>
      <c r="M217" s="2">
        <v>0</v>
      </c>
      <c r="N217" s="2">
        <v>0</v>
      </c>
      <c r="O217" s="2">
        <v>0</v>
      </c>
      <c r="P217" s="2">
        <v>0</v>
      </c>
      <c r="Q217" s="2">
        <v>0</v>
      </c>
      <c r="V217">
        <v>3</v>
      </c>
      <c r="W217">
        <v>5</v>
      </c>
      <c r="X217">
        <v>3</v>
      </c>
    </row>
    <row r="218" spans="1:24" x14ac:dyDescent="0.35">
      <c r="A218" t="s">
        <v>1568</v>
      </c>
      <c r="B218" t="s">
        <v>601</v>
      </c>
      <c r="C218" t="s">
        <v>565</v>
      </c>
      <c r="D218" t="s">
        <v>1575</v>
      </c>
      <c r="E218" t="s">
        <v>3924</v>
      </c>
      <c r="F218" t="s">
        <v>1576</v>
      </c>
      <c r="G218" s="6">
        <v>2</v>
      </c>
      <c r="H218" s="6">
        <v>0</v>
      </c>
      <c r="I218" s="6">
        <v>0</v>
      </c>
      <c r="J218" s="6">
        <v>5</v>
      </c>
      <c r="K218" s="6">
        <v>5</v>
      </c>
      <c r="L218" s="6">
        <v>5</v>
      </c>
      <c r="M218" s="2">
        <v>0</v>
      </c>
      <c r="N218" s="2">
        <v>0</v>
      </c>
      <c r="O218" s="2">
        <v>0</v>
      </c>
      <c r="P218" s="2">
        <v>0</v>
      </c>
      <c r="Q218" s="2">
        <v>0</v>
      </c>
      <c r="V218">
        <v>4</v>
      </c>
      <c r="W218">
        <v>5</v>
      </c>
      <c r="X218">
        <v>5</v>
      </c>
    </row>
    <row r="219" spans="1:24" x14ac:dyDescent="0.35">
      <c r="A219" t="s">
        <v>1568</v>
      </c>
      <c r="B219" t="s">
        <v>433</v>
      </c>
      <c r="C219" t="s">
        <v>568</v>
      </c>
      <c r="D219" t="s">
        <v>1386</v>
      </c>
      <c r="E219" t="s">
        <v>3884</v>
      </c>
      <c r="F219" t="s">
        <v>21</v>
      </c>
      <c r="G219" s="6">
        <v>0</v>
      </c>
      <c r="H219" s="6">
        <v>0</v>
      </c>
      <c r="I219" s="6">
        <v>0</v>
      </c>
      <c r="J219" s="6">
        <v>2</v>
      </c>
      <c r="K219" s="6">
        <v>5</v>
      </c>
      <c r="L219" s="6">
        <v>1</v>
      </c>
      <c r="M219" s="2">
        <v>0</v>
      </c>
      <c r="N219" s="2">
        <v>0</v>
      </c>
      <c r="O219" s="2">
        <v>0</v>
      </c>
      <c r="P219" s="2">
        <v>1</v>
      </c>
      <c r="Q219" s="2">
        <v>1</v>
      </c>
      <c r="V219">
        <v>5</v>
      </c>
      <c r="W219">
        <v>5</v>
      </c>
      <c r="X219">
        <v>5</v>
      </c>
    </row>
    <row r="220" spans="1:24" x14ac:dyDescent="0.35">
      <c r="A220" t="s">
        <v>1568</v>
      </c>
      <c r="B220" t="s">
        <v>1296</v>
      </c>
      <c r="C220" t="s">
        <v>571</v>
      </c>
      <c r="D220" t="s">
        <v>1577</v>
      </c>
      <c r="E220" t="s">
        <v>3925</v>
      </c>
      <c r="F220" t="s">
        <v>21</v>
      </c>
      <c r="G220" s="6">
        <v>0</v>
      </c>
      <c r="H220" s="6">
        <v>0</v>
      </c>
      <c r="I220" s="6">
        <v>0</v>
      </c>
      <c r="J220" s="6">
        <v>4</v>
      </c>
      <c r="K220" s="6">
        <v>5</v>
      </c>
      <c r="L220" s="6">
        <v>4</v>
      </c>
      <c r="M220" s="2">
        <v>0</v>
      </c>
      <c r="N220" s="2">
        <v>0</v>
      </c>
      <c r="O220" s="2">
        <v>0</v>
      </c>
      <c r="P220" s="2">
        <v>0</v>
      </c>
      <c r="Q220" s="2">
        <v>0</v>
      </c>
      <c r="V220">
        <v>5</v>
      </c>
      <c r="W220">
        <v>5</v>
      </c>
      <c r="X220">
        <v>5</v>
      </c>
    </row>
    <row r="221" spans="1:24" x14ac:dyDescent="0.35">
      <c r="A221" t="s">
        <v>1568</v>
      </c>
      <c r="B221" t="s">
        <v>606</v>
      </c>
      <c r="C221" t="s">
        <v>573</v>
      </c>
      <c r="D221" t="s">
        <v>1578</v>
      </c>
      <c r="E221" t="s">
        <v>4078</v>
      </c>
      <c r="F221" t="s">
        <v>21</v>
      </c>
      <c r="G221" s="6">
        <v>0</v>
      </c>
      <c r="H221" s="6">
        <v>0</v>
      </c>
      <c r="I221" s="6">
        <v>0</v>
      </c>
      <c r="J221" s="6">
        <v>5</v>
      </c>
      <c r="K221" s="6">
        <v>5</v>
      </c>
      <c r="L221" s="6">
        <v>5</v>
      </c>
      <c r="M221" s="2">
        <v>0</v>
      </c>
      <c r="N221" s="2">
        <v>0</v>
      </c>
      <c r="O221" s="2">
        <v>0</v>
      </c>
      <c r="P221" s="2">
        <v>0</v>
      </c>
      <c r="Q221" s="2">
        <v>0</v>
      </c>
      <c r="V221">
        <v>3</v>
      </c>
      <c r="W221">
        <v>5</v>
      </c>
      <c r="X221">
        <v>1</v>
      </c>
    </row>
    <row r="222" spans="1:24" x14ac:dyDescent="0.35">
      <c r="A222" t="s">
        <v>1568</v>
      </c>
      <c r="B222" t="s">
        <v>609</v>
      </c>
      <c r="C222" t="s">
        <v>576</v>
      </c>
      <c r="D222" t="s">
        <v>1579</v>
      </c>
      <c r="E222" t="s">
        <v>4079</v>
      </c>
      <c r="F222" t="s">
        <v>985</v>
      </c>
      <c r="G222" s="6">
        <v>1</v>
      </c>
      <c r="H222" s="6">
        <v>0</v>
      </c>
      <c r="I222" s="6">
        <v>0</v>
      </c>
      <c r="J222" s="6">
        <v>5</v>
      </c>
      <c r="K222" s="6">
        <v>5</v>
      </c>
      <c r="L222" s="6">
        <v>5</v>
      </c>
      <c r="M222" s="2">
        <v>0</v>
      </c>
      <c r="N222" s="2">
        <v>0</v>
      </c>
      <c r="O222" s="2">
        <v>0</v>
      </c>
      <c r="P222" s="2">
        <v>0</v>
      </c>
      <c r="Q222" s="2">
        <v>0</v>
      </c>
      <c r="V222">
        <v>4</v>
      </c>
      <c r="W222">
        <v>5</v>
      </c>
      <c r="X222">
        <v>5</v>
      </c>
    </row>
    <row r="223" spans="1:24" x14ac:dyDescent="0.35">
      <c r="A223" t="s">
        <v>1568</v>
      </c>
      <c r="B223" t="s">
        <v>1300</v>
      </c>
      <c r="C223" t="s">
        <v>579</v>
      </c>
      <c r="D223" t="s">
        <v>1580</v>
      </c>
      <c r="E223" t="s">
        <v>4080</v>
      </c>
      <c r="F223" t="s">
        <v>1581</v>
      </c>
      <c r="G223" s="6">
        <v>1</v>
      </c>
      <c r="H223" s="6">
        <v>0</v>
      </c>
      <c r="I223" s="6">
        <v>0</v>
      </c>
      <c r="J223" s="6">
        <v>5</v>
      </c>
      <c r="K223" s="6">
        <v>5</v>
      </c>
      <c r="L223" s="6">
        <v>5</v>
      </c>
      <c r="M223" s="2">
        <v>0</v>
      </c>
      <c r="N223" s="2">
        <v>0</v>
      </c>
      <c r="O223" s="2">
        <v>0</v>
      </c>
      <c r="P223" s="2">
        <v>0</v>
      </c>
      <c r="Q223" s="2">
        <v>0</v>
      </c>
      <c r="V223">
        <v>5</v>
      </c>
      <c r="W223">
        <v>5</v>
      </c>
      <c r="X223">
        <v>5</v>
      </c>
    </row>
    <row r="224" spans="1:24" x14ac:dyDescent="0.35">
      <c r="A224" t="s">
        <v>1568</v>
      </c>
      <c r="B224" t="s">
        <v>1302</v>
      </c>
      <c r="C224" t="s">
        <v>582</v>
      </c>
      <c r="D224" t="s">
        <v>1582</v>
      </c>
      <c r="E224" t="s">
        <v>4081</v>
      </c>
      <c r="F224" t="s">
        <v>21</v>
      </c>
      <c r="G224" s="6">
        <v>0</v>
      </c>
      <c r="H224" s="6">
        <v>0</v>
      </c>
      <c r="I224" s="6">
        <v>0</v>
      </c>
      <c r="J224" s="6">
        <v>5</v>
      </c>
      <c r="K224" s="6">
        <v>5</v>
      </c>
      <c r="L224" s="6">
        <v>5</v>
      </c>
      <c r="M224" s="2">
        <v>0</v>
      </c>
      <c r="N224" s="2">
        <v>0</v>
      </c>
      <c r="O224" s="2">
        <v>0</v>
      </c>
      <c r="P224" s="2">
        <v>0</v>
      </c>
      <c r="Q224" s="2">
        <v>0</v>
      </c>
      <c r="V224">
        <v>5</v>
      </c>
      <c r="W224">
        <v>5</v>
      </c>
      <c r="X224">
        <v>5</v>
      </c>
    </row>
    <row r="225" spans="1:24" x14ac:dyDescent="0.35">
      <c r="A225" t="s">
        <v>1568</v>
      </c>
      <c r="B225" t="s">
        <v>1304</v>
      </c>
      <c r="C225" t="s">
        <v>585</v>
      </c>
      <c r="D225" t="s">
        <v>1583</v>
      </c>
      <c r="E225" t="s">
        <v>4082</v>
      </c>
      <c r="F225" t="s">
        <v>1584</v>
      </c>
      <c r="G225" s="6">
        <v>2</v>
      </c>
      <c r="H225" s="6">
        <v>0</v>
      </c>
      <c r="I225" s="6">
        <v>0</v>
      </c>
      <c r="J225" s="6">
        <v>5</v>
      </c>
      <c r="K225" s="6">
        <v>5</v>
      </c>
      <c r="L225" s="6">
        <v>5</v>
      </c>
      <c r="M225" s="2">
        <v>0</v>
      </c>
      <c r="N225" s="2">
        <v>0</v>
      </c>
      <c r="O225" s="2">
        <v>0</v>
      </c>
      <c r="P225" s="2">
        <v>0</v>
      </c>
      <c r="Q225" s="2">
        <v>0</v>
      </c>
      <c r="V225">
        <v>5</v>
      </c>
      <c r="W225">
        <v>5</v>
      </c>
      <c r="X225">
        <v>5</v>
      </c>
    </row>
    <row r="226" spans="1:24" x14ac:dyDescent="0.35">
      <c r="A226" t="s">
        <v>1568</v>
      </c>
      <c r="B226" t="s">
        <v>623</v>
      </c>
      <c r="C226" t="s">
        <v>587</v>
      </c>
      <c r="D226" t="s">
        <v>1585</v>
      </c>
      <c r="E226" t="s">
        <v>4013</v>
      </c>
      <c r="F226" t="s">
        <v>761</v>
      </c>
      <c r="G226" s="6">
        <v>1</v>
      </c>
      <c r="H226" s="6">
        <v>0</v>
      </c>
      <c r="I226" s="6">
        <v>0</v>
      </c>
      <c r="J226" s="6">
        <v>5</v>
      </c>
      <c r="K226" s="6">
        <v>5</v>
      </c>
      <c r="L226" s="6">
        <v>5</v>
      </c>
      <c r="M226" s="2">
        <v>0</v>
      </c>
      <c r="N226" s="2">
        <v>0</v>
      </c>
      <c r="O226" s="2">
        <v>0</v>
      </c>
      <c r="P226" s="2">
        <v>0</v>
      </c>
      <c r="Q226" s="2">
        <v>0</v>
      </c>
      <c r="V226">
        <v>5</v>
      </c>
      <c r="W226">
        <v>5</v>
      </c>
      <c r="X226">
        <v>5</v>
      </c>
    </row>
    <row r="227" spans="1:24" x14ac:dyDescent="0.35">
      <c r="A227" t="s">
        <v>1568</v>
      </c>
      <c r="B227" t="s">
        <v>626</v>
      </c>
      <c r="C227" t="s">
        <v>589</v>
      </c>
      <c r="D227" t="s">
        <v>1586</v>
      </c>
      <c r="E227" t="s">
        <v>3932</v>
      </c>
      <c r="F227" t="s">
        <v>21</v>
      </c>
      <c r="G227" s="6">
        <v>0</v>
      </c>
      <c r="H227" s="6">
        <v>0</v>
      </c>
      <c r="I227" s="6">
        <v>0</v>
      </c>
      <c r="J227" s="6">
        <v>3</v>
      </c>
      <c r="K227" s="6">
        <v>5</v>
      </c>
      <c r="L227" s="6">
        <v>3</v>
      </c>
      <c r="M227" s="2">
        <v>0</v>
      </c>
      <c r="N227" s="2">
        <v>0</v>
      </c>
      <c r="O227" s="2">
        <v>0</v>
      </c>
      <c r="P227" s="2">
        <v>0</v>
      </c>
      <c r="Q227" s="2">
        <v>1</v>
      </c>
      <c r="V227">
        <v>5</v>
      </c>
      <c r="W227">
        <v>5</v>
      </c>
      <c r="X227">
        <v>5</v>
      </c>
    </row>
    <row r="228" spans="1:24" x14ac:dyDescent="0.35">
      <c r="A228" t="s">
        <v>1587</v>
      </c>
      <c r="B228" t="s">
        <v>996</v>
      </c>
      <c r="C228" t="s">
        <v>1309</v>
      </c>
      <c r="D228" t="s">
        <v>1558</v>
      </c>
      <c r="E228" t="s">
        <v>3780</v>
      </c>
      <c r="F228" t="s">
        <v>21</v>
      </c>
      <c r="G228" s="6">
        <v>0</v>
      </c>
      <c r="H228" s="6">
        <v>0</v>
      </c>
      <c r="I228" s="6">
        <v>0</v>
      </c>
      <c r="J228" s="6">
        <v>5</v>
      </c>
      <c r="K228" s="6">
        <v>5</v>
      </c>
      <c r="L228" s="6">
        <v>5</v>
      </c>
      <c r="M228" s="2">
        <v>0</v>
      </c>
      <c r="N228" s="2">
        <v>0</v>
      </c>
      <c r="O228" s="2">
        <v>0</v>
      </c>
      <c r="P228" s="2">
        <v>0</v>
      </c>
      <c r="Q228" s="2">
        <v>0</v>
      </c>
      <c r="V228">
        <v>5</v>
      </c>
      <c r="W228">
        <v>5</v>
      </c>
      <c r="X228">
        <v>5</v>
      </c>
    </row>
    <row r="229" spans="1:24" x14ac:dyDescent="0.35">
      <c r="A229" t="s">
        <v>1587</v>
      </c>
      <c r="B229" t="s">
        <v>555</v>
      </c>
      <c r="C229" t="s">
        <v>1310</v>
      </c>
      <c r="D229" t="s">
        <v>1053</v>
      </c>
      <c r="E229" t="s">
        <v>4083</v>
      </c>
      <c r="F229" t="s">
        <v>1588</v>
      </c>
      <c r="G229" s="6">
        <v>2</v>
      </c>
      <c r="H229" s="6">
        <v>0</v>
      </c>
      <c r="I229" s="6">
        <v>0</v>
      </c>
      <c r="J229" s="6">
        <v>3</v>
      </c>
      <c r="K229" s="6">
        <v>5</v>
      </c>
      <c r="L229" s="6">
        <v>1</v>
      </c>
      <c r="M229" s="2">
        <v>0</v>
      </c>
      <c r="N229" s="2">
        <v>0</v>
      </c>
      <c r="O229" s="2">
        <v>0</v>
      </c>
      <c r="P229" s="2">
        <v>1</v>
      </c>
      <c r="Q229" s="2">
        <v>1</v>
      </c>
      <c r="V229">
        <v>1</v>
      </c>
      <c r="W229">
        <v>1</v>
      </c>
      <c r="X229">
        <v>1</v>
      </c>
    </row>
    <row r="230" spans="1:24" x14ac:dyDescent="0.35">
      <c r="A230" t="s">
        <v>1587</v>
      </c>
      <c r="B230" t="s">
        <v>305</v>
      </c>
      <c r="C230" t="s">
        <v>592</v>
      </c>
      <c r="D230" t="s">
        <v>1454</v>
      </c>
      <c r="E230" t="s">
        <v>3933</v>
      </c>
      <c r="F230" t="s">
        <v>1372</v>
      </c>
      <c r="G230" s="6">
        <v>1</v>
      </c>
      <c r="H230" s="6">
        <v>0</v>
      </c>
      <c r="I230" s="6">
        <v>0</v>
      </c>
      <c r="J230" s="6">
        <v>5</v>
      </c>
      <c r="K230" s="6">
        <v>5</v>
      </c>
      <c r="L230" s="6">
        <v>5</v>
      </c>
      <c r="M230" s="2">
        <v>0</v>
      </c>
      <c r="N230" s="2">
        <v>0</v>
      </c>
      <c r="O230" s="2">
        <v>0</v>
      </c>
      <c r="P230" s="2">
        <v>0</v>
      </c>
      <c r="Q230" s="2">
        <v>0</v>
      </c>
      <c r="V230">
        <v>2</v>
      </c>
      <c r="W230">
        <v>5</v>
      </c>
      <c r="X230">
        <v>5</v>
      </c>
    </row>
    <row r="231" spans="1:24" x14ac:dyDescent="0.35">
      <c r="A231" t="s">
        <v>1587</v>
      </c>
      <c r="B231" t="s">
        <v>219</v>
      </c>
      <c r="C231" t="s">
        <v>594</v>
      </c>
      <c r="D231" t="s">
        <v>1313</v>
      </c>
      <c r="E231" t="s">
        <v>4084</v>
      </c>
      <c r="F231" t="s">
        <v>1589</v>
      </c>
      <c r="G231" s="6">
        <v>3</v>
      </c>
      <c r="H231" s="6">
        <v>1</v>
      </c>
      <c r="I231" s="6">
        <v>5</v>
      </c>
      <c r="J231" s="6">
        <v>5</v>
      </c>
      <c r="K231" s="6">
        <v>5</v>
      </c>
      <c r="L231" s="6">
        <v>5</v>
      </c>
      <c r="M231" s="2">
        <v>0</v>
      </c>
      <c r="N231" s="2">
        <v>0</v>
      </c>
      <c r="O231" s="2">
        <v>0</v>
      </c>
      <c r="P231" s="2">
        <v>0</v>
      </c>
      <c r="Q231" s="2">
        <v>0</v>
      </c>
      <c r="V231">
        <v>5</v>
      </c>
      <c r="W231">
        <v>5</v>
      </c>
      <c r="X231">
        <v>5</v>
      </c>
    </row>
    <row r="232" spans="1:24" x14ac:dyDescent="0.35">
      <c r="A232" t="s">
        <v>1587</v>
      </c>
      <c r="B232" t="s">
        <v>596</v>
      </c>
      <c r="C232" t="s">
        <v>597</v>
      </c>
      <c r="D232" t="s">
        <v>1386</v>
      </c>
      <c r="E232" t="s">
        <v>3935</v>
      </c>
      <c r="F232" t="s">
        <v>21</v>
      </c>
      <c r="G232" s="6">
        <v>0</v>
      </c>
      <c r="H232" s="6">
        <v>1</v>
      </c>
      <c r="I232" s="6">
        <v>2</v>
      </c>
      <c r="J232" s="6">
        <v>3</v>
      </c>
      <c r="K232" s="6">
        <v>5</v>
      </c>
      <c r="L232" s="6">
        <v>1</v>
      </c>
      <c r="M232" s="2">
        <v>0</v>
      </c>
      <c r="N232" s="2">
        <v>0</v>
      </c>
      <c r="O232" s="2">
        <v>0</v>
      </c>
      <c r="P232" s="2">
        <v>1</v>
      </c>
      <c r="Q232" s="2">
        <v>1</v>
      </c>
      <c r="V232">
        <v>5</v>
      </c>
      <c r="W232">
        <v>5</v>
      </c>
      <c r="X232">
        <v>5</v>
      </c>
    </row>
    <row r="233" spans="1:24" x14ac:dyDescent="0.35">
      <c r="A233" t="s">
        <v>1587</v>
      </c>
      <c r="B233" t="s">
        <v>481</v>
      </c>
      <c r="C233" t="s">
        <v>599</v>
      </c>
      <c r="D233" t="s">
        <v>1315</v>
      </c>
      <c r="E233" t="s">
        <v>3830</v>
      </c>
      <c r="F233" t="s">
        <v>21</v>
      </c>
      <c r="G233" s="6">
        <v>0</v>
      </c>
      <c r="H233" s="6">
        <v>0</v>
      </c>
      <c r="I233" s="6">
        <v>0</v>
      </c>
      <c r="J233" s="6">
        <v>4</v>
      </c>
      <c r="K233" s="6">
        <v>5</v>
      </c>
      <c r="L233" s="6">
        <v>3</v>
      </c>
      <c r="M233" s="2">
        <v>0</v>
      </c>
      <c r="N233" s="2">
        <v>0</v>
      </c>
      <c r="O233" s="2">
        <v>0</v>
      </c>
      <c r="P233" s="2">
        <v>1</v>
      </c>
      <c r="Q233" s="2">
        <v>0</v>
      </c>
      <c r="V233">
        <v>3</v>
      </c>
      <c r="W233">
        <v>5</v>
      </c>
      <c r="X233">
        <v>4</v>
      </c>
    </row>
    <row r="234" spans="1:24" x14ac:dyDescent="0.35">
      <c r="A234" t="s">
        <v>1587</v>
      </c>
      <c r="B234" t="s">
        <v>601</v>
      </c>
      <c r="C234" t="s">
        <v>602</v>
      </c>
      <c r="D234" t="s">
        <v>1590</v>
      </c>
      <c r="E234" t="s">
        <v>3730</v>
      </c>
      <c r="F234" t="s">
        <v>783</v>
      </c>
      <c r="G234" s="6">
        <v>1</v>
      </c>
      <c r="H234" s="6">
        <v>0</v>
      </c>
      <c r="I234" s="6">
        <v>0</v>
      </c>
      <c r="J234" s="6">
        <v>5</v>
      </c>
      <c r="K234" s="6">
        <v>5</v>
      </c>
      <c r="L234" s="6">
        <v>5</v>
      </c>
      <c r="M234" s="2">
        <v>0</v>
      </c>
      <c r="N234" s="2">
        <v>0</v>
      </c>
      <c r="O234" s="2">
        <v>0</v>
      </c>
      <c r="P234" s="2">
        <v>0</v>
      </c>
      <c r="Q234" s="2">
        <v>0</v>
      </c>
      <c r="V234">
        <v>4</v>
      </c>
      <c r="W234">
        <v>5</v>
      </c>
      <c r="X234">
        <v>3</v>
      </c>
    </row>
    <row r="235" spans="1:24" x14ac:dyDescent="0.35">
      <c r="A235" t="s">
        <v>1587</v>
      </c>
      <c r="B235" t="s">
        <v>433</v>
      </c>
      <c r="C235" t="s">
        <v>604</v>
      </c>
      <c r="D235" t="s">
        <v>1386</v>
      </c>
      <c r="E235" t="s">
        <v>3937</v>
      </c>
      <c r="F235" t="s">
        <v>21</v>
      </c>
      <c r="G235" s="6">
        <v>0</v>
      </c>
      <c r="H235" s="6">
        <v>1</v>
      </c>
      <c r="I235" s="6">
        <v>1</v>
      </c>
      <c r="J235" s="6">
        <v>3</v>
      </c>
      <c r="K235" s="6">
        <v>5</v>
      </c>
      <c r="L235" s="6">
        <v>1</v>
      </c>
      <c r="M235" s="2">
        <v>0</v>
      </c>
      <c r="N235" s="2">
        <v>0</v>
      </c>
      <c r="O235" s="2">
        <v>0</v>
      </c>
      <c r="P235" s="2">
        <v>1</v>
      </c>
      <c r="Q235" s="2">
        <v>1</v>
      </c>
      <c r="V235">
        <v>4</v>
      </c>
      <c r="W235">
        <v>5</v>
      </c>
      <c r="X235">
        <v>3</v>
      </c>
    </row>
    <row r="236" spans="1:24" x14ac:dyDescent="0.35">
      <c r="A236" t="s">
        <v>1587</v>
      </c>
      <c r="B236" t="s">
        <v>606</v>
      </c>
      <c r="C236" t="s">
        <v>607</v>
      </c>
      <c r="D236" t="s">
        <v>1386</v>
      </c>
      <c r="E236" t="s">
        <v>3938</v>
      </c>
      <c r="F236" t="s">
        <v>21</v>
      </c>
      <c r="G236" s="6">
        <v>0</v>
      </c>
      <c r="H236" s="6">
        <v>0</v>
      </c>
      <c r="I236" s="6">
        <v>0</v>
      </c>
      <c r="J236" s="6">
        <v>3</v>
      </c>
      <c r="K236" s="6">
        <v>5</v>
      </c>
      <c r="L236" s="6">
        <v>1</v>
      </c>
      <c r="M236" s="2">
        <v>0</v>
      </c>
      <c r="N236" s="2">
        <v>0</v>
      </c>
      <c r="O236" s="2">
        <v>0</v>
      </c>
      <c r="P236" s="2">
        <v>1</v>
      </c>
      <c r="Q236" s="2">
        <v>1</v>
      </c>
      <c r="V236">
        <v>4</v>
      </c>
      <c r="W236">
        <v>5</v>
      </c>
      <c r="X236">
        <v>3</v>
      </c>
    </row>
    <row r="237" spans="1:24" x14ac:dyDescent="0.35">
      <c r="A237" t="s">
        <v>1587</v>
      </c>
      <c r="B237" t="s">
        <v>609</v>
      </c>
      <c r="C237" t="s">
        <v>610</v>
      </c>
      <c r="D237" t="s">
        <v>1591</v>
      </c>
      <c r="E237" t="s">
        <v>4085</v>
      </c>
      <c r="F237" t="s">
        <v>21</v>
      </c>
      <c r="G237" s="6">
        <v>0</v>
      </c>
      <c r="H237" s="6">
        <v>0</v>
      </c>
      <c r="I237" s="6">
        <v>0</v>
      </c>
      <c r="J237" s="6">
        <v>5</v>
      </c>
      <c r="K237" s="6">
        <v>5</v>
      </c>
      <c r="L237" s="6">
        <v>5</v>
      </c>
      <c r="M237" s="2">
        <v>0</v>
      </c>
      <c r="N237" s="2">
        <v>0</v>
      </c>
      <c r="O237" s="2">
        <v>0</v>
      </c>
      <c r="P237" s="2">
        <v>0</v>
      </c>
      <c r="Q237" s="2">
        <v>0</v>
      </c>
      <c r="V237">
        <v>5</v>
      </c>
      <c r="W237">
        <v>5</v>
      </c>
      <c r="X237">
        <v>5</v>
      </c>
    </row>
    <row r="238" spans="1:24" x14ac:dyDescent="0.35">
      <c r="A238" t="s">
        <v>1587</v>
      </c>
      <c r="B238" t="s">
        <v>612</v>
      </c>
      <c r="C238" t="s">
        <v>613</v>
      </c>
      <c r="D238" t="s">
        <v>1320</v>
      </c>
      <c r="E238" t="s">
        <v>3940</v>
      </c>
      <c r="F238" t="s">
        <v>1592</v>
      </c>
      <c r="G238" s="6">
        <v>5</v>
      </c>
      <c r="H238" s="6">
        <v>0</v>
      </c>
      <c r="I238" s="6">
        <v>0</v>
      </c>
      <c r="J238" s="6">
        <v>4</v>
      </c>
      <c r="K238" s="6">
        <v>5</v>
      </c>
      <c r="L238" s="6">
        <v>3</v>
      </c>
      <c r="M238" s="2">
        <v>0</v>
      </c>
      <c r="N238" s="2">
        <v>0</v>
      </c>
      <c r="O238" s="2">
        <v>0</v>
      </c>
      <c r="P238" s="2">
        <v>1</v>
      </c>
      <c r="Q238" s="2">
        <v>0</v>
      </c>
      <c r="V238">
        <v>4</v>
      </c>
      <c r="W238">
        <v>5</v>
      </c>
      <c r="X238">
        <v>3</v>
      </c>
    </row>
    <row r="239" spans="1:24" x14ac:dyDescent="0.35">
      <c r="A239" t="s">
        <v>1587</v>
      </c>
      <c r="B239" t="s">
        <v>615</v>
      </c>
      <c r="C239" t="s">
        <v>616</v>
      </c>
      <c r="D239" t="s">
        <v>1593</v>
      </c>
      <c r="E239" t="s">
        <v>3941</v>
      </c>
      <c r="F239" t="s">
        <v>990</v>
      </c>
      <c r="G239" s="6">
        <v>1</v>
      </c>
      <c r="H239" s="6">
        <v>1</v>
      </c>
      <c r="I239" s="6">
        <v>5</v>
      </c>
      <c r="J239" s="6">
        <v>5</v>
      </c>
      <c r="K239" s="6">
        <v>5</v>
      </c>
      <c r="L239" s="6">
        <v>5</v>
      </c>
      <c r="M239" s="2">
        <v>0</v>
      </c>
      <c r="N239" s="2">
        <v>0</v>
      </c>
      <c r="O239" s="2">
        <v>0</v>
      </c>
      <c r="P239" s="2">
        <v>0</v>
      </c>
      <c r="Q239" s="2">
        <v>0</v>
      </c>
      <c r="V239">
        <v>4</v>
      </c>
      <c r="W239">
        <v>5</v>
      </c>
      <c r="X239">
        <v>3</v>
      </c>
    </row>
    <row r="240" spans="1:24" x14ac:dyDescent="0.35">
      <c r="A240" t="s">
        <v>1587</v>
      </c>
      <c r="B240" t="s">
        <v>618</v>
      </c>
      <c r="C240" t="s">
        <v>619</v>
      </c>
      <c r="D240" t="s">
        <v>1594</v>
      </c>
      <c r="E240" t="s">
        <v>4086</v>
      </c>
      <c r="F240" t="s">
        <v>21</v>
      </c>
      <c r="G240" s="6">
        <v>0</v>
      </c>
      <c r="H240" s="6">
        <v>1</v>
      </c>
      <c r="I240" s="6">
        <v>5</v>
      </c>
      <c r="J240" s="6">
        <v>5</v>
      </c>
      <c r="K240" s="6">
        <v>5</v>
      </c>
      <c r="L240" s="6">
        <v>5</v>
      </c>
      <c r="M240" s="2">
        <v>0</v>
      </c>
      <c r="N240" s="2">
        <v>0</v>
      </c>
      <c r="O240" s="2">
        <v>0</v>
      </c>
      <c r="P240" s="2">
        <v>0</v>
      </c>
      <c r="Q240" s="2">
        <v>0</v>
      </c>
      <c r="V240">
        <v>3</v>
      </c>
      <c r="W240">
        <v>5</v>
      </c>
      <c r="X240">
        <v>1</v>
      </c>
    </row>
    <row r="241" spans="1:24" x14ac:dyDescent="0.35">
      <c r="A241" t="s">
        <v>1587</v>
      </c>
      <c r="B241" t="s">
        <v>621</v>
      </c>
      <c r="C241" t="s">
        <v>619</v>
      </c>
      <c r="D241" t="s">
        <v>1595</v>
      </c>
      <c r="E241" t="s">
        <v>3943</v>
      </c>
      <c r="F241" t="s">
        <v>21</v>
      </c>
      <c r="G241" s="6">
        <v>0</v>
      </c>
      <c r="H241" s="6">
        <v>1</v>
      </c>
      <c r="I241" s="6">
        <v>5</v>
      </c>
      <c r="J241" s="6">
        <v>5</v>
      </c>
      <c r="K241" s="6">
        <v>5</v>
      </c>
      <c r="L241" s="6">
        <v>5</v>
      </c>
      <c r="M241" s="2">
        <v>0</v>
      </c>
      <c r="N241" s="2">
        <v>0</v>
      </c>
      <c r="O241" s="2">
        <v>0</v>
      </c>
      <c r="P241" s="2">
        <v>0</v>
      </c>
      <c r="Q241" s="2">
        <v>0</v>
      </c>
      <c r="V241">
        <v>3</v>
      </c>
      <c r="W241">
        <v>3</v>
      </c>
      <c r="X241">
        <v>3</v>
      </c>
    </row>
    <row r="242" spans="1:24" x14ac:dyDescent="0.35">
      <c r="A242" t="s">
        <v>1587</v>
      </c>
      <c r="B242" t="s">
        <v>623</v>
      </c>
      <c r="C242" t="s">
        <v>624</v>
      </c>
      <c r="D242" t="s">
        <v>1323</v>
      </c>
      <c r="E242" t="s">
        <v>3944</v>
      </c>
      <c r="F242" t="s">
        <v>761</v>
      </c>
      <c r="G242" s="6">
        <v>1</v>
      </c>
      <c r="H242" s="6">
        <v>0</v>
      </c>
      <c r="I242" s="6">
        <v>0</v>
      </c>
      <c r="J242" s="6">
        <v>4</v>
      </c>
      <c r="K242" s="6">
        <v>5</v>
      </c>
      <c r="L242" s="6">
        <v>3</v>
      </c>
      <c r="M242" s="2">
        <v>0</v>
      </c>
      <c r="N242" s="2">
        <v>0</v>
      </c>
      <c r="O242" s="2">
        <v>0</v>
      </c>
      <c r="P242" s="2">
        <v>1</v>
      </c>
      <c r="Q242" s="2">
        <v>0</v>
      </c>
      <c r="V242">
        <v>3</v>
      </c>
      <c r="W242">
        <v>3</v>
      </c>
      <c r="X242">
        <v>3</v>
      </c>
    </row>
    <row r="243" spans="1:24" x14ac:dyDescent="0.35">
      <c r="A243" t="s">
        <v>1587</v>
      </c>
      <c r="B243" t="s">
        <v>626</v>
      </c>
      <c r="C243" t="s">
        <v>385</v>
      </c>
      <c r="D243" t="s">
        <v>1596</v>
      </c>
      <c r="E243" t="s">
        <v>3945</v>
      </c>
      <c r="F243" t="s">
        <v>21</v>
      </c>
      <c r="G243" s="6">
        <v>0</v>
      </c>
      <c r="H243" s="6">
        <v>0</v>
      </c>
      <c r="I243" s="6">
        <v>0</v>
      </c>
      <c r="J243" s="6">
        <v>5</v>
      </c>
      <c r="K243" s="6">
        <v>5</v>
      </c>
      <c r="L243" s="6">
        <v>5</v>
      </c>
      <c r="M243" s="2">
        <v>0</v>
      </c>
      <c r="N243" s="2">
        <v>0</v>
      </c>
      <c r="O243" s="2">
        <v>0</v>
      </c>
      <c r="P243" s="2">
        <v>0</v>
      </c>
      <c r="Q243" s="2">
        <v>1</v>
      </c>
      <c r="V243">
        <v>4</v>
      </c>
      <c r="W243">
        <v>5</v>
      </c>
      <c r="X243">
        <v>4</v>
      </c>
    </row>
    <row r="244" spans="1:24" x14ac:dyDescent="0.35">
      <c r="A244" t="s">
        <v>1597</v>
      </c>
      <c r="B244" t="s">
        <v>996</v>
      </c>
      <c r="C244" t="s">
        <v>1326</v>
      </c>
      <c r="D244" t="s">
        <v>1598</v>
      </c>
      <c r="E244" t="s">
        <v>3780</v>
      </c>
      <c r="F244" t="s">
        <v>21</v>
      </c>
      <c r="G244" s="6">
        <v>0</v>
      </c>
      <c r="H244" s="6">
        <v>0</v>
      </c>
      <c r="I244" s="6">
        <v>0</v>
      </c>
      <c r="J244" s="6">
        <v>3</v>
      </c>
      <c r="K244" s="6">
        <v>5</v>
      </c>
      <c r="L244" s="6">
        <v>1</v>
      </c>
      <c r="M244" s="2">
        <v>0</v>
      </c>
      <c r="N244" s="2">
        <v>0</v>
      </c>
      <c r="O244" s="2">
        <v>0</v>
      </c>
      <c r="P244" s="2">
        <v>0</v>
      </c>
      <c r="Q244" s="2">
        <v>0</v>
      </c>
      <c r="V244">
        <v>4</v>
      </c>
      <c r="W244">
        <v>5</v>
      </c>
      <c r="X244">
        <v>3</v>
      </c>
    </row>
    <row r="245" spans="1:24" x14ac:dyDescent="0.35">
      <c r="A245" t="s">
        <v>1597</v>
      </c>
      <c r="B245" t="s">
        <v>1054</v>
      </c>
      <c r="C245" t="s">
        <v>629</v>
      </c>
      <c r="D245" t="s">
        <v>1599</v>
      </c>
      <c r="E245" t="s">
        <v>3822</v>
      </c>
      <c r="F245" t="s">
        <v>1372</v>
      </c>
      <c r="G245" s="6">
        <v>1</v>
      </c>
      <c r="H245" s="6">
        <v>0</v>
      </c>
      <c r="I245" s="6">
        <v>0</v>
      </c>
      <c r="J245" s="6">
        <v>5</v>
      </c>
      <c r="K245" s="6">
        <v>5</v>
      </c>
      <c r="L245" s="6">
        <v>5</v>
      </c>
      <c r="M245" s="2">
        <v>0</v>
      </c>
      <c r="N245" s="2">
        <v>0</v>
      </c>
      <c r="O245" s="2">
        <v>0</v>
      </c>
      <c r="P245" s="2">
        <v>0</v>
      </c>
      <c r="Q245" s="2">
        <v>0</v>
      </c>
      <c r="V245">
        <v>1</v>
      </c>
      <c r="W245">
        <v>1</v>
      </c>
      <c r="X245">
        <v>1</v>
      </c>
    </row>
    <row r="246" spans="1:24" x14ac:dyDescent="0.35">
      <c r="A246" t="s">
        <v>1597</v>
      </c>
      <c r="B246" t="s">
        <v>744</v>
      </c>
      <c r="C246" t="s">
        <v>631</v>
      </c>
      <c r="D246" t="s">
        <v>1053</v>
      </c>
      <c r="E246" t="s">
        <v>3757</v>
      </c>
      <c r="F246" t="s">
        <v>745</v>
      </c>
      <c r="G246" s="6">
        <v>1</v>
      </c>
      <c r="H246" s="6">
        <v>0</v>
      </c>
      <c r="I246" s="6">
        <v>0</v>
      </c>
      <c r="J246" s="6">
        <v>2</v>
      </c>
      <c r="K246" s="6">
        <v>5</v>
      </c>
      <c r="L246" s="6">
        <v>1</v>
      </c>
      <c r="M246" s="2">
        <v>0</v>
      </c>
      <c r="N246" s="2">
        <v>0</v>
      </c>
      <c r="O246" s="2">
        <v>0</v>
      </c>
      <c r="P246" s="2">
        <v>1</v>
      </c>
      <c r="Q246" s="2">
        <v>1</v>
      </c>
      <c r="V246">
        <v>5</v>
      </c>
      <c r="W246">
        <v>5</v>
      </c>
      <c r="X246">
        <v>5</v>
      </c>
    </row>
    <row r="247" spans="1:24" x14ac:dyDescent="0.35">
      <c r="A247" t="s">
        <v>1597</v>
      </c>
      <c r="B247" t="s">
        <v>850</v>
      </c>
      <c r="C247" t="s">
        <v>1328</v>
      </c>
      <c r="D247" t="s">
        <v>1053</v>
      </c>
      <c r="E247" t="s">
        <v>3823</v>
      </c>
      <c r="F247" t="s">
        <v>21</v>
      </c>
      <c r="G247" s="6">
        <v>0</v>
      </c>
      <c r="H247" s="6">
        <v>0</v>
      </c>
      <c r="I247" s="6">
        <v>0</v>
      </c>
      <c r="J247" s="6">
        <v>2</v>
      </c>
      <c r="K247" s="6">
        <v>4</v>
      </c>
      <c r="L247" s="6">
        <v>1</v>
      </c>
      <c r="M247" s="2">
        <v>0</v>
      </c>
      <c r="N247" s="2">
        <v>0</v>
      </c>
      <c r="O247" s="2">
        <v>0</v>
      </c>
      <c r="P247" s="2">
        <v>1</v>
      </c>
      <c r="Q247" s="2">
        <v>1</v>
      </c>
      <c r="V247">
        <v>3</v>
      </c>
      <c r="W247">
        <v>5</v>
      </c>
      <c r="X247">
        <v>1</v>
      </c>
    </row>
    <row r="248" spans="1:24" x14ac:dyDescent="0.35">
      <c r="A248" t="s">
        <v>1597</v>
      </c>
      <c r="B248" t="s">
        <v>1330</v>
      </c>
      <c r="C248" t="s">
        <v>1331</v>
      </c>
      <c r="D248" t="s">
        <v>1332</v>
      </c>
      <c r="E248" t="s">
        <v>4087</v>
      </c>
      <c r="F248" t="s">
        <v>1600</v>
      </c>
      <c r="G248" s="6">
        <v>2</v>
      </c>
      <c r="H248" s="6">
        <v>0</v>
      </c>
      <c r="I248" s="6">
        <v>0</v>
      </c>
      <c r="J248" s="6">
        <v>2</v>
      </c>
      <c r="K248" s="6">
        <v>2</v>
      </c>
      <c r="L248" s="6">
        <v>1</v>
      </c>
      <c r="M248" s="2">
        <v>0</v>
      </c>
      <c r="N248" s="2">
        <v>0</v>
      </c>
      <c r="O248" s="2">
        <v>0</v>
      </c>
      <c r="P248" s="2">
        <v>0</v>
      </c>
      <c r="Q248" s="2">
        <v>0</v>
      </c>
      <c r="V248">
        <v>3</v>
      </c>
      <c r="W248">
        <v>4</v>
      </c>
      <c r="X248">
        <v>2</v>
      </c>
    </row>
    <row r="249" spans="1:24" x14ac:dyDescent="0.35">
      <c r="A249" t="s">
        <v>1597</v>
      </c>
      <c r="B249" t="s">
        <v>1019</v>
      </c>
      <c r="C249" t="s">
        <v>639</v>
      </c>
      <c r="D249" t="s">
        <v>1601</v>
      </c>
      <c r="E249" t="s">
        <v>3947</v>
      </c>
      <c r="F249" t="s">
        <v>21</v>
      </c>
      <c r="G249" s="6">
        <v>0</v>
      </c>
      <c r="H249" s="6">
        <v>0</v>
      </c>
      <c r="I249" s="6">
        <v>0</v>
      </c>
      <c r="J249" s="6">
        <v>2</v>
      </c>
      <c r="K249" s="6">
        <v>2</v>
      </c>
      <c r="L249" s="6">
        <v>4</v>
      </c>
      <c r="M249" s="2">
        <v>0</v>
      </c>
      <c r="N249" s="2">
        <v>0</v>
      </c>
      <c r="O249" s="2">
        <v>1</v>
      </c>
      <c r="P249" s="2">
        <v>1</v>
      </c>
      <c r="Q249" s="2">
        <v>0</v>
      </c>
      <c r="V249">
        <v>3</v>
      </c>
      <c r="W249">
        <v>4</v>
      </c>
      <c r="X249">
        <v>1</v>
      </c>
    </row>
    <row r="250" spans="1:24" x14ac:dyDescent="0.35">
      <c r="A250" t="s">
        <v>1597</v>
      </c>
      <c r="B250" t="s">
        <v>1333</v>
      </c>
      <c r="C250" t="s">
        <v>642</v>
      </c>
      <c r="D250" t="s">
        <v>1602</v>
      </c>
      <c r="E250" t="s">
        <v>3948</v>
      </c>
      <c r="F250" t="s">
        <v>21</v>
      </c>
      <c r="G250" s="6">
        <v>0</v>
      </c>
      <c r="H250" s="6">
        <v>1</v>
      </c>
      <c r="I250" s="6">
        <v>1</v>
      </c>
      <c r="J250" s="6">
        <v>3</v>
      </c>
      <c r="K250" s="6">
        <v>3</v>
      </c>
      <c r="L250" s="6">
        <v>4</v>
      </c>
      <c r="M250" s="2">
        <v>0</v>
      </c>
      <c r="N250" s="2">
        <v>0</v>
      </c>
      <c r="O250" s="2">
        <v>0</v>
      </c>
      <c r="P250" s="2">
        <v>0</v>
      </c>
      <c r="Q250" s="2">
        <v>0</v>
      </c>
      <c r="V250">
        <v>3</v>
      </c>
      <c r="W250">
        <v>2</v>
      </c>
      <c r="X250">
        <v>1</v>
      </c>
    </row>
    <row r="251" spans="1:24" x14ac:dyDescent="0.35">
      <c r="A251" t="s">
        <v>1597</v>
      </c>
      <c r="B251" t="s">
        <v>1333</v>
      </c>
      <c r="C251" t="s">
        <v>1334</v>
      </c>
      <c r="D251" t="s">
        <v>1603</v>
      </c>
      <c r="E251" t="s">
        <v>3948</v>
      </c>
      <c r="F251" t="s">
        <v>21</v>
      </c>
      <c r="G251" s="6">
        <v>0</v>
      </c>
      <c r="H251" s="6">
        <v>1</v>
      </c>
      <c r="I251" s="6">
        <v>1</v>
      </c>
      <c r="J251" s="6">
        <v>3</v>
      </c>
      <c r="K251" s="6">
        <v>3</v>
      </c>
      <c r="L251" s="6">
        <v>2</v>
      </c>
      <c r="M251" s="2">
        <v>0</v>
      </c>
      <c r="N251" s="2">
        <v>0</v>
      </c>
      <c r="O251" s="2">
        <v>0</v>
      </c>
      <c r="P251" s="2">
        <v>1</v>
      </c>
      <c r="Q251" s="2">
        <v>0</v>
      </c>
      <c r="V251">
        <v>3</v>
      </c>
      <c r="W251">
        <v>4</v>
      </c>
      <c r="X251">
        <v>1</v>
      </c>
    </row>
    <row r="252" spans="1:24" x14ac:dyDescent="0.35">
      <c r="A252" t="s">
        <v>1597</v>
      </c>
      <c r="B252" t="s">
        <v>1335</v>
      </c>
      <c r="C252" t="s">
        <v>385</v>
      </c>
      <c r="D252" t="s">
        <v>1604</v>
      </c>
      <c r="E252" t="s">
        <v>4088</v>
      </c>
      <c r="F252" t="s">
        <v>21</v>
      </c>
      <c r="G252" s="6">
        <v>0</v>
      </c>
      <c r="H252" s="6">
        <v>0</v>
      </c>
      <c r="I252" s="6">
        <v>0</v>
      </c>
      <c r="J252" s="6">
        <v>4</v>
      </c>
      <c r="K252" s="6">
        <v>4</v>
      </c>
      <c r="L252" s="6">
        <v>5</v>
      </c>
      <c r="M252" s="2">
        <v>0</v>
      </c>
      <c r="N252" s="2">
        <v>0</v>
      </c>
      <c r="O252" s="2">
        <v>0</v>
      </c>
      <c r="P252" s="2">
        <v>0</v>
      </c>
      <c r="Q252" s="2">
        <v>0</v>
      </c>
      <c r="V252">
        <v>2</v>
      </c>
      <c r="W252">
        <v>3</v>
      </c>
      <c r="X252">
        <v>1</v>
      </c>
    </row>
    <row r="253" spans="1:24" x14ac:dyDescent="0.35">
      <c r="A253" t="s">
        <v>1597</v>
      </c>
      <c r="B253" t="s">
        <v>1337</v>
      </c>
      <c r="C253" t="s">
        <v>653</v>
      </c>
      <c r="D253" t="s">
        <v>1605</v>
      </c>
      <c r="E253" t="s">
        <v>4089</v>
      </c>
      <c r="F253" t="s">
        <v>21</v>
      </c>
      <c r="G253" s="6">
        <v>0</v>
      </c>
      <c r="H253" s="6">
        <v>0</v>
      </c>
      <c r="I253" s="6">
        <v>0</v>
      </c>
      <c r="J253" s="6">
        <v>3</v>
      </c>
      <c r="K253" s="6">
        <v>2</v>
      </c>
      <c r="L253" s="6">
        <v>3</v>
      </c>
      <c r="M253" s="2">
        <v>0</v>
      </c>
      <c r="N253" s="2">
        <v>0</v>
      </c>
      <c r="O253" s="2">
        <v>0</v>
      </c>
      <c r="P253" s="2">
        <v>0</v>
      </c>
      <c r="Q253" s="2">
        <v>0</v>
      </c>
      <c r="V253">
        <v>3</v>
      </c>
      <c r="W253">
        <v>3</v>
      </c>
      <c r="X253">
        <v>3</v>
      </c>
    </row>
    <row r="254" spans="1:24" x14ac:dyDescent="0.35">
      <c r="A254" t="s">
        <v>1597</v>
      </c>
      <c r="B254" t="s">
        <v>1171</v>
      </c>
      <c r="C254" t="s">
        <v>655</v>
      </c>
      <c r="D254" t="s">
        <v>1172</v>
      </c>
      <c r="E254" t="s">
        <v>4090</v>
      </c>
      <c r="F254" t="s">
        <v>21</v>
      </c>
      <c r="G254" s="6">
        <v>0</v>
      </c>
      <c r="H254" s="6">
        <v>1</v>
      </c>
      <c r="I254" s="6">
        <v>2</v>
      </c>
      <c r="J254" s="6">
        <v>4</v>
      </c>
      <c r="K254" s="6">
        <v>5</v>
      </c>
      <c r="L254" s="6">
        <v>3</v>
      </c>
      <c r="M254" s="2">
        <v>0</v>
      </c>
      <c r="N254" s="2">
        <v>0</v>
      </c>
      <c r="O254" s="2">
        <v>0</v>
      </c>
      <c r="P254" s="2">
        <v>0</v>
      </c>
      <c r="Q254" s="2">
        <v>0</v>
      </c>
      <c r="V254">
        <v>3</v>
      </c>
      <c r="W254">
        <v>5</v>
      </c>
      <c r="X254">
        <v>2</v>
      </c>
    </row>
    <row r="255" spans="1:24" x14ac:dyDescent="0.35">
      <c r="A255" t="s">
        <v>1597</v>
      </c>
      <c r="B255" t="s">
        <v>1029</v>
      </c>
      <c r="C255" t="s">
        <v>658</v>
      </c>
      <c r="D255" t="s">
        <v>1606</v>
      </c>
      <c r="E255" t="s">
        <v>4091</v>
      </c>
      <c r="F255" t="s">
        <v>21</v>
      </c>
      <c r="G255" s="6">
        <v>0</v>
      </c>
      <c r="H255" s="6">
        <v>0</v>
      </c>
      <c r="I255" s="6">
        <v>0</v>
      </c>
      <c r="J255" s="6">
        <v>3</v>
      </c>
      <c r="K255" s="6">
        <v>5</v>
      </c>
      <c r="L255" s="6">
        <v>1</v>
      </c>
      <c r="M255" s="2">
        <v>0</v>
      </c>
      <c r="N255" s="2">
        <v>0</v>
      </c>
      <c r="O255" s="2">
        <v>0</v>
      </c>
      <c r="P255" s="2">
        <v>0</v>
      </c>
      <c r="Q255" s="2">
        <v>0</v>
      </c>
      <c r="V255">
        <v>3</v>
      </c>
      <c r="W255">
        <v>5</v>
      </c>
      <c r="X255">
        <v>1</v>
      </c>
    </row>
    <row r="256" spans="1:24" x14ac:dyDescent="0.35">
      <c r="A256" t="s">
        <v>1607</v>
      </c>
      <c r="B256" t="s">
        <v>1197</v>
      </c>
      <c r="C256" t="s">
        <v>1341</v>
      </c>
      <c r="D256" t="s">
        <v>1608</v>
      </c>
      <c r="E256" t="s">
        <v>3839</v>
      </c>
      <c r="F256" t="s">
        <v>957</v>
      </c>
      <c r="G256" s="6">
        <v>1</v>
      </c>
      <c r="H256" s="6">
        <v>0</v>
      </c>
      <c r="I256" s="6">
        <v>0</v>
      </c>
      <c r="J256" s="6">
        <v>5</v>
      </c>
      <c r="K256" s="6">
        <v>5</v>
      </c>
      <c r="L256" s="6">
        <v>5</v>
      </c>
      <c r="M256" s="2">
        <v>0</v>
      </c>
      <c r="N256" s="2">
        <v>0</v>
      </c>
      <c r="O256" s="2">
        <v>0</v>
      </c>
      <c r="P256" s="2">
        <v>0</v>
      </c>
      <c r="Q256" s="2">
        <v>0</v>
      </c>
      <c r="V256">
        <v>4</v>
      </c>
      <c r="W256">
        <v>5</v>
      </c>
      <c r="X256">
        <v>3</v>
      </c>
    </row>
    <row r="257" spans="1:24" x14ac:dyDescent="0.35">
      <c r="A257" t="s">
        <v>1607</v>
      </c>
      <c r="B257" t="s">
        <v>302</v>
      </c>
      <c r="C257" t="s">
        <v>667</v>
      </c>
      <c r="D257" t="s">
        <v>1342</v>
      </c>
      <c r="E257" t="s">
        <v>3952</v>
      </c>
      <c r="F257" t="s">
        <v>957</v>
      </c>
      <c r="G257" s="6">
        <v>1</v>
      </c>
      <c r="H257" s="6">
        <v>0</v>
      </c>
      <c r="I257" s="6">
        <v>0</v>
      </c>
      <c r="J257" s="6">
        <v>3</v>
      </c>
      <c r="K257" s="6">
        <v>5</v>
      </c>
      <c r="L257" s="6">
        <v>5</v>
      </c>
      <c r="M257" s="2">
        <v>0</v>
      </c>
      <c r="N257" s="2">
        <v>0</v>
      </c>
      <c r="O257" s="2">
        <v>0</v>
      </c>
      <c r="P257" s="2">
        <v>0</v>
      </c>
      <c r="Q257" s="2">
        <v>0</v>
      </c>
      <c r="V257">
        <v>5</v>
      </c>
      <c r="W257">
        <v>5</v>
      </c>
      <c r="X257">
        <v>5</v>
      </c>
    </row>
    <row r="258" spans="1:24" x14ac:dyDescent="0.35">
      <c r="A258" t="s">
        <v>1607</v>
      </c>
      <c r="B258" t="s">
        <v>305</v>
      </c>
      <c r="C258" t="s">
        <v>669</v>
      </c>
      <c r="D258" t="s">
        <v>1200</v>
      </c>
      <c r="E258" t="s">
        <v>3841</v>
      </c>
      <c r="F258" t="s">
        <v>21</v>
      </c>
      <c r="G258" s="6">
        <v>0</v>
      </c>
      <c r="H258" s="6">
        <v>0</v>
      </c>
      <c r="I258" s="6">
        <v>0</v>
      </c>
      <c r="J258" s="6">
        <v>3</v>
      </c>
      <c r="K258" s="6">
        <v>5</v>
      </c>
      <c r="L258" s="6">
        <v>5</v>
      </c>
      <c r="M258" s="2">
        <v>0</v>
      </c>
      <c r="N258" s="2">
        <v>0</v>
      </c>
      <c r="O258" s="2">
        <v>0</v>
      </c>
      <c r="P258" s="2">
        <v>0</v>
      </c>
      <c r="Q258" s="2">
        <v>0</v>
      </c>
      <c r="V258">
        <v>3</v>
      </c>
      <c r="W258">
        <v>5</v>
      </c>
      <c r="X258">
        <v>5</v>
      </c>
    </row>
    <row r="259" spans="1:24" x14ac:dyDescent="0.35">
      <c r="A259" t="s">
        <v>1607</v>
      </c>
      <c r="B259" t="s">
        <v>1343</v>
      </c>
      <c r="C259" t="s">
        <v>1344</v>
      </c>
      <c r="D259" t="s">
        <v>1345</v>
      </c>
      <c r="E259" t="s">
        <v>4092</v>
      </c>
      <c r="F259" t="s">
        <v>1609</v>
      </c>
      <c r="G259" s="6">
        <v>2</v>
      </c>
      <c r="H259" s="6">
        <v>0</v>
      </c>
      <c r="I259" s="6">
        <v>0</v>
      </c>
      <c r="J259" s="6">
        <v>5</v>
      </c>
      <c r="K259" s="6">
        <v>5</v>
      </c>
      <c r="L259" s="6">
        <v>5</v>
      </c>
      <c r="M259" s="2">
        <v>0</v>
      </c>
      <c r="N259" s="2">
        <v>0</v>
      </c>
      <c r="O259" s="2">
        <v>0</v>
      </c>
      <c r="P259" s="2">
        <v>0</v>
      </c>
      <c r="Q259" s="2">
        <v>0</v>
      </c>
      <c r="V259">
        <v>3</v>
      </c>
      <c r="W259">
        <v>5</v>
      </c>
      <c r="X259">
        <v>5</v>
      </c>
    </row>
    <row r="260" spans="1:24" x14ac:dyDescent="0.35">
      <c r="A260" t="s">
        <v>1607</v>
      </c>
      <c r="B260" t="s">
        <v>1346</v>
      </c>
      <c r="C260" t="s">
        <v>1347</v>
      </c>
      <c r="D260" t="s">
        <v>1610</v>
      </c>
      <c r="E260" t="s">
        <v>3954</v>
      </c>
      <c r="F260" t="s">
        <v>21</v>
      </c>
      <c r="G260" s="6">
        <v>0</v>
      </c>
      <c r="H260" s="6">
        <v>0</v>
      </c>
      <c r="I260" s="6">
        <v>0</v>
      </c>
      <c r="J260" s="6">
        <v>5</v>
      </c>
      <c r="K260" s="6">
        <v>5</v>
      </c>
      <c r="L260" s="6">
        <v>5</v>
      </c>
      <c r="M260" s="2">
        <v>0</v>
      </c>
      <c r="N260" s="2">
        <v>0</v>
      </c>
      <c r="O260" s="2">
        <v>0</v>
      </c>
      <c r="P260" s="2">
        <v>0</v>
      </c>
      <c r="Q260" s="2">
        <v>0</v>
      </c>
      <c r="V260">
        <v>5</v>
      </c>
      <c r="W260">
        <v>5</v>
      </c>
      <c r="X260">
        <v>5</v>
      </c>
    </row>
    <row r="261" spans="1:24" x14ac:dyDescent="0.35">
      <c r="A261" t="s">
        <v>1607</v>
      </c>
      <c r="B261" t="s">
        <v>1349</v>
      </c>
      <c r="C261" t="s">
        <v>675</v>
      </c>
      <c r="D261" t="s">
        <v>1611</v>
      </c>
      <c r="E261" t="s">
        <v>4093</v>
      </c>
      <c r="F261" t="s">
        <v>21</v>
      </c>
      <c r="G261" s="6">
        <v>0</v>
      </c>
      <c r="H261" s="6">
        <v>0</v>
      </c>
      <c r="I261" s="6">
        <v>0</v>
      </c>
      <c r="J261" s="6">
        <v>5</v>
      </c>
      <c r="K261" s="6">
        <v>5</v>
      </c>
      <c r="L261" s="6">
        <v>5</v>
      </c>
      <c r="M261" s="2">
        <v>0</v>
      </c>
      <c r="N261" s="2">
        <v>0</v>
      </c>
      <c r="O261" s="2">
        <v>0</v>
      </c>
      <c r="P261" s="2">
        <v>0</v>
      </c>
      <c r="Q261" s="2">
        <v>0</v>
      </c>
      <c r="V261">
        <v>5</v>
      </c>
      <c r="W261">
        <v>5</v>
      </c>
      <c r="X261">
        <v>5</v>
      </c>
    </row>
    <row r="262" spans="1:24" x14ac:dyDescent="0.35">
      <c r="A262" t="s">
        <v>1607</v>
      </c>
      <c r="B262" t="s">
        <v>1351</v>
      </c>
      <c r="C262" t="s">
        <v>1352</v>
      </c>
      <c r="D262" t="s">
        <v>1612</v>
      </c>
      <c r="E262" t="s">
        <v>4094</v>
      </c>
      <c r="F262" t="s">
        <v>1613</v>
      </c>
      <c r="G262" s="6">
        <v>1</v>
      </c>
      <c r="H262" s="6">
        <v>0</v>
      </c>
      <c r="I262" s="6">
        <v>0</v>
      </c>
      <c r="J262" s="6">
        <v>5</v>
      </c>
      <c r="K262" s="6">
        <v>5</v>
      </c>
      <c r="L262" s="6">
        <v>5</v>
      </c>
      <c r="M262" s="2">
        <v>0</v>
      </c>
      <c r="N262" s="2">
        <v>0</v>
      </c>
      <c r="O262" s="2">
        <v>0</v>
      </c>
      <c r="P262" s="2">
        <v>0</v>
      </c>
      <c r="Q262" s="2">
        <v>0</v>
      </c>
      <c r="V262">
        <v>5</v>
      </c>
      <c r="W262">
        <v>5</v>
      </c>
      <c r="X262">
        <v>5</v>
      </c>
    </row>
    <row r="263" spans="1:24" x14ac:dyDescent="0.35">
      <c r="A263" t="s">
        <v>1607</v>
      </c>
      <c r="B263" t="s">
        <v>623</v>
      </c>
      <c r="C263" t="s">
        <v>1352</v>
      </c>
      <c r="D263" t="s">
        <v>1614</v>
      </c>
      <c r="E263" t="s">
        <v>3986</v>
      </c>
      <c r="F263" t="s">
        <v>1615</v>
      </c>
      <c r="G263" s="6">
        <v>5</v>
      </c>
      <c r="H263" s="6">
        <v>1</v>
      </c>
      <c r="I263" s="6">
        <v>5</v>
      </c>
      <c r="J263" s="6">
        <v>5</v>
      </c>
      <c r="K263" s="6">
        <v>5</v>
      </c>
      <c r="L263" s="6">
        <v>5</v>
      </c>
      <c r="M263" s="2">
        <v>0</v>
      </c>
      <c r="N263" s="2">
        <v>0</v>
      </c>
      <c r="O263" s="2">
        <v>0</v>
      </c>
      <c r="P263" s="2">
        <v>0</v>
      </c>
      <c r="Q263" s="2">
        <v>0</v>
      </c>
      <c r="V263">
        <v>5</v>
      </c>
      <c r="W263">
        <v>5</v>
      </c>
      <c r="X263">
        <v>5</v>
      </c>
    </row>
    <row r="264" spans="1:24" x14ac:dyDescent="0.35">
      <c r="A264" t="s">
        <v>1607</v>
      </c>
      <c r="B264" t="s">
        <v>681</v>
      </c>
      <c r="C264" t="s">
        <v>682</v>
      </c>
      <c r="D264" t="s">
        <v>1616</v>
      </c>
      <c r="E264" t="s">
        <v>4095</v>
      </c>
      <c r="F264" t="s">
        <v>1617</v>
      </c>
      <c r="G264" s="6">
        <v>3</v>
      </c>
      <c r="H264" s="6">
        <v>1</v>
      </c>
      <c r="I264" s="6">
        <v>5</v>
      </c>
      <c r="J264" s="6">
        <v>3</v>
      </c>
      <c r="K264" s="6">
        <v>5</v>
      </c>
      <c r="L264" s="6">
        <v>5</v>
      </c>
      <c r="M264" s="2">
        <v>0</v>
      </c>
      <c r="N264" s="2">
        <v>0</v>
      </c>
      <c r="O264" s="2">
        <v>0</v>
      </c>
      <c r="P264" s="2">
        <v>0</v>
      </c>
      <c r="Q264" s="2">
        <v>0</v>
      </c>
      <c r="V264">
        <v>5</v>
      </c>
      <c r="W264">
        <v>5</v>
      </c>
      <c r="X264">
        <v>5</v>
      </c>
    </row>
    <row r="265" spans="1:24" x14ac:dyDescent="0.35">
      <c r="A265" t="s">
        <v>1607</v>
      </c>
      <c r="B265" t="s">
        <v>1356</v>
      </c>
      <c r="C265" t="s">
        <v>685</v>
      </c>
      <c r="D265" t="s">
        <v>1618</v>
      </c>
      <c r="E265" t="s">
        <v>3959</v>
      </c>
      <c r="F265" t="s">
        <v>21</v>
      </c>
      <c r="G265" s="6">
        <v>0</v>
      </c>
      <c r="H265" s="6">
        <v>0</v>
      </c>
      <c r="I265" s="6">
        <v>0</v>
      </c>
      <c r="J265" s="6">
        <v>5</v>
      </c>
      <c r="K265" s="6">
        <v>5</v>
      </c>
      <c r="L265" s="6">
        <v>5</v>
      </c>
      <c r="M265" s="2">
        <v>0</v>
      </c>
      <c r="N265" s="2">
        <v>0</v>
      </c>
      <c r="O265" s="2">
        <v>0</v>
      </c>
      <c r="P265" s="2">
        <v>0</v>
      </c>
      <c r="Q265" s="2">
        <v>0</v>
      </c>
      <c r="V265">
        <v>5</v>
      </c>
      <c r="W265">
        <v>5</v>
      </c>
      <c r="X265">
        <v>5</v>
      </c>
    </row>
    <row r="266" spans="1:24" x14ac:dyDescent="0.35">
      <c r="A266" t="s">
        <v>1607</v>
      </c>
      <c r="B266" t="s">
        <v>1358</v>
      </c>
      <c r="C266" t="s">
        <v>688</v>
      </c>
      <c r="D266" t="s">
        <v>1619</v>
      </c>
      <c r="E266" t="s">
        <v>4096</v>
      </c>
      <c r="F266" t="s">
        <v>1620</v>
      </c>
      <c r="G266" s="6">
        <v>5</v>
      </c>
      <c r="H266" s="6">
        <v>0</v>
      </c>
      <c r="I266" s="6">
        <v>0</v>
      </c>
      <c r="J266" s="6">
        <v>5</v>
      </c>
      <c r="K266" s="6">
        <v>5</v>
      </c>
      <c r="L266" s="6">
        <v>5</v>
      </c>
      <c r="M266" s="2">
        <v>0</v>
      </c>
      <c r="N266" s="2">
        <v>0</v>
      </c>
      <c r="O266" s="2">
        <v>0</v>
      </c>
      <c r="P266" s="2">
        <v>0</v>
      </c>
      <c r="Q266" s="2">
        <v>0</v>
      </c>
      <c r="V266">
        <v>5</v>
      </c>
      <c r="W266">
        <v>5</v>
      </c>
      <c r="X266">
        <v>5</v>
      </c>
    </row>
    <row r="267" spans="1:24" x14ac:dyDescent="0.35">
      <c r="A267" t="s">
        <v>1607</v>
      </c>
      <c r="B267" t="s">
        <v>1360</v>
      </c>
      <c r="C267" t="s">
        <v>691</v>
      </c>
      <c r="D267" t="s">
        <v>1361</v>
      </c>
      <c r="E267" t="s">
        <v>3961</v>
      </c>
      <c r="F267" t="s">
        <v>21</v>
      </c>
      <c r="G267" s="6">
        <v>0</v>
      </c>
      <c r="H267" s="6">
        <v>0</v>
      </c>
      <c r="I267" s="6">
        <v>0</v>
      </c>
      <c r="J267" s="6">
        <v>5</v>
      </c>
      <c r="K267" s="6">
        <v>5</v>
      </c>
      <c r="L267" s="6">
        <v>5</v>
      </c>
      <c r="M267" s="2">
        <v>0</v>
      </c>
      <c r="N267" s="2">
        <v>0</v>
      </c>
      <c r="O267" s="2">
        <v>0</v>
      </c>
      <c r="P267" s="2">
        <v>0</v>
      </c>
      <c r="Q267" s="2">
        <v>0</v>
      </c>
      <c r="V267">
        <v>5</v>
      </c>
      <c r="W267">
        <v>5</v>
      </c>
      <c r="X267">
        <v>5</v>
      </c>
    </row>
    <row r="268" spans="1:24" x14ac:dyDescent="0.35">
      <c r="A268" t="s">
        <v>1607</v>
      </c>
      <c r="B268" t="s">
        <v>1362</v>
      </c>
      <c r="C268" t="s">
        <v>694</v>
      </c>
      <c r="D268" t="s">
        <v>1621</v>
      </c>
      <c r="E268" t="s">
        <v>4097</v>
      </c>
      <c r="F268" t="s">
        <v>21</v>
      </c>
      <c r="G268" s="6">
        <v>0</v>
      </c>
      <c r="H268" s="6">
        <v>0</v>
      </c>
      <c r="I268" s="6">
        <v>0</v>
      </c>
      <c r="J268" s="6">
        <v>5</v>
      </c>
      <c r="K268" s="6">
        <v>5</v>
      </c>
      <c r="L268" s="6">
        <v>5</v>
      </c>
      <c r="M268" s="2">
        <v>0</v>
      </c>
      <c r="N268" s="2">
        <v>0</v>
      </c>
      <c r="O268" s="2">
        <v>0</v>
      </c>
      <c r="P268" s="2">
        <v>0</v>
      </c>
      <c r="Q268" s="2">
        <v>0</v>
      </c>
      <c r="V268">
        <v>5</v>
      </c>
      <c r="W268">
        <v>5</v>
      </c>
      <c r="X268">
        <v>5</v>
      </c>
    </row>
    <row r="269" spans="1:24" x14ac:dyDescent="0.35">
      <c r="A269" t="s">
        <v>1607</v>
      </c>
      <c r="B269" t="s">
        <v>1364</v>
      </c>
      <c r="C269" t="s">
        <v>697</v>
      </c>
      <c r="D269" t="s">
        <v>1622</v>
      </c>
      <c r="E269" t="s">
        <v>4098</v>
      </c>
      <c r="F269" t="s">
        <v>21</v>
      </c>
      <c r="G269" s="6">
        <v>0</v>
      </c>
      <c r="H269" s="6">
        <v>0</v>
      </c>
      <c r="I269" s="6">
        <v>0</v>
      </c>
      <c r="J269" s="6">
        <v>5</v>
      </c>
      <c r="K269" s="6">
        <v>5</v>
      </c>
      <c r="L269" s="6">
        <v>5</v>
      </c>
      <c r="M269" s="2">
        <v>0</v>
      </c>
      <c r="N269" s="2">
        <v>0</v>
      </c>
      <c r="O269" s="2">
        <v>0</v>
      </c>
      <c r="P269" s="2">
        <v>0</v>
      </c>
      <c r="Q269" s="2">
        <v>0</v>
      </c>
      <c r="V269">
        <v>5</v>
      </c>
      <c r="W269">
        <v>5</v>
      </c>
      <c r="X269">
        <v>5</v>
      </c>
    </row>
    <row r="270" spans="1:24" x14ac:dyDescent="0.35">
      <c r="A270" t="s">
        <v>1607</v>
      </c>
      <c r="B270" t="s">
        <v>1366</v>
      </c>
      <c r="C270" t="s">
        <v>700</v>
      </c>
      <c r="D270" t="s">
        <v>1623</v>
      </c>
      <c r="E270" t="s">
        <v>4099</v>
      </c>
      <c r="F270" t="s">
        <v>1624</v>
      </c>
      <c r="G270" s="6">
        <v>1</v>
      </c>
      <c r="H270" s="6">
        <v>0</v>
      </c>
      <c r="I270" s="6">
        <v>0</v>
      </c>
      <c r="J270" s="6">
        <v>4</v>
      </c>
      <c r="K270" s="6">
        <v>5</v>
      </c>
      <c r="L270" s="6">
        <v>5</v>
      </c>
      <c r="M270" s="2">
        <v>0</v>
      </c>
      <c r="N270" s="2">
        <v>0</v>
      </c>
      <c r="O270" s="2">
        <v>0</v>
      </c>
      <c r="P270" s="2">
        <v>0</v>
      </c>
      <c r="Q270" s="2">
        <v>0</v>
      </c>
      <c r="V270">
        <v>5</v>
      </c>
      <c r="W270">
        <v>5</v>
      </c>
      <c r="X270">
        <v>5</v>
      </c>
    </row>
    <row r="271" spans="1:24" x14ac:dyDescent="0.35">
      <c r="A271" t="s">
        <v>1607</v>
      </c>
      <c r="B271" t="s">
        <v>1368</v>
      </c>
      <c r="C271" t="s">
        <v>703</v>
      </c>
      <c r="D271" t="s">
        <v>1625</v>
      </c>
      <c r="E271" t="s">
        <v>4100</v>
      </c>
      <c r="F271" t="s">
        <v>21</v>
      </c>
      <c r="G271" s="6">
        <v>0</v>
      </c>
      <c r="H271" s="6">
        <v>0</v>
      </c>
      <c r="I271" s="6">
        <v>0</v>
      </c>
      <c r="J271" s="6">
        <v>5</v>
      </c>
      <c r="K271" s="6">
        <v>5</v>
      </c>
      <c r="L271" s="6">
        <v>5</v>
      </c>
      <c r="M271" s="2">
        <v>0</v>
      </c>
      <c r="N271" s="2">
        <v>0</v>
      </c>
      <c r="O271" s="2">
        <v>0</v>
      </c>
      <c r="P271" s="2">
        <v>0</v>
      </c>
      <c r="Q271" s="2">
        <v>0</v>
      </c>
      <c r="V271">
        <v>5</v>
      </c>
      <c r="W271">
        <v>5</v>
      </c>
      <c r="X271">
        <v>5</v>
      </c>
    </row>
    <row r="272" spans="1:24" x14ac:dyDescent="0.35">
      <c r="V272">
        <v>5</v>
      </c>
      <c r="W272">
        <v>5</v>
      </c>
      <c r="X272">
        <v>5</v>
      </c>
    </row>
    <row r="273" spans="6:20" x14ac:dyDescent="0.35">
      <c r="F273" t="s">
        <v>4774</v>
      </c>
      <c r="J273" t="s">
        <v>4773</v>
      </c>
      <c r="N273" t="s">
        <v>4737</v>
      </c>
      <c r="R273" t="s">
        <v>3</v>
      </c>
    </row>
    <row r="274" spans="6:20" x14ac:dyDescent="0.35">
      <c r="F274" t="s">
        <v>4767</v>
      </c>
      <c r="J274" t="s">
        <v>4767</v>
      </c>
      <c r="N274" t="s">
        <v>4767</v>
      </c>
      <c r="R274" t="s">
        <v>4767</v>
      </c>
    </row>
    <row r="276" spans="6:20" x14ac:dyDescent="0.35">
      <c r="G276" t="s">
        <v>4755</v>
      </c>
      <c r="H276" t="s">
        <v>4756</v>
      </c>
      <c r="K276" t="s">
        <v>4755</v>
      </c>
      <c r="L276" t="s">
        <v>4756</v>
      </c>
      <c r="O276" t="s">
        <v>4755</v>
      </c>
      <c r="P276" t="s">
        <v>4756</v>
      </c>
      <c r="S276" t="s">
        <v>4755</v>
      </c>
      <c r="T276" t="s">
        <v>4756</v>
      </c>
    </row>
    <row r="277" spans="6:20" x14ac:dyDescent="0.35">
      <c r="F277" t="s">
        <v>4757</v>
      </c>
      <c r="G277">
        <v>2.4266666666666667</v>
      </c>
      <c r="H277">
        <v>1.9589041095890412</v>
      </c>
      <c r="J277" t="s">
        <v>4757</v>
      </c>
      <c r="K277">
        <v>3.3605947955390336</v>
      </c>
      <c r="L277">
        <v>2.9888888888888889</v>
      </c>
      <c r="N277" t="s">
        <v>4757</v>
      </c>
      <c r="O277">
        <v>4.1189591078066918</v>
      </c>
      <c r="P277">
        <v>3.8111111111111109</v>
      </c>
      <c r="R277" t="s">
        <v>4757</v>
      </c>
      <c r="S277">
        <v>3.4163568773234201</v>
      </c>
      <c r="T277">
        <v>3.0962962962962961</v>
      </c>
    </row>
    <row r="278" spans="6:20" x14ac:dyDescent="0.35">
      <c r="F278" t="s">
        <v>4758</v>
      </c>
      <c r="G278">
        <v>2.707387387387385</v>
      </c>
      <c r="H278">
        <v>2.317732115677317</v>
      </c>
      <c r="J278" t="s">
        <v>4758</v>
      </c>
      <c r="K278">
        <v>2.0299339732563921</v>
      </c>
      <c r="L278">
        <v>2.3307311028500584</v>
      </c>
      <c r="N278" t="s">
        <v>4758</v>
      </c>
      <c r="O278">
        <v>2.1275869722021867</v>
      </c>
      <c r="P278">
        <v>2.8303593556381617</v>
      </c>
      <c r="R278" t="s">
        <v>4758</v>
      </c>
      <c r="S278">
        <v>2.9976419020140965</v>
      </c>
      <c r="T278">
        <v>3.1877185735921794</v>
      </c>
    </row>
    <row r="279" spans="6:20" x14ac:dyDescent="0.35">
      <c r="F279" t="s">
        <v>4759</v>
      </c>
      <c r="G279">
        <v>75</v>
      </c>
      <c r="H279">
        <v>73</v>
      </c>
      <c r="J279" t="s">
        <v>4759</v>
      </c>
      <c r="K279">
        <v>269</v>
      </c>
      <c r="L279">
        <v>270</v>
      </c>
      <c r="N279" t="s">
        <v>4759</v>
      </c>
      <c r="O279">
        <v>269</v>
      </c>
      <c r="P279">
        <v>270</v>
      </c>
      <c r="R279" t="s">
        <v>4759</v>
      </c>
      <c r="S279">
        <v>269</v>
      </c>
      <c r="T279">
        <v>270</v>
      </c>
    </row>
    <row r="280" spans="6:20" x14ac:dyDescent="0.35">
      <c r="F280" t="s">
        <v>4760</v>
      </c>
      <c r="G280">
        <v>0</v>
      </c>
      <c r="J280" t="s">
        <v>4760</v>
      </c>
      <c r="K280">
        <v>0</v>
      </c>
      <c r="N280" t="s">
        <v>4760</v>
      </c>
      <c r="O280">
        <v>0</v>
      </c>
      <c r="R280" t="s">
        <v>4760</v>
      </c>
      <c r="S280">
        <v>0</v>
      </c>
    </row>
    <row r="281" spans="6:20" x14ac:dyDescent="0.35">
      <c r="F281" t="s">
        <v>4761</v>
      </c>
      <c r="G281">
        <v>145</v>
      </c>
      <c r="J281" t="s">
        <v>4761</v>
      </c>
      <c r="K281">
        <v>534</v>
      </c>
      <c r="N281" t="s">
        <v>4761</v>
      </c>
      <c r="O281">
        <v>526</v>
      </c>
      <c r="R281" t="s">
        <v>4761</v>
      </c>
      <c r="S281">
        <v>536</v>
      </c>
    </row>
    <row r="282" spans="6:20" x14ac:dyDescent="0.35">
      <c r="F282" t="s">
        <v>4762</v>
      </c>
      <c r="G282">
        <v>1.7957923556033926</v>
      </c>
      <c r="J282" t="s">
        <v>4762</v>
      </c>
      <c r="K282">
        <v>2.9223318103990508</v>
      </c>
      <c r="N282" t="s">
        <v>4762</v>
      </c>
      <c r="O282">
        <v>2.2699755095507217</v>
      </c>
      <c r="R282" t="s">
        <v>4762</v>
      </c>
      <c r="S282">
        <v>2.1127139493666305</v>
      </c>
    </row>
    <row r="283" spans="6:20" x14ac:dyDescent="0.35">
      <c r="F283" t="s">
        <v>4763</v>
      </c>
      <c r="G283">
        <v>3.7304939467821388E-2</v>
      </c>
      <c r="J283" t="s">
        <v>4763</v>
      </c>
      <c r="K283">
        <v>1.8106886607066261E-3</v>
      </c>
      <c r="N283" t="s">
        <v>4763</v>
      </c>
      <c r="O283">
        <v>1.1806431735485918E-2</v>
      </c>
      <c r="R283" t="s">
        <v>4763</v>
      </c>
      <c r="S283">
        <v>1.7543505413572948E-2</v>
      </c>
    </row>
    <row r="284" spans="6:20" x14ac:dyDescent="0.35">
      <c r="F284" t="s">
        <v>4764</v>
      </c>
      <c r="G284">
        <v>1.6554301908772757</v>
      </c>
      <c r="J284" t="s">
        <v>4764</v>
      </c>
      <c r="K284">
        <v>1.6477120537598673</v>
      </c>
      <c r="N284" t="s">
        <v>4764</v>
      </c>
      <c r="O284">
        <v>1.6477556059497553</v>
      </c>
      <c r="R284" t="s">
        <v>4764</v>
      </c>
      <c r="S284">
        <v>1.6477013692019269</v>
      </c>
    </row>
    <row r="285" spans="6:20" x14ac:dyDescent="0.35">
      <c r="F285" t="s">
        <v>4765</v>
      </c>
      <c r="G285">
        <v>7.4609878935642776E-2</v>
      </c>
      <c r="J285" t="s">
        <v>4765</v>
      </c>
      <c r="K285">
        <v>3.6213773214132522E-3</v>
      </c>
      <c r="N285" t="s">
        <v>4765</v>
      </c>
      <c r="O285">
        <v>2.3612863470971836E-2</v>
      </c>
      <c r="R285" t="s">
        <v>4765</v>
      </c>
      <c r="S285">
        <v>3.5087010827145895E-2</v>
      </c>
    </row>
    <row r="286" spans="6:20" x14ac:dyDescent="0.35">
      <c r="F286" t="s">
        <v>4766</v>
      </c>
      <c r="G286">
        <v>1.9764595308890542</v>
      </c>
      <c r="J286" t="s">
        <v>4766</v>
      </c>
      <c r="K286">
        <v>1.9644162690001452</v>
      </c>
      <c r="N286" t="s">
        <v>4766</v>
      </c>
      <c r="O286">
        <v>1.9644841395075163</v>
      </c>
      <c r="R286" t="s">
        <v>4766</v>
      </c>
      <c r="S286">
        <v>1.9643996186360781</v>
      </c>
    </row>
  </sheetData>
  <autoFilter ref="A1:Q1" xr:uid="{00000000-0001-0000-03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257"/>
  <sheetViews>
    <sheetView workbookViewId="0">
      <pane ySplit="1" topLeftCell="A2" activePane="bottomLeft" state="frozen"/>
      <selection pane="bottomLeft" activeCell="C2" sqref="C2"/>
    </sheetView>
  </sheetViews>
  <sheetFormatPr defaultColWidth="9.1796875" defaultRowHeight="14.5" x14ac:dyDescent="0.35"/>
  <cols>
    <col min="1" max="17" width="12.54296875" customWidth="1"/>
  </cols>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5" t="s">
        <v>3108</v>
      </c>
      <c r="S1" s="4" t="s">
        <v>3107</v>
      </c>
    </row>
    <row r="2" spans="1:19" ht="29.5" customHeight="1" x14ac:dyDescent="0.35">
      <c r="B2">
        <f>ROWS(B3:B257)</f>
        <v>255</v>
      </c>
      <c r="C2">
        <f>SUMIFS(H3:H257,H3:H257,1)</f>
        <v>72</v>
      </c>
      <c r="G2">
        <f>AVERAGE(G3:G257)</f>
        <v>0</v>
      </c>
      <c r="H2">
        <f>AVERAGE(H3:H257)</f>
        <v>0.28235294117647058</v>
      </c>
      <c r="I2">
        <f>AVERAGEIFS(I3:I257,H3:H257,1)</f>
        <v>3.5972222222222223</v>
      </c>
      <c r="J2">
        <f t="shared" ref="J2:Q2" si="0">AVERAGE(J3:J257)</f>
        <v>4.4901960784313726</v>
      </c>
      <c r="K2">
        <f t="shared" si="0"/>
        <v>4.7411764705882353</v>
      </c>
      <c r="L2">
        <f t="shared" si="0"/>
        <v>4.7882352941176469</v>
      </c>
      <c r="M2">
        <f t="shared" si="0"/>
        <v>0.17647058823529413</v>
      </c>
      <c r="N2">
        <f t="shared" si="0"/>
        <v>3.9215686274509803E-2</v>
      </c>
      <c r="O2">
        <f t="shared" si="0"/>
        <v>4.7058823529411764E-2</v>
      </c>
      <c r="P2">
        <f t="shared" si="0"/>
        <v>3.1372549019607843E-2</v>
      </c>
      <c r="Q2">
        <f t="shared" si="0"/>
        <v>1.5686274509803921E-2</v>
      </c>
      <c r="R2">
        <f>COUNTIFS(J3:J257, 5, K3:K257, 5, L3:L257, 5, M3:M257, 0, N3:N257, 0, O3:O257, 0, P3:P257, 0, Q3:Q257, 0)</f>
        <v>158</v>
      </c>
      <c r="S2">
        <f>R2/(257-3+1)</f>
        <v>0.61960784313725492</v>
      </c>
    </row>
    <row r="3" spans="1:19" x14ac:dyDescent="0.35">
      <c r="A3" t="s">
        <v>1626</v>
      </c>
      <c r="B3" t="s">
        <v>996</v>
      </c>
      <c r="C3" t="s">
        <v>1052</v>
      </c>
      <c r="D3" t="s">
        <v>1627</v>
      </c>
      <c r="E3" t="s">
        <v>4101</v>
      </c>
      <c r="F3" t="s">
        <v>21</v>
      </c>
      <c r="G3" s="6">
        <v>0</v>
      </c>
      <c r="H3" s="6">
        <v>0</v>
      </c>
      <c r="I3" s="6">
        <v>0</v>
      </c>
      <c r="J3" s="6">
        <v>5</v>
      </c>
      <c r="K3" s="6">
        <v>5</v>
      </c>
      <c r="L3" s="6">
        <v>5</v>
      </c>
      <c r="M3" s="2">
        <v>0</v>
      </c>
      <c r="N3" s="2">
        <v>0</v>
      </c>
      <c r="O3" s="2">
        <v>0</v>
      </c>
      <c r="P3" s="2">
        <v>0</v>
      </c>
      <c r="Q3" s="2">
        <v>0</v>
      </c>
    </row>
    <row r="4" spans="1:19" x14ac:dyDescent="0.35">
      <c r="A4" t="s">
        <v>1626</v>
      </c>
      <c r="B4" t="s">
        <v>18</v>
      </c>
      <c r="C4" t="s">
        <v>19</v>
      </c>
      <c r="D4" t="s">
        <v>1629</v>
      </c>
      <c r="E4" t="s">
        <v>4102</v>
      </c>
      <c r="F4" t="s">
        <v>21</v>
      </c>
      <c r="G4" s="6">
        <v>0</v>
      </c>
      <c r="H4" s="6">
        <v>0</v>
      </c>
      <c r="I4" s="6">
        <v>0</v>
      </c>
      <c r="J4" s="6">
        <v>5</v>
      </c>
      <c r="K4" s="6">
        <v>5</v>
      </c>
      <c r="L4" s="6">
        <v>5</v>
      </c>
      <c r="M4" s="2">
        <v>0</v>
      </c>
      <c r="N4" s="2">
        <v>0</v>
      </c>
      <c r="O4" s="2">
        <v>0</v>
      </c>
      <c r="P4" s="2">
        <v>0</v>
      </c>
      <c r="Q4" s="2">
        <v>0</v>
      </c>
    </row>
    <row r="5" spans="1:19" x14ac:dyDescent="0.35">
      <c r="A5" t="s">
        <v>1626</v>
      </c>
      <c r="B5" t="s">
        <v>24</v>
      </c>
      <c r="C5" t="s">
        <v>25</v>
      </c>
      <c r="D5" t="s">
        <v>1630</v>
      </c>
      <c r="E5" t="s">
        <v>4103</v>
      </c>
      <c r="F5" t="s">
        <v>21</v>
      </c>
      <c r="G5" s="6">
        <v>0</v>
      </c>
      <c r="H5" s="6">
        <v>0</v>
      </c>
      <c r="I5" s="6">
        <v>0</v>
      </c>
      <c r="J5" s="6">
        <v>5</v>
      </c>
      <c r="K5" s="6">
        <v>5</v>
      </c>
      <c r="L5" s="6">
        <v>5</v>
      </c>
      <c r="M5" s="2">
        <v>0</v>
      </c>
      <c r="N5" s="2">
        <v>0</v>
      </c>
      <c r="O5" s="2">
        <v>0</v>
      </c>
      <c r="P5" s="2">
        <v>0</v>
      </c>
      <c r="Q5" s="2">
        <v>0</v>
      </c>
    </row>
    <row r="6" spans="1:19" x14ac:dyDescent="0.35">
      <c r="A6" t="s">
        <v>1626</v>
      </c>
      <c r="B6" t="s">
        <v>27</v>
      </c>
      <c r="C6" t="s">
        <v>28</v>
      </c>
      <c r="D6" t="s">
        <v>1631</v>
      </c>
      <c r="E6" t="s">
        <v>4104</v>
      </c>
      <c r="F6" t="s">
        <v>21</v>
      </c>
      <c r="G6" s="6">
        <v>0</v>
      </c>
      <c r="H6" s="6">
        <v>0</v>
      </c>
      <c r="I6" s="6">
        <v>0</v>
      </c>
      <c r="J6" s="6">
        <v>5</v>
      </c>
      <c r="K6" s="6">
        <v>5</v>
      </c>
      <c r="L6" s="6">
        <v>5</v>
      </c>
      <c r="M6" s="2">
        <v>0</v>
      </c>
      <c r="N6" s="2">
        <v>0</v>
      </c>
      <c r="O6" s="2">
        <v>0</v>
      </c>
      <c r="P6" s="2">
        <v>0</v>
      </c>
      <c r="Q6" s="2">
        <v>0</v>
      </c>
    </row>
    <row r="7" spans="1:19" x14ac:dyDescent="0.35">
      <c r="A7" t="s">
        <v>1626</v>
      </c>
      <c r="B7" t="s">
        <v>30</v>
      </c>
      <c r="C7" t="s">
        <v>31</v>
      </c>
      <c r="D7" t="s">
        <v>1632</v>
      </c>
      <c r="E7" t="s">
        <v>4105</v>
      </c>
      <c r="F7" t="s">
        <v>21</v>
      </c>
      <c r="G7" s="6">
        <v>0</v>
      </c>
      <c r="H7" s="6">
        <v>0</v>
      </c>
      <c r="I7" s="6">
        <v>0</v>
      </c>
      <c r="J7" s="6">
        <v>5</v>
      </c>
      <c r="K7" s="6">
        <v>5</v>
      </c>
      <c r="L7" s="6">
        <v>5</v>
      </c>
      <c r="M7" s="2">
        <v>0</v>
      </c>
      <c r="N7" s="2">
        <v>0</v>
      </c>
      <c r="O7" s="2">
        <v>0</v>
      </c>
      <c r="P7" s="2">
        <v>0</v>
      </c>
      <c r="Q7" s="2">
        <v>0</v>
      </c>
    </row>
    <row r="8" spans="1:19" x14ac:dyDescent="0.35">
      <c r="A8" t="s">
        <v>1626</v>
      </c>
      <c r="B8" t="s">
        <v>33</v>
      </c>
      <c r="C8" t="s">
        <v>34</v>
      </c>
      <c r="D8" t="s">
        <v>1633</v>
      </c>
      <c r="E8" t="s">
        <v>4106</v>
      </c>
      <c r="F8" t="s">
        <v>21</v>
      </c>
      <c r="G8" s="6">
        <v>0</v>
      </c>
      <c r="H8" s="6">
        <v>0</v>
      </c>
      <c r="I8" s="6">
        <v>0</v>
      </c>
      <c r="J8" s="6">
        <v>5</v>
      </c>
      <c r="K8" s="6">
        <v>5</v>
      </c>
      <c r="L8" s="6">
        <v>5</v>
      </c>
      <c r="M8" s="2">
        <v>0</v>
      </c>
      <c r="N8" s="2">
        <v>0</v>
      </c>
      <c r="O8" s="2">
        <v>0</v>
      </c>
      <c r="P8" s="2">
        <v>0</v>
      </c>
      <c r="Q8" s="2">
        <v>0</v>
      </c>
    </row>
    <row r="9" spans="1:19" x14ac:dyDescent="0.35">
      <c r="A9" t="s">
        <v>1626</v>
      </c>
      <c r="B9" t="s">
        <v>36</v>
      </c>
      <c r="C9" t="s">
        <v>37</v>
      </c>
      <c r="D9" t="s">
        <v>1634</v>
      </c>
      <c r="E9" t="s">
        <v>4107</v>
      </c>
      <c r="F9" t="s">
        <v>21</v>
      </c>
      <c r="G9" s="6">
        <v>0</v>
      </c>
      <c r="H9" s="6">
        <v>0</v>
      </c>
      <c r="I9" s="6">
        <v>0</v>
      </c>
      <c r="J9" s="6">
        <v>5</v>
      </c>
      <c r="K9" s="6">
        <v>5</v>
      </c>
      <c r="L9" s="6">
        <v>5</v>
      </c>
      <c r="M9" s="2">
        <v>0</v>
      </c>
      <c r="N9" s="2">
        <v>0</v>
      </c>
      <c r="O9" s="2">
        <v>0</v>
      </c>
      <c r="P9" s="2">
        <v>0</v>
      </c>
      <c r="Q9" s="2">
        <v>0</v>
      </c>
    </row>
    <row r="10" spans="1:19" x14ac:dyDescent="0.35">
      <c r="A10" t="s">
        <v>1626</v>
      </c>
      <c r="B10" t="s">
        <v>39</v>
      </c>
      <c r="C10" t="s">
        <v>40</v>
      </c>
      <c r="D10" t="s">
        <v>1635</v>
      </c>
      <c r="E10" t="s">
        <v>4108</v>
      </c>
      <c r="F10" t="s">
        <v>21</v>
      </c>
      <c r="G10" s="6">
        <v>0</v>
      </c>
      <c r="H10" s="6">
        <v>0</v>
      </c>
      <c r="I10" s="6">
        <v>0</v>
      </c>
      <c r="J10" s="6">
        <v>5</v>
      </c>
      <c r="K10" s="6">
        <v>5</v>
      </c>
      <c r="L10" s="6">
        <v>5</v>
      </c>
      <c r="M10" s="2">
        <v>0</v>
      </c>
      <c r="N10" s="2">
        <v>0</v>
      </c>
      <c r="O10" s="2">
        <v>0</v>
      </c>
      <c r="P10" s="2">
        <v>0</v>
      </c>
      <c r="Q10" s="2">
        <v>0</v>
      </c>
    </row>
    <row r="11" spans="1:19" x14ac:dyDescent="0.35">
      <c r="A11" t="s">
        <v>1626</v>
      </c>
      <c r="B11" t="s">
        <v>42</v>
      </c>
      <c r="C11" t="s">
        <v>43</v>
      </c>
      <c r="D11" t="s">
        <v>1636</v>
      </c>
      <c r="E11" t="s">
        <v>4109</v>
      </c>
      <c r="F11" t="s">
        <v>21</v>
      </c>
      <c r="G11" s="6">
        <v>0</v>
      </c>
      <c r="H11" s="6">
        <v>0</v>
      </c>
      <c r="I11" s="6">
        <v>0</v>
      </c>
      <c r="J11" s="6">
        <v>5</v>
      </c>
      <c r="K11" s="6">
        <v>5</v>
      </c>
      <c r="L11" s="6">
        <v>5</v>
      </c>
      <c r="M11" s="2">
        <v>0</v>
      </c>
      <c r="N11" s="2">
        <v>0</v>
      </c>
      <c r="O11" s="2">
        <v>0</v>
      </c>
      <c r="P11" s="2">
        <v>0</v>
      </c>
      <c r="Q11" s="2">
        <v>0</v>
      </c>
    </row>
    <row r="12" spans="1:19" x14ac:dyDescent="0.35">
      <c r="A12" t="s">
        <v>1626</v>
      </c>
      <c r="B12" t="s">
        <v>45</v>
      </c>
      <c r="C12" t="s">
        <v>46</v>
      </c>
      <c r="D12" t="s">
        <v>1637</v>
      </c>
      <c r="E12" t="s">
        <v>4110</v>
      </c>
      <c r="F12" t="s">
        <v>21</v>
      </c>
      <c r="G12" s="6">
        <v>0</v>
      </c>
      <c r="H12" s="6">
        <v>0</v>
      </c>
      <c r="I12" s="6">
        <v>0</v>
      </c>
      <c r="J12" s="6">
        <v>5</v>
      </c>
      <c r="K12" s="6">
        <v>5</v>
      </c>
      <c r="L12" s="6">
        <v>5</v>
      </c>
      <c r="M12" s="2">
        <v>0</v>
      </c>
      <c r="N12" s="2">
        <v>0</v>
      </c>
      <c r="O12" s="2">
        <v>0</v>
      </c>
      <c r="P12" s="2">
        <v>0</v>
      </c>
      <c r="Q12" s="2">
        <v>0</v>
      </c>
    </row>
    <row r="13" spans="1:19" x14ac:dyDescent="0.35">
      <c r="A13" t="s">
        <v>1626</v>
      </c>
      <c r="B13" t="s">
        <v>48</v>
      </c>
      <c r="C13" t="s">
        <v>49</v>
      </c>
      <c r="D13" t="s">
        <v>1638</v>
      </c>
      <c r="E13" t="s">
        <v>4111</v>
      </c>
      <c r="F13" t="s">
        <v>21</v>
      </c>
      <c r="G13" s="6">
        <v>0</v>
      </c>
      <c r="H13" s="6">
        <v>0</v>
      </c>
      <c r="I13" s="6">
        <v>0</v>
      </c>
      <c r="J13" s="6">
        <v>5</v>
      </c>
      <c r="K13" s="6">
        <v>4</v>
      </c>
      <c r="L13" s="6">
        <v>5</v>
      </c>
      <c r="M13" s="2">
        <v>0</v>
      </c>
      <c r="N13" s="2">
        <v>0</v>
      </c>
      <c r="O13" s="2">
        <v>0</v>
      </c>
      <c r="P13" s="2">
        <v>0</v>
      </c>
      <c r="Q13" s="2">
        <v>0</v>
      </c>
    </row>
    <row r="14" spans="1:19" x14ac:dyDescent="0.35">
      <c r="A14" t="s">
        <v>1626</v>
      </c>
      <c r="B14" t="s">
        <v>51</v>
      </c>
      <c r="C14" t="s">
        <v>52</v>
      </c>
      <c r="D14" t="s">
        <v>1639</v>
      </c>
      <c r="E14" t="s">
        <v>4112</v>
      </c>
      <c r="F14" t="s">
        <v>21</v>
      </c>
      <c r="G14" s="6">
        <v>0</v>
      </c>
      <c r="H14" s="6">
        <v>0</v>
      </c>
      <c r="I14" s="6">
        <v>0</v>
      </c>
      <c r="J14" s="6">
        <v>5</v>
      </c>
      <c r="K14" s="6">
        <v>5</v>
      </c>
      <c r="L14" s="6">
        <v>5</v>
      </c>
      <c r="M14" s="2">
        <v>0</v>
      </c>
      <c r="N14" s="2">
        <v>0</v>
      </c>
      <c r="O14" s="2">
        <v>0</v>
      </c>
      <c r="P14" s="2">
        <v>0</v>
      </c>
      <c r="Q14" s="2">
        <v>0</v>
      </c>
    </row>
    <row r="15" spans="1:19" x14ac:dyDescent="0.35">
      <c r="A15" t="s">
        <v>1640</v>
      </c>
      <c r="B15" t="s">
        <v>744</v>
      </c>
      <c r="C15" t="s">
        <v>55</v>
      </c>
      <c r="D15" t="s">
        <v>1641</v>
      </c>
      <c r="E15" t="s">
        <v>4113</v>
      </c>
      <c r="F15" t="s">
        <v>21</v>
      </c>
      <c r="G15" s="6">
        <v>0</v>
      </c>
      <c r="H15" s="6">
        <v>1</v>
      </c>
      <c r="I15" s="6">
        <v>1</v>
      </c>
      <c r="J15" s="6">
        <v>3</v>
      </c>
      <c r="K15" s="6">
        <v>5</v>
      </c>
      <c r="L15" s="6">
        <v>5</v>
      </c>
      <c r="M15" s="2">
        <v>0</v>
      </c>
      <c r="N15" s="2">
        <v>0</v>
      </c>
      <c r="O15" s="2">
        <v>0</v>
      </c>
      <c r="P15" s="2">
        <v>0</v>
      </c>
      <c r="Q15" s="2">
        <v>0</v>
      </c>
    </row>
    <row r="16" spans="1:19" x14ac:dyDescent="0.35">
      <c r="A16" t="s">
        <v>1640</v>
      </c>
      <c r="B16" t="s">
        <v>1066</v>
      </c>
      <c r="C16" t="s">
        <v>58</v>
      </c>
      <c r="D16" t="s">
        <v>1642</v>
      </c>
      <c r="E16" t="s">
        <v>4114</v>
      </c>
      <c r="F16" t="s">
        <v>21</v>
      </c>
      <c r="G16" s="6">
        <v>0</v>
      </c>
      <c r="H16" s="6">
        <v>1</v>
      </c>
      <c r="I16" s="6">
        <v>5</v>
      </c>
      <c r="J16" s="6">
        <v>5</v>
      </c>
      <c r="K16" s="6">
        <v>5</v>
      </c>
      <c r="L16" s="6">
        <v>5</v>
      </c>
      <c r="M16" s="2">
        <v>0</v>
      </c>
      <c r="N16" s="2">
        <v>0</v>
      </c>
      <c r="O16" s="2">
        <v>0</v>
      </c>
      <c r="P16" s="2">
        <v>0</v>
      </c>
      <c r="Q16" s="2">
        <v>0</v>
      </c>
    </row>
    <row r="17" spans="1:17" x14ac:dyDescent="0.35">
      <c r="A17" t="s">
        <v>1640</v>
      </c>
      <c r="B17" t="s">
        <v>60</v>
      </c>
      <c r="C17" t="s">
        <v>61</v>
      </c>
      <c r="D17" t="s">
        <v>1643</v>
      </c>
      <c r="E17" t="s">
        <v>4115</v>
      </c>
      <c r="F17" t="s">
        <v>21</v>
      </c>
      <c r="G17" s="6">
        <v>0</v>
      </c>
      <c r="H17" s="6">
        <v>1</v>
      </c>
      <c r="I17" s="6">
        <v>3</v>
      </c>
      <c r="J17" s="6">
        <v>3</v>
      </c>
      <c r="K17" s="6">
        <v>5</v>
      </c>
      <c r="L17" s="6">
        <v>5</v>
      </c>
      <c r="M17" s="2">
        <v>0</v>
      </c>
      <c r="N17" s="2">
        <v>0</v>
      </c>
      <c r="O17" s="2">
        <v>0</v>
      </c>
      <c r="P17" s="2">
        <v>0</v>
      </c>
      <c r="Q17" s="2">
        <v>0</v>
      </c>
    </row>
    <row r="18" spans="1:17" x14ac:dyDescent="0.35">
      <c r="A18" t="s">
        <v>1640</v>
      </c>
      <c r="B18" t="s">
        <v>727</v>
      </c>
      <c r="C18" t="s">
        <v>64</v>
      </c>
      <c r="D18" t="s">
        <v>1644</v>
      </c>
      <c r="E18" t="s">
        <v>4116</v>
      </c>
      <c r="F18" t="s">
        <v>21</v>
      </c>
      <c r="G18" s="6">
        <v>0</v>
      </c>
      <c r="H18" s="6">
        <v>1</v>
      </c>
      <c r="I18" s="6">
        <v>4</v>
      </c>
      <c r="J18" s="6">
        <v>4</v>
      </c>
      <c r="K18" s="6">
        <v>5</v>
      </c>
      <c r="L18" s="6">
        <v>5</v>
      </c>
      <c r="M18" s="2">
        <v>0</v>
      </c>
      <c r="N18" s="2">
        <v>0</v>
      </c>
      <c r="O18" s="2">
        <v>0</v>
      </c>
      <c r="P18" s="2">
        <v>0</v>
      </c>
      <c r="Q18" s="2">
        <v>0</v>
      </c>
    </row>
    <row r="19" spans="1:17" x14ac:dyDescent="0.35">
      <c r="A19" t="s">
        <v>1640</v>
      </c>
      <c r="B19" t="s">
        <v>729</v>
      </c>
      <c r="C19" t="s">
        <v>67</v>
      </c>
      <c r="D19" t="s">
        <v>1645</v>
      </c>
      <c r="E19" t="s">
        <v>4117</v>
      </c>
      <c r="F19" t="s">
        <v>21</v>
      </c>
      <c r="G19" s="6">
        <v>0</v>
      </c>
      <c r="H19" s="6">
        <v>0</v>
      </c>
      <c r="I19" s="6">
        <v>0</v>
      </c>
      <c r="J19" s="6">
        <v>5</v>
      </c>
      <c r="K19" s="6">
        <v>5</v>
      </c>
      <c r="L19" s="6">
        <v>5</v>
      </c>
      <c r="M19" s="2">
        <v>0</v>
      </c>
      <c r="N19" s="2">
        <v>0</v>
      </c>
      <c r="O19" s="2">
        <v>0</v>
      </c>
      <c r="P19" s="2">
        <v>0</v>
      </c>
      <c r="Q19" s="2">
        <v>0</v>
      </c>
    </row>
    <row r="20" spans="1:17" x14ac:dyDescent="0.35">
      <c r="A20" t="s">
        <v>1640</v>
      </c>
      <c r="B20" t="s">
        <v>731</v>
      </c>
      <c r="C20" t="s">
        <v>70</v>
      </c>
      <c r="D20" t="s">
        <v>1646</v>
      </c>
      <c r="E20" t="s">
        <v>4118</v>
      </c>
      <c r="F20" t="s">
        <v>21</v>
      </c>
      <c r="G20" s="6">
        <v>0</v>
      </c>
      <c r="H20" s="6">
        <v>0</v>
      </c>
      <c r="I20" s="6">
        <v>0</v>
      </c>
      <c r="J20" s="6">
        <v>5</v>
      </c>
      <c r="K20" s="6">
        <v>5</v>
      </c>
      <c r="L20" s="6">
        <v>5</v>
      </c>
      <c r="M20" s="2">
        <v>0</v>
      </c>
      <c r="N20" s="2">
        <v>0</v>
      </c>
      <c r="O20" s="2">
        <v>0</v>
      </c>
      <c r="P20" s="2">
        <v>0</v>
      </c>
      <c r="Q20" s="2">
        <v>0</v>
      </c>
    </row>
    <row r="21" spans="1:17" x14ac:dyDescent="0.35">
      <c r="A21" t="s">
        <v>1640</v>
      </c>
      <c r="B21" t="s">
        <v>1071</v>
      </c>
      <c r="C21" t="s">
        <v>1647</v>
      </c>
      <c r="D21" t="s">
        <v>1648</v>
      </c>
      <c r="E21" t="s">
        <v>4119</v>
      </c>
      <c r="F21" t="s">
        <v>21</v>
      </c>
      <c r="G21" s="6">
        <v>0</v>
      </c>
      <c r="H21" s="6">
        <v>0</v>
      </c>
      <c r="I21" s="6">
        <v>0</v>
      </c>
      <c r="J21" s="6">
        <v>5</v>
      </c>
      <c r="K21" s="6">
        <v>5</v>
      </c>
      <c r="L21" s="6">
        <v>5</v>
      </c>
      <c r="M21" s="2">
        <v>0</v>
      </c>
      <c r="N21" s="2">
        <v>0</v>
      </c>
      <c r="O21" s="2">
        <v>0</v>
      </c>
      <c r="P21" s="2">
        <v>0</v>
      </c>
      <c r="Q21" s="2">
        <v>0</v>
      </c>
    </row>
    <row r="22" spans="1:17" x14ac:dyDescent="0.35">
      <c r="A22" t="s">
        <v>1640</v>
      </c>
      <c r="B22" t="s">
        <v>735</v>
      </c>
      <c r="C22" t="s">
        <v>23</v>
      </c>
      <c r="D22" t="s">
        <v>1649</v>
      </c>
      <c r="E22" t="s">
        <v>4120</v>
      </c>
      <c r="F22" t="s">
        <v>21</v>
      </c>
      <c r="G22" s="6">
        <v>0</v>
      </c>
      <c r="H22" s="6">
        <v>0</v>
      </c>
      <c r="I22" s="6">
        <v>0</v>
      </c>
      <c r="J22" s="6">
        <v>5</v>
      </c>
      <c r="K22" s="6">
        <v>5</v>
      </c>
      <c r="L22" s="6">
        <v>5</v>
      </c>
      <c r="M22" s="2">
        <v>0</v>
      </c>
      <c r="N22" s="2">
        <v>0</v>
      </c>
      <c r="O22" s="2">
        <v>0</v>
      </c>
      <c r="P22" s="2">
        <v>0</v>
      </c>
      <c r="Q22" s="2">
        <v>0</v>
      </c>
    </row>
    <row r="23" spans="1:17" x14ac:dyDescent="0.35">
      <c r="A23" t="s">
        <v>1640</v>
      </c>
      <c r="B23" t="s">
        <v>737</v>
      </c>
      <c r="C23" t="s">
        <v>78</v>
      </c>
      <c r="D23" t="s">
        <v>1650</v>
      </c>
      <c r="E23" t="s">
        <v>4121</v>
      </c>
      <c r="F23" t="s">
        <v>21</v>
      </c>
      <c r="G23" s="6">
        <v>0</v>
      </c>
      <c r="H23" s="6">
        <v>0</v>
      </c>
      <c r="I23" s="6">
        <v>0</v>
      </c>
      <c r="J23" s="6">
        <v>4</v>
      </c>
      <c r="K23" s="6">
        <v>5</v>
      </c>
      <c r="L23" s="6">
        <v>5</v>
      </c>
      <c r="M23" s="2">
        <v>0</v>
      </c>
      <c r="N23" s="2">
        <v>0</v>
      </c>
      <c r="O23" s="2">
        <v>0</v>
      </c>
      <c r="P23" s="2">
        <v>0</v>
      </c>
      <c r="Q23" s="2">
        <v>0</v>
      </c>
    </row>
    <row r="24" spans="1:17" x14ac:dyDescent="0.35">
      <c r="A24" t="s">
        <v>1640</v>
      </c>
      <c r="B24" t="s">
        <v>739</v>
      </c>
      <c r="C24" t="s">
        <v>81</v>
      </c>
      <c r="D24" t="s">
        <v>1651</v>
      </c>
      <c r="E24" t="s">
        <v>4122</v>
      </c>
      <c r="F24" t="s">
        <v>21</v>
      </c>
      <c r="G24" s="6">
        <v>0</v>
      </c>
      <c r="H24" s="6">
        <v>0</v>
      </c>
      <c r="I24" s="6">
        <v>0</v>
      </c>
      <c r="J24" s="6">
        <v>5</v>
      </c>
      <c r="K24" s="6">
        <v>5</v>
      </c>
      <c r="L24" s="6">
        <v>5</v>
      </c>
      <c r="M24" s="2">
        <v>0</v>
      </c>
      <c r="N24" s="2">
        <v>0</v>
      </c>
      <c r="O24" s="2">
        <v>0</v>
      </c>
      <c r="P24" s="2">
        <v>0</v>
      </c>
      <c r="Q24" s="2">
        <v>0</v>
      </c>
    </row>
    <row r="25" spans="1:17" x14ac:dyDescent="0.35">
      <c r="A25" t="s">
        <v>1640</v>
      </c>
      <c r="B25" t="s">
        <v>384</v>
      </c>
      <c r="C25" t="s">
        <v>84</v>
      </c>
      <c r="D25" t="s">
        <v>1652</v>
      </c>
      <c r="E25" t="s">
        <v>4123</v>
      </c>
      <c r="F25" t="s">
        <v>21</v>
      </c>
      <c r="G25" s="6">
        <v>0</v>
      </c>
      <c r="H25" s="6">
        <v>0</v>
      </c>
      <c r="I25" s="6">
        <v>0</v>
      </c>
      <c r="J25" s="6">
        <v>5</v>
      </c>
      <c r="K25" s="6">
        <v>5</v>
      </c>
      <c r="L25" s="6">
        <v>5</v>
      </c>
      <c r="M25" s="2">
        <v>0</v>
      </c>
      <c r="N25" s="2">
        <v>0</v>
      </c>
      <c r="O25" s="2">
        <v>0</v>
      </c>
      <c r="P25" s="2">
        <v>0</v>
      </c>
      <c r="Q25" s="2">
        <v>0</v>
      </c>
    </row>
    <row r="26" spans="1:17" x14ac:dyDescent="0.35">
      <c r="A26" t="s">
        <v>1653</v>
      </c>
      <c r="B26" t="s">
        <v>744</v>
      </c>
      <c r="C26" t="s">
        <v>87</v>
      </c>
      <c r="D26" t="s">
        <v>1654</v>
      </c>
      <c r="E26" t="s">
        <v>4124</v>
      </c>
      <c r="F26" t="s">
        <v>21</v>
      </c>
      <c r="G26" s="6">
        <v>0</v>
      </c>
      <c r="H26" s="6">
        <v>0</v>
      </c>
      <c r="I26" s="6">
        <v>0</v>
      </c>
      <c r="J26" s="6">
        <v>5</v>
      </c>
      <c r="K26" s="6">
        <v>5</v>
      </c>
      <c r="L26" s="6">
        <v>5</v>
      </c>
      <c r="M26" s="2">
        <v>0</v>
      </c>
      <c r="N26" s="2">
        <v>0</v>
      </c>
      <c r="O26" s="2">
        <v>0</v>
      </c>
      <c r="P26" s="2">
        <v>0</v>
      </c>
      <c r="Q26" s="2">
        <v>0</v>
      </c>
    </row>
    <row r="27" spans="1:17" x14ac:dyDescent="0.35">
      <c r="A27" t="s">
        <v>1653</v>
      </c>
      <c r="B27" t="s">
        <v>384</v>
      </c>
      <c r="C27" t="s">
        <v>89</v>
      </c>
      <c r="D27" t="s">
        <v>1655</v>
      </c>
      <c r="E27" t="s">
        <v>4125</v>
      </c>
      <c r="F27" t="s">
        <v>21</v>
      </c>
      <c r="G27" s="6">
        <v>0</v>
      </c>
      <c r="H27" s="6">
        <v>0</v>
      </c>
      <c r="I27" s="6">
        <v>0</v>
      </c>
      <c r="J27" s="6">
        <v>4</v>
      </c>
      <c r="K27" s="6">
        <v>5</v>
      </c>
      <c r="L27" s="6">
        <v>4</v>
      </c>
      <c r="M27" s="2">
        <v>0</v>
      </c>
      <c r="N27" s="2">
        <v>0</v>
      </c>
      <c r="O27" s="2">
        <v>0</v>
      </c>
      <c r="P27" s="2">
        <v>0</v>
      </c>
      <c r="Q27" s="2">
        <v>0</v>
      </c>
    </row>
    <row r="28" spans="1:17" x14ac:dyDescent="0.35">
      <c r="A28" t="s">
        <v>1653</v>
      </c>
      <c r="B28" t="s">
        <v>623</v>
      </c>
      <c r="C28" t="s">
        <v>1656</v>
      </c>
      <c r="D28" t="s">
        <v>1657</v>
      </c>
      <c r="E28" t="s">
        <v>4126</v>
      </c>
      <c r="F28" t="s">
        <v>21</v>
      </c>
      <c r="G28" s="6">
        <v>0</v>
      </c>
      <c r="H28" s="6">
        <v>0</v>
      </c>
      <c r="I28" s="6">
        <v>0</v>
      </c>
      <c r="J28" s="6">
        <v>5</v>
      </c>
      <c r="K28" s="6">
        <v>5</v>
      </c>
      <c r="L28" s="6">
        <v>5</v>
      </c>
      <c r="M28" s="2">
        <v>0</v>
      </c>
      <c r="N28" s="2">
        <v>0</v>
      </c>
      <c r="O28" s="2">
        <v>0</v>
      </c>
      <c r="P28" s="2">
        <v>0</v>
      </c>
      <c r="Q28" s="2">
        <v>0</v>
      </c>
    </row>
    <row r="29" spans="1:17" x14ac:dyDescent="0.35">
      <c r="A29" t="s">
        <v>1653</v>
      </c>
      <c r="B29" t="s">
        <v>1658</v>
      </c>
      <c r="C29" t="s">
        <v>1659</v>
      </c>
      <c r="D29" t="s">
        <v>1660</v>
      </c>
      <c r="E29" t="s">
        <v>4127</v>
      </c>
      <c r="F29" t="s">
        <v>21</v>
      </c>
      <c r="G29" s="6">
        <v>0</v>
      </c>
      <c r="H29" s="6">
        <v>1</v>
      </c>
      <c r="I29" s="6">
        <v>4</v>
      </c>
      <c r="J29" s="6">
        <v>5</v>
      </c>
      <c r="K29" s="6">
        <v>5</v>
      </c>
      <c r="L29" s="6">
        <v>5</v>
      </c>
      <c r="M29" s="2">
        <v>0</v>
      </c>
      <c r="N29" s="2">
        <v>0</v>
      </c>
      <c r="O29" s="2">
        <v>0</v>
      </c>
      <c r="P29" s="2">
        <v>0</v>
      </c>
      <c r="Q29" s="2">
        <v>0</v>
      </c>
    </row>
    <row r="30" spans="1:17" x14ac:dyDescent="0.35">
      <c r="A30" t="s">
        <v>1653</v>
      </c>
      <c r="B30" t="s">
        <v>1081</v>
      </c>
      <c r="C30" t="s">
        <v>1661</v>
      </c>
      <c r="D30" t="s">
        <v>1662</v>
      </c>
      <c r="E30" t="s">
        <v>4128</v>
      </c>
      <c r="F30" t="s">
        <v>21</v>
      </c>
      <c r="G30" s="6">
        <v>0</v>
      </c>
      <c r="H30" s="6">
        <v>0</v>
      </c>
      <c r="I30" s="6">
        <v>0</v>
      </c>
      <c r="J30" s="6">
        <v>5</v>
      </c>
      <c r="K30" s="6">
        <v>5</v>
      </c>
      <c r="L30" s="6">
        <v>5</v>
      </c>
      <c r="M30" s="2">
        <v>0</v>
      </c>
      <c r="N30" s="2">
        <v>0</v>
      </c>
      <c r="O30" s="2">
        <v>0</v>
      </c>
      <c r="P30" s="2">
        <v>0</v>
      </c>
      <c r="Q30" s="2">
        <v>0</v>
      </c>
    </row>
    <row r="31" spans="1:17" x14ac:dyDescent="0.35">
      <c r="A31" t="s">
        <v>1663</v>
      </c>
      <c r="B31" t="s">
        <v>744</v>
      </c>
      <c r="C31" t="s">
        <v>1085</v>
      </c>
      <c r="D31" t="s">
        <v>1664</v>
      </c>
      <c r="E31" t="s">
        <v>4124</v>
      </c>
      <c r="F31" t="s">
        <v>21</v>
      </c>
      <c r="G31" s="6">
        <v>0</v>
      </c>
      <c r="H31" s="6">
        <v>0</v>
      </c>
      <c r="I31" s="6">
        <v>0</v>
      </c>
      <c r="J31" s="6">
        <v>5</v>
      </c>
      <c r="K31" s="6">
        <v>5</v>
      </c>
      <c r="L31" s="6">
        <v>5</v>
      </c>
      <c r="M31" s="2">
        <v>0</v>
      </c>
      <c r="N31" s="2">
        <v>0</v>
      </c>
      <c r="O31" s="2">
        <v>0</v>
      </c>
      <c r="P31" s="2">
        <v>0</v>
      </c>
      <c r="Q31" s="2">
        <v>0</v>
      </c>
    </row>
    <row r="32" spans="1:17" x14ac:dyDescent="0.35">
      <c r="A32" t="s">
        <v>1663</v>
      </c>
      <c r="B32" t="s">
        <v>756</v>
      </c>
      <c r="C32" t="s">
        <v>105</v>
      </c>
      <c r="D32" t="s">
        <v>1665</v>
      </c>
      <c r="E32" t="s">
        <v>4129</v>
      </c>
      <c r="F32" t="s">
        <v>21</v>
      </c>
      <c r="G32" s="6">
        <v>0</v>
      </c>
      <c r="H32" s="6">
        <v>0</v>
      </c>
      <c r="I32" s="6">
        <v>0</v>
      </c>
      <c r="J32" s="6">
        <v>4</v>
      </c>
      <c r="K32" s="6">
        <v>5</v>
      </c>
      <c r="L32" s="6">
        <v>4</v>
      </c>
      <c r="M32" s="2">
        <v>0</v>
      </c>
      <c r="N32" s="2">
        <v>0</v>
      </c>
      <c r="O32" s="2">
        <v>0</v>
      </c>
      <c r="P32" s="2">
        <v>0</v>
      </c>
      <c r="Q32" s="2">
        <v>0</v>
      </c>
    </row>
    <row r="33" spans="1:17" x14ac:dyDescent="0.35">
      <c r="A33" t="s">
        <v>1663</v>
      </c>
      <c r="B33" t="s">
        <v>384</v>
      </c>
      <c r="C33" t="s">
        <v>107</v>
      </c>
      <c r="D33" t="s">
        <v>1655</v>
      </c>
      <c r="E33" t="s">
        <v>4125</v>
      </c>
      <c r="F33" t="s">
        <v>21</v>
      </c>
      <c r="G33" s="6">
        <v>0</v>
      </c>
      <c r="H33" s="6">
        <v>0</v>
      </c>
      <c r="I33" s="6">
        <v>0</v>
      </c>
      <c r="J33" s="6">
        <v>5</v>
      </c>
      <c r="K33" s="6">
        <v>5</v>
      </c>
      <c r="L33" s="6">
        <v>5</v>
      </c>
      <c r="M33" s="2">
        <v>0</v>
      </c>
      <c r="N33" s="2">
        <v>0</v>
      </c>
      <c r="O33" s="2">
        <v>0</v>
      </c>
      <c r="P33" s="2">
        <v>0</v>
      </c>
      <c r="Q33" s="2">
        <v>0</v>
      </c>
    </row>
    <row r="34" spans="1:17" x14ac:dyDescent="0.35">
      <c r="A34" t="s">
        <v>1663</v>
      </c>
      <c r="B34" t="s">
        <v>623</v>
      </c>
      <c r="C34" t="s">
        <v>1666</v>
      </c>
      <c r="D34" t="s">
        <v>1667</v>
      </c>
      <c r="E34" t="s">
        <v>4126</v>
      </c>
      <c r="F34" t="s">
        <v>21</v>
      </c>
      <c r="G34" s="6">
        <v>0</v>
      </c>
      <c r="H34" s="6">
        <v>0</v>
      </c>
      <c r="I34" s="6">
        <v>0</v>
      </c>
      <c r="J34" s="6">
        <v>5</v>
      </c>
      <c r="K34" s="6">
        <v>5</v>
      </c>
      <c r="L34" s="6">
        <v>5</v>
      </c>
      <c r="M34" s="2">
        <v>0</v>
      </c>
      <c r="N34" s="2">
        <v>0</v>
      </c>
      <c r="O34" s="2">
        <v>0</v>
      </c>
      <c r="P34" s="2">
        <v>0</v>
      </c>
      <c r="Q34" s="2">
        <v>0</v>
      </c>
    </row>
    <row r="35" spans="1:17" x14ac:dyDescent="0.35">
      <c r="A35" t="s">
        <v>1663</v>
      </c>
      <c r="B35" t="s">
        <v>1091</v>
      </c>
      <c r="C35" t="s">
        <v>1668</v>
      </c>
      <c r="D35" t="s">
        <v>1669</v>
      </c>
      <c r="E35" t="s">
        <v>4130</v>
      </c>
      <c r="F35" t="s">
        <v>21</v>
      </c>
      <c r="G35" s="6">
        <v>0</v>
      </c>
      <c r="H35" s="6">
        <v>0</v>
      </c>
      <c r="I35" s="6">
        <v>0</v>
      </c>
      <c r="J35" s="6">
        <v>4</v>
      </c>
      <c r="K35" s="6">
        <v>5</v>
      </c>
      <c r="L35" s="6">
        <v>5</v>
      </c>
      <c r="M35" s="2">
        <v>0</v>
      </c>
      <c r="N35" s="2">
        <v>0</v>
      </c>
      <c r="O35" s="2">
        <v>0</v>
      </c>
      <c r="P35" s="2">
        <v>0</v>
      </c>
      <c r="Q35" s="2">
        <v>1</v>
      </c>
    </row>
    <row r="36" spans="1:17" x14ac:dyDescent="0.35">
      <c r="A36" t="s">
        <v>1663</v>
      </c>
      <c r="B36" t="s">
        <v>1081</v>
      </c>
      <c r="C36" t="s">
        <v>114</v>
      </c>
      <c r="D36" t="s">
        <v>1670</v>
      </c>
      <c r="E36" t="s">
        <v>4128</v>
      </c>
      <c r="F36" t="s">
        <v>21</v>
      </c>
      <c r="G36" s="6">
        <v>0</v>
      </c>
      <c r="H36" s="6">
        <v>0</v>
      </c>
      <c r="I36" s="6">
        <v>0</v>
      </c>
      <c r="J36" s="6">
        <v>5</v>
      </c>
      <c r="K36" s="6">
        <v>5</v>
      </c>
      <c r="L36" s="6">
        <v>5</v>
      </c>
      <c r="M36" s="2">
        <v>0</v>
      </c>
      <c r="N36" s="2">
        <v>0</v>
      </c>
      <c r="O36" s="2">
        <v>0</v>
      </c>
      <c r="P36" s="2">
        <v>0</v>
      </c>
      <c r="Q36" s="2">
        <v>0</v>
      </c>
    </row>
    <row r="37" spans="1:17" x14ac:dyDescent="0.35">
      <c r="A37" t="s">
        <v>1671</v>
      </c>
      <c r="B37" t="s">
        <v>744</v>
      </c>
      <c r="C37" t="s">
        <v>117</v>
      </c>
      <c r="D37" t="s">
        <v>1672</v>
      </c>
      <c r="E37" t="s">
        <v>4113</v>
      </c>
      <c r="F37" t="s">
        <v>21</v>
      </c>
      <c r="G37" s="6">
        <v>0</v>
      </c>
      <c r="H37" s="6">
        <v>0</v>
      </c>
      <c r="I37" s="6">
        <v>0</v>
      </c>
      <c r="J37" s="6">
        <v>5</v>
      </c>
      <c r="K37" s="6">
        <v>5</v>
      </c>
      <c r="L37" s="6">
        <v>5</v>
      </c>
      <c r="M37" s="2">
        <v>0</v>
      </c>
      <c r="N37" s="2">
        <v>0</v>
      </c>
      <c r="O37" s="2">
        <v>0</v>
      </c>
      <c r="P37" s="2">
        <v>0</v>
      </c>
      <c r="Q37" s="2">
        <v>0</v>
      </c>
    </row>
    <row r="38" spans="1:17" x14ac:dyDescent="0.35">
      <c r="A38" t="s">
        <v>1671</v>
      </c>
      <c r="B38" t="s">
        <v>119</v>
      </c>
      <c r="C38" t="s">
        <v>120</v>
      </c>
      <c r="D38" t="s">
        <v>1673</v>
      </c>
      <c r="E38" t="s">
        <v>4131</v>
      </c>
      <c r="F38" t="s">
        <v>21</v>
      </c>
      <c r="G38" s="6">
        <v>0</v>
      </c>
      <c r="H38" s="6">
        <v>0</v>
      </c>
      <c r="I38" s="6">
        <v>0</v>
      </c>
      <c r="J38" s="6">
        <v>5</v>
      </c>
      <c r="K38" s="6">
        <v>5</v>
      </c>
      <c r="L38" s="6">
        <v>5</v>
      </c>
      <c r="M38" s="2">
        <v>0</v>
      </c>
      <c r="N38" s="2">
        <v>0</v>
      </c>
      <c r="O38" s="2">
        <v>0</v>
      </c>
      <c r="P38" s="2">
        <v>0</v>
      </c>
      <c r="Q38" s="2">
        <v>0</v>
      </c>
    </row>
    <row r="39" spans="1:17" x14ac:dyDescent="0.35">
      <c r="A39" t="s">
        <v>1671</v>
      </c>
      <c r="B39" t="s">
        <v>788</v>
      </c>
      <c r="C39" t="s">
        <v>126</v>
      </c>
      <c r="D39" t="s">
        <v>1674</v>
      </c>
      <c r="E39" t="s">
        <v>4132</v>
      </c>
      <c r="F39" t="s">
        <v>21</v>
      </c>
      <c r="G39" s="6">
        <v>0</v>
      </c>
      <c r="H39" s="6">
        <v>0</v>
      </c>
      <c r="I39" s="6">
        <v>0</v>
      </c>
      <c r="J39" s="6">
        <v>5</v>
      </c>
      <c r="K39" s="6">
        <v>5</v>
      </c>
      <c r="L39" s="6">
        <v>5</v>
      </c>
      <c r="M39" s="2">
        <v>0</v>
      </c>
      <c r="N39" s="2">
        <v>0</v>
      </c>
      <c r="O39" s="2">
        <v>0</v>
      </c>
      <c r="P39" s="2">
        <v>0</v>
      </c>
      <c r="Q39" s="2">
        <v>0</v>
      </c>
    </row>
    <row r="40" spans="1:17" x14ac:dyDescent="0.35">
      <c r="A40" t="s">
        <v>1671</v>
      </c>
      <c r="B40" t="s">
        <v>805</v>
      </c>
      <c r="C40" t="s">
        <v>1100</v>
      </c>
      <c r="D40" t="s">
        <v>1675</v>
      </c>
      <c r="E40" t="s">
        <v>4133</v>
      </c>
      <c r="F40" t="s">
        <v>21</v>
      </c>
      <c r="G40" s="6">
        <v>0</v>
      </c>
      <c r="H40" s="6">
        <v>0</v>
      </c>
      <c r="I40" s="6">
        <v>0</v>
      </c>
      <c r="J40" s="6">
        <v>5</v>
      </c>
      <c r="K40" s="6">
        <v>5</v>
      </c>
      <c r="L40" s="6">
        <v>5</v>
      </c>
      <c r="M40" s="2">
        <v>0</v>
      </c>
      <c r="N40" s="2">
        <v>0</v>
      </c>
      <c r="O40" s="2">
        <v>0</v>
      </c>
      <c r="P40" s="2">
        <v>0</v>
      </c>
      <c r="Q40" s="2">
        <v>0</v>
      </c>
    </row>
    <row r="41" spans="1:17" x14ac:dyDescent="0.35">
      <c r="A41" t="s">
        <v>1671</v>
      </c>
      <c r="B41" t="s">
        <v>1102</v>
      </c>
      <c r="C41" t="s">
        <v>1103</v>
      </c>
      <c r="D41" t="s">
        <v>1677</v>
      </c>
      <c r="E41" t="s">
        <v>4134</v>
      </c>
      <c r="F41" t="s">
        <v>21</v>
      </c>
      <c r="G41" s="6">
        <v>0</v>
      </c>
      <c r="H41" s="6">
        <v>0</v>
      </c>
      <c r="I41" s="6">
        <v>0</v>
      </c>
      <c r="J41" s="6">
        <v>5</v>
      </c>
      <c r="K41" s="6">
        <v>5</v>
      </c>
      <c r="L41" s="6">
        <v>5</v>
      </c>
      <c r="M41" s="2">
        <v>0</v>
      </c>
      <c r="N41" s="2">
        <v>0</v>
      </c>
      <c r="O41" s="2">
        <v>0</v>
      </c>
      <c r="P41" s="2">
        <v>0</v>
      </c>
      <c r="Q41" s="2">
        <v>0</v>
      </c>
    </row>
    <row r="42" spans="1:17" x14ac:dyDescent="0.35">
      <c r="A42" t="s">
        <v>1671</v>
      </c>
      <c r="B42" t="s">
        <v>1104</v>
      </c>
      <c r="C42" t="s">
        <v>1105</v>
      </c>
      <c r="D42" t="s">
        <v>1678</v>
      </c>
      <c r="E42" t="s">
        <v>4135</v>
      </c>
      <c r="F42" t="s">
        <v>21</v>
      </c>
      <c r="G42" s="6">
        <v>0</v>
      </c>
      <c r="H42" s="6">
        <v>0</v>
      </c>
      <c r="I42" s="6">
        <v>0</v>
      </c>
      <c r="J42" s="6">
        <v>5</v>
      </c>
      <c r="K42" s="6">
        <v>5</v>
      </c>
      <c r="L42" s="6">
        <v>5</v>
      </c>
      <c r="M42" s="2">
        <v>0</v>
      </c>
      <c r="N42" s="2">
        <v>0</v>
      </c>
      <c r="O42" s="2">
        <v>0</v>
      </c>
      <c r="P42" s="2">
        <v>0</v>
      </c>
      <c r="Q42" s="2">
        <v>0</v>
      </c>
    </row>
    <row r="43" spans="1:17" x14ac:dyDescent="0.35">
      <c r="A43" t="s">
        <v>1671</v>
      </c>
      <c r="B43" t="s">
        <v>1107</v>
      </c>
      <c r="C43" t="s">
        <v>1108</v>
      </c>
      <c r="D43" t="s">
        <v>1679</v>
      </c>
      <c r="E43" t="s">
        <v>4136</v>
      </c>
      <c r="F43" t="s">
        <v>21</v>
      </c>
      <c r="G43" s="6">
        <v>0</v>
      </c>
      <c r="H43" s="6">
        <v>0</v>
      </c>
      <c r="I43" s="6">
        <v>0</v>
      </c>
      <c r="J43" s="6">
        <v>5</v>
      </c>
      <c r="K43" s="6">
        <v>5</v>
      </c>
      <c r="L43" s="6">
        <v>5</v>
      </c>
      <c r="M43" s="2">
        <v>0</v>
      </c>
      <c r="N43" s="2">
        <v>0</v>
      </c>
      <c r="O43" s="2">
        <v>0</v>
      </c>
      <c r="P43" s="2">
        <v>0</v>
      </c>
      <c r="Q43" s="2">
        <v>0</v>
      </c>
    </row>
    <row r="44" spans="1:17" x14ac:dyDescent="0.35">
      <c r="A44" t="s">
        <v>1671</v>
      </c>
      <c r="B44" t="s">
        <v>1109</v>
      </c>
      <c r="C44" t="s">
        <v>1110</v>
      </c>
      <c r="D44" t="s">
        <v>1680</v>
      </c>
      <c r="E44" t="s">
        <v>4137</v>
      </c>
      <c r="F44" t="s">
        <v>21</v>
      </c>
      <c r="G44" s="6">
        <v>0</v>
      </c>
      <c r="H44" s="6">
        <v>0</v>
      </c>
      <c r="I44" s="6">
        <v>0</v>
      </c>
      <c r="J44" s="6">
        <v>5</v>
      </c>
      <c r="K44" s="6">
        <v>5</v>
      </c>
      <c r="L44" s="6">
        <v>5</v>
      </c>
      <c r="M44" s="2">
        <v>0</v>
      </c>
      <c r="N44" s="2">
        <v>0</v>
      </c>
      <c r="O44" s="2">
        <v>0</v>
      </c>
      <c r="P44" s="2">
        <v>0</v>
      </c>
      <c r="Q44" s="2">
        <v>0</v>
      </c>
    </row>
    <row r="45" spans="1:17" x14ac:dyDescent="0.35">
      <c r="A45" t="s">
        <v>1671</v>
      </c>
      <c r="B45" t="s">
        <v>1111</v>
      </c>
      <c r="C45" t="s">
        <v>144</v>
      </c>
      <c r="D45" t="s">
        <v>1681</v>
      </c>
      <c r="E45" t="s">
        <v>4138</v>
      </c>
      <c r="F45" t="s">
        <v>21</v>
      </c>
      <c r="G45" s="6">
        <v>0</v>
      </c>
      <c r="H45" s="6">
        <v>0</v>
      </c>
      <c r="I45" s="6">
        <v>0</v>
      </c>
      <c r="J45" s="6">
        <v>5</v>
      </c>
      <c r="K45" s="6">
        <v>5</v>
      </c>
      <c r="L45" s="6">
        <v>5</v>
      </c>
      <c r="M45" s="2">
        <v>0</v>
      </c>
      <c r="N45" s="2">
        <v>0</v>
      </c>
      <c r="O45" s="2">
        <v>0</v>
      </c>
      <c r="P45" s="2">
        <v>0</v>
      </c>
      <c r="Q45" s="2">
        <v>0</v>
      </c>
    </row>
    <row r="46" spans="1:17" x14ac:dyDescent="0.35">
      <c r="A46" t="s">
        <v>1671</v>
      </c>
      <c r="B46" t="s">
        <v>1112</v>
      </c>
      <c r="C46" t="s">
        <v>1113</v>
      </c>
      <c r="D46" t="s">
        <v>1682</v>
      </c>
      <c r="E46" t="s">
        <v>4139</v>
      </c>
      <c r="F46" t="s">
        <v>21</v>
      </c>
      <c r="G46" s="6">
        <v>0</v>
      </c>
      <c r="H46" s="6">
        <v>1</v>
      </c>
      <c r="I46" s="6">
        <v>5</v>
      </c>
      <c r="J46" s="6">
        <v>5</v>
      </c>
      <c r="K46" s="6">
        <v>5</v>
      </c>
      <c r="L46" s="6">
        <v>5</v>
      </c>
      <c r="M46" s="2">
        <v>0</v>
      </c>
      <c r="N46" s="2">
        <v>0</v>
      </c>
      <c r="O46" s="2">
        <v>0</v>
      </c>
      <c r="P46" s="2">
        <v>0</v>
      </c>
      <c r="Q46" s="2">
        <v>0</v>
      </c>
    </row>
    <row r="47" spans="1:17" x14ac:dyDescent="0.35">
      <c r="A47" t="s">
        <v>1671</v>
      </c>
      <c r="B47" t="s">
        <v>814</v>
      </c>
      <c r="C47" t="s">
        <v>150</v>
      </c>
      <c r="D47" t="s">
        <v>1683</v>
      </c>
      <c r="E47" t="s">
        <v>4140</v>
      </c>
      <c r="F47" t="s">
        <v>21</v>
      </c>
      <c r="G47" s="6">
        <v>0</v>
      </c>
      <c r="H47" s="6">
        <v>0</v>
      </c>
      <c r="I47" s="6">
        <v>0</v>
      </c>
      <c r="J47" s="6">
        <v>5</v>
      </c>
      <c r="K47" s="6">
        <v>5</v>
      </c>
      <c r="L47" s="6">
        <v>5</v>
      </c>
      <c r="M47" s="2">
        <v>0</v>
      </c>
      <c r="N47" s="2">
        <v>0</v>
      </c>
      <c r="O47" s="2">
        <v>0</v>
      </c>
      <c r="P47" s="2">
        <v>0</v>
      </c>
      <c r="Q47" s="2">
        <v>0</v>
      </c>
    </row>
    <row r="48" spans="1:17" x14ac:dyDescent="0.35">
      <c r="A48" t="s">
        <v>1671</v>
      </c>
      <c r="B48" t="s">
        <v>792</v>
      </c>
      <c r="C48" t="s">
        <v>153</v>
      </c>
      <c r="D48" t="s">
        <v>1684</v>
      </c>
      <c r="E48" t="s">
        <v>4141</v>
      </c>
      <c r="F48" t="s">
        <v>21</v>
      </c>
      <c r="G48" s="6">
        <v>0</v>
      </c>
      <c r="H48" s="6">
        <v>0</v>
      </c>
      <c r="I48" s="6">
        <v>0</v>
      </c>
      <c r="J48" s="6">
        <v>4</v>
      </c>
      <c r="K48" s="6">
        <v>3</v>
      </c>
      <c r="L48" s="6">
        <v>5</v>
      </c>
      <c r="M48" s="2">
        <v>0</v>
      </c>
      <c r="N48" s="2">
        <v>0</v>
      </c>
      <c r="O48" s="2">
        <v>1</v>
      </c>
      <c r="P48" s="2">
        <v>0</v>
      </c>
      <c r="Q48" s="2">
        <v>0</v>
      </c>
    </row>
    <row r="49" spans="1:17" x14ac:dyDescent="0.35">
      <c r="A49" t="s">
        <v>1671</v>
      </c>
      <c r="B49" t="s">
        <v>1114</v>
      </c>
      <c r="C49" t="s">
        <v>156</v>
      </c>
      <c r="D49" t="s">
        <v>1685</v>
      </c>
      <c r="E49" t="s">
        <v>4142</v>
      </c>
      <c r="F49" t="s">
        <v>21</v>
      </c>
      <c r="G49" s="6">
        <v>0</v>
      </c>
      <c r="H49" s="6">
        <v>0</v>
      </c>
      <c r="I49" s="6">
        <v>0</v>
      </c>
      <c r="J49" s="6">
        <v>3</v>
      </c>
      <c r="K49" s="6">
        <v>3</v>
      </c>
      <c r="L49" s="6">
        <v>3</v>
      </c>
      <c r="M49" s="2">
        <v>0</v>
      </c>
      <c r="N49" s="2">
        <v>0</v>
      </c>
      <c r="O49" s="2">
        <v>1</v>
      </c>
      <c r="P49" s="2">
        <v>1</v>
      </c>
      <c r="Q49" s="2">
        <v>0</v>
      </c>
    </row>
    <row r="50" spans="1:17" x14ac:dyDescent="0.35">
      <c r="A50" t="s">
        <v>1671</v>
      </c>
      <c r="B50" t="s">
        <v>1115</v>
      </c>
      <c r="C50" t="s">
        <v>156</v>
      </c>
      <c r="D50" t="s">
        <v>1686</v>
      </c>
      <c r="E50" t="s">
        <v>4143</v>
      </c>
      <c r="F50" t="s">
        <v>21</v>
      </c>
      <c r="G50" s="6">
        <v>0</v>
      </c>
      <c r="H50" s="6">
        <v>0</v>
      </c>
      <c r="I50" s="6">
        <v>0</v>
      </c>
      <c r="J50" s="6">
        <v>5</v>
      </c>
      <c r="K50" s="6">
        <v>5</v>
      </c>
      <c r="L50" s="6">
        <v>5</v>
      </c>
      <c r="M50" s="2">
        <v>0</v>
      </c>
      <c r="N50" s="2">
        <v>0</v>
      </c>
      <c r="O50" s="2">
        <v>0</v>
      </c>
      <c r="P50" s="2">
        <v>0</v>
      </c>
      <c r="Q50" s="2">
        <v>0</v>
      </c>
    </row>
    <row r="51" spans="1:17" x14ac:dyDescent="0.35">
      <c r="A51" t="s">
        <v>1671</v>
      </c>
      <c r="B51" t="s">
        <v>1116</v>
      </c>
      <c r="C51" t="s">
        <v>150</v>
      </c>
      <c r="D51" t="s">
        <v>1687</v>
      </c>
      <c r="E51" t="s">
        <v>4144</v>
      </c>
      <c r="F51" t="s">
        <v>21</v>
      </c>
      <c r="G51" s="6">
        <v>0</v>
      </c>
      <c r="H51" s="6">
        <v>0</v>
      </c>
      <c r="I51" s="6">
        <v>0</v>
      </c>
      <c r="J51" s="6">
        <v>5</v>
      </c>
      <c r="K51" s="6">
        <v>5</v>
      </c>
      <c r="L51" s="6">
        <v>5</v>
      </c>
      <c r="M51" s="2">
        <v>0</v>
      </c>
      <c r="N51" s="2">
        <v>0</v>
      </c>
      <c r="O51" s="2">
        <v>0</v>
      </c>
      <c r="P51" s="2">
        <v>0</v>
      </c>
      <c r="Q51" s="2">
        <v>0</v>
      </c>
    </row>
    <row r="52" spans="1:17" x14ac:dyDescent="0.35">
      <c r="A52" t="s">
        <v>1671</v>
      </c>
      <c r="B52" t="s">
        <v>1117</v>
      </c>
      <c r="C52" t="s">
        <v>163</v>
      </c>
      <c r="D52" t="s">
        <v>1688</v>
      </c>
      <c r="E52" t="s">
        <v>4145</v>
      </c>
      <c r="F52" t="s">
        <v>21</v>
      </c>
      <c r="G52" s="6">
        <v>0</v>
      </c>
      <c r="H52" s="6">
        <v>0</v>
      </c>
      <c r="I52" s="6">
        <v>0</v>
      </c>
      <c r="J52" s="6">
        <v>5</v>
      </c>
      <c r="K52" s="6">
        <v>5</v>
      </c>
      <c r="L52" s="6">
        <v>5</v>
      </c>
      <c r="M52" s="2">
        <v>0</v>
      </c>
      <c r="N52" s="2">
        <v>0</v>
      </c>
      <c r="O52" s="2">
        <v>0</v>
      </c>
      <c r="P52" s="2">
        <v>0</v>
      </c>
      <c r="Q52" s="2">
        <v>0</v>
      </c>
    </row>
    <row r="53" spans="1:17" x14ac:dyDescent="0.35">
      <c r="A53" t="s">
        <v>1689</v>
      </c>
      <c r="B53" t="s">
        <v>744</v>
      </c>
      <c r="C53" t="s">
        <v>166</v>
      </c>
      <c r="D53" t="s">
        <v>1690</v>
      </c>
      <c r="E53" t="s">
        <v>4146</v>
      </c>
      <c r="F53" t="s">
        <v>21</v>
      </c>
      <c r="G53" s="6">
        <v>0</v>
      </c>
      <c r="H53" s="6">
        <v>0</v>
      </c>
      <c r="I53" s="6">
        <v>0</v>
      </c>
      <c r="J53" s="6">
        <v>5</v>
      </c>
      <c r="K53" s="6">
        <v>5</v>
      </c>
      <c r="L53" s="6">
        <v>5</v>
      </c>
      <c r="M53" s="2">
        <v>0</v>
      </c>
      <c r="N53" s="2">
        <v>0</v>
      </c>
      <c r="O53" s="2">
        <v>0</v>
      </c>
      <c r="P53" s="2">
        <v>0</v>
      </c>
      <c r="Q53" s="2">
        <v>0</v>
      </c>
    </row>
    <row r="54" spans="1:17" x14ac:dyDescent="0.35">
      <c r="A54" t="s">
        <v>1689</v>
      </c>
      <c r="B54" t="s">
        <v>119</v>
      </c>
      <c r="C54" t="s">
        <v>168</v>
      </c>
      <c r="D54" t="s">
        <v>1673</v>
      </c>
      <c r="E54" t="s">
        <v>4131</v>
      </c>
      <c r="F54" t="s">
        <v>21</v>
      </c>
      <c r="G54" s="6">
        <v>0</v>
      </c>
      <c r="H54" s="6">
        <v>0</v>
      </c>
      <c r="I54" s="6">
        <v>0</v>
      </c>
      <c r="J54" s="6">
        <v>5</v>
      </c>
      <c r="K54" s="6">
        <v>5</v>
      </c>
      <c r="L54" s="6">
        <v>5</v>
      </c>
      <c r="M54" s="2">
        <v>0</v>
      </c>
      <c r="N54" s="2">
        <v>0</v>
      </c>
      <c r="O54" s="2">
        <v>0</v>
      </c>
      <c r="P54" s="2">
        <v>0</v>
      </c>
      <c r="Q54" s="2">
        <v>0</v>
      </c>
    </row>
    <row r="55" spans="1:17" x14ac:dyDescent="0.35">
      <c r="A55" t="s">
        <v>1689</v>
      </c>
      <c r="B55" t="s">
        <v>122</v>
      </c>
      <c r="C55" t="s">
        <v>170</v>
      </c>
      <c r="D55" t="s">
        <v>1691</v>
      </c>
      <c r="E55" t="s">
        <v>4147</v>
      </c>
      <c r="F55" t="s">
        <v>21</v>
      </c>
      <c r="G55" s="6">
        <v>0</v>
      </c>
      <c r="H55" s="6">
        <v>1</v>
      </c>
      <c r="I55" s="6">
        <v>4</v>
      </c>
      <c r="J55" s="6">
        <v>4</v>
      </c>
      <c r="K55" s="6">
        <v>5</v>
      </c>
      <c r="L55" s="6">
        <v>5</v>
      </c>
      <c r="M55" s="2">
        <v>0</v>
      </c>
      <c r="N55" s="2">
        <v>0</v>
      </c>
      <c r="O55" s="2">
        <v>0</v>
      </c>
      <c r="P55" s="2">
        <v>0</v>
      </c>
      <c r="Q55" s="2">
        <v>0</v>
      </c>
    </row>
    <row r="56" spans="1:17" x14ac:dyDescent="0.35">
      <c r="A56" t="s">
        <v>1689</v>
      </c>
      <c r="B56" t="s">
        <v>788</v>
      </c>
      <c r="C56" t="s">
        <v>172</v>
      </c>
      <c r="D56" t="s">
        <v>1692</v>
      </c>
      <c r="E56" t="s">
        <v>4132</v>
      </c>
      <c r="F56" t="s">
        <v>21</v>
      </c>
      <c r="G56" s="6">
        <v>0</v>
      </c>
      <c r="H56" s="6">
        <v>1</v>
      </c>
      <c r="I56" s="6">
        <v>1</v>
      </c>
      <c r="J56" s="6">
        <v>5</v>
      </c>
      <c r="K56" s="6">
        <v>5</v>
      </c>
      <c r="L56" s="6">
        <v>5</v>
      </c>
      <c r="M56" s="2">
        <v>0</v>
      </c>
      <c r="N56" s="2">
        <v>0</v>
      </c>
      <c r="O56" s="2">
        <v>0</v>
      </c>
      <c r="P56" s="2">
        <v>0</v>
      </c>
      <c r="Q56" s="2">
        <v>0</v>
      </c>
    </row>
    <row r="57" spans="1:17" x14ac:dyDescent="0.35">
      <c r="A57" t="s">
        <v>1689</v>
      </c>
      <c r="B57" t="s">
        <v>805</v>
      </c>
      <c r="C57" t="s">
        <v>1124</v>
      </c>
      <c r="D57" t="s">
        <v>1693</v>
      </c>
      <c r="E57" t="s">
        <v>4148</v>
      </c>
      <c r="F57" t="s">
        <v>21</v>
      </c>
      <c r="G57" s="6">
        <v>0</v>
      </c>
      <c r="H57" s="6">
        <v>0</v>
      </c>
      <c r="I57" s="6">
        <v>0</v>
      </c>
      <c r="J57" s="6">
        <v>4</v>
      </c>
      <c r="K57" s="6">
        <v>3</v>
      </c>
      <c r="L57" s="6">
        <v>5</v>
      </c>
      <c r="M57" s="2">
        <v>0</v>
      </c>
      <c r="N57" s="2">
        <v>0</v>
      </c>
      <c r="O57" s="2">
        <v>1</v>
      </c>
      <c r="P57" s="2">
        <v>0</v>
      </c>
      <c r="Q57" s="2">
        <v>0</v>
      </c>
    </row>
    <row r="58" spans="1:17" x14ac:dyDescent="0.35">
      <c r="A58" t="s">
        <v>1689</v>
      </c>
      <c r="B58" t="s">
        <v>1102</v>
      </c>
      <c r="C58" t="s">
        <v>1125</v>
      </c>
      <c r="D58" t="s">
        <v>1694</v>
      </c>
      <c r="E58" t="s">
        <v>4149</v>
      </c>
      <c r="F58" t="s">
        <v>21</v>
      </c>
      <c r="G58" s="6">
        <v>0</v>
      </c>
      <c r="H58" s="6">
        <v>1</v>
      </c>
      <c r="I58" s="6">
        <v>4</v>
      </c>
      <c r="J58" s="6">
        <v>5</v>
      </c>
      <c r="K58" s="6">
        <v>5</v>
      </c>
      <c r="L58" s="6">
        <v>5</v>
      </c>
      <c r="M58" s="2">
        <v>0</v>
      </c>
      <c r="N58" s="2">
        <v>0</v>
      </c>
      <c r="O58" s="2">
        <v>0</v>
      </c>
      <c r="P58" s="2">
        <v>0</v>
      </c>
      <c r="Q58" s="2">
        <v>0</v>
      </c>
    </row>
    <row r="59" spans="1:17" x14ac:dyDescent="0.35">
      <c r="A59" t="s">
        <v>1689</v>
      </c>
      <c r="B59" t="s">
        <v>1104</v>
      </c>
      <c r="C59" t="s">
        <v>1126</v>
      </c>
      <c r="D59" t="s">
        <v>1695</v>
      </c>
      <c r="E59" t="s">
        <v>4150</v>
      </c>
      <c r="F59" t="s">
        <v>21</v>
      </c>
      <c r="G59" s="6">
        <v>0</v>
      </c>
      <c r="H59" s="6">
        <v>1</v>
      </c>
      <c r="I59" s="6">
        <v>1</v>
      </c>
      <c r="J59" s="6">
        <v>3</v>
      </c>
      <c r="K59" s="6">
        <v>4</v>
      </c>
      <c r="L59" s="6">
        <v>2</v>
      </c>
      <c r="M59" s="2">
        <v>0</v>
      </c>
      <c r="N59" s="2">
        <v>0</v>
      </c>
      <c r="O59" s="2">
        <v>0</v>
      </c>
      <c r="P59" s="2">
        <v>1</v>
      </c>
      <c r="Q59" s="2">
        <v>0</v>
      </c>
    </row>
    <row r="60" spans="1:17" x14ac:dyDescent="0.35">
      <c r="A60" t="s">
        <v>1689</v>
      </c>
      <c r="B60" t="s">
        <v>1107</v>
      </c>
      <c r="C60" t="s">
        <v>1128</v>
      </c>
      <c r="D60" t="s">
        <v>1696</v>
      </c>
      <c r="E60" t="s">
        <v>4151</v>
      </c>
      <c r="F60" t="s">
        <v>21</v>
      </c>
      <c r="G60" s="6">
        <v>0</v>
      </c>
      <c r="H60" s="6">
        <v>0</v>
      </c>
      <c r="I60" s="6">
        <v>0</v>
      </c>
      <c r="J60" s="6">
        <v>5</v>
      </c>
      <c r="K60" s="6">
        <v>5</v>
      </c>
      <c r="L60" s="6">
        <v>5</v>
      </c>
      <c r="M60" s="2">
        <v>0</v>
      </c>
      <c r="N60" s="2">
        <v>0</v>
      </c>
      <c r="O60" s="2">
        <v>0</v>
      </c>
      <c r="P60" s="2">
        <v>0</v>
      </c>
      <c r="Q60" s="2">
        <v>0</v>
      </c>
    </row>
    <row r="61" spans="1:17" x14ac:dyDescent="0.35">
      <c r="A61" t="s">
        <v>1689</v>
      </c>
      <c r="B61" t="s">
        <v>1109</v>
      </c>
      <c r="C61" t="s">
        <v>1129</v>
      </c>
      <c r="D61" t="s">
        <v>1697</v>
      </c>
      <c r="E61" t="s">
        <v>4137</v>
      </c>
      <c r="F61" t="s">
        <v>21</v>
      </c>
      <c r="G61" s="6">
        <v>0</v>
      </c>
      <c r="H61" s="6">
        <v>1</v>
      </c>
      <c r="I61" s="6">
        <v>1</v>
      </c>
      <c r="J61" s="6">
        <v>5</v>
      </c>
      <c r="K61" s="6">
        <v>5</v>
      </c>
      <c r="L61" s="6">
        <v>5</v>
      </c>
      <c r="M61" s="2">
        <v>0</v>
      </c>
      <c r="N61" s="2">
        <v>0</v>
      </c>
      <c r="O61" s="2">
        <v>0</v>
      </c>
      <c r="P61" s="2">
        <v>0</v>
      </c>
      <c r="Q61" s="2">
        <v>0</v>
      </c>
    </row>
    <row r="62" spans="1:17" x14ac:dyDescent="0.35">
      <c r="A62" t="s">
        <v>1689</v>
      </c>
      <c r="B62" t="s">
        <v>1111</v>
      </c>
      <c r="C62" t="s">
        <v>183</v>
      </c>
      <c r="D62" t="s">
        <v>1698</v>
      </c>
      <c r="E62" t="s">
        <v>4152</v>
      </c>
      <c r="F62" t="s">
        <v>21</v>
      </c>
      <c r="G62" s="6">
        <v>0</v>
      </c>
      <c r="H62" s="6">
        <v>0</v>
      </c>
      <c r="I62" s="6">
        <v>0</v>
      </c>
      <c r="J62" s="6">
        <v>3</v>
      </c>
      <c r="K62" s="6">
        <v>3</v>
      </c>
      <c r="L62" s="6">
        <v>4</v>
      </c>
      <c r="M62" s="2">
        <v>0</v>
      </c>
      <c r="N62" s="2">
        <v>0</v>
      </c>
      <c r="O62" s="2">
        <v>0</v>
      </c>
      <c r="P62" s="2">
        <v>0</v>
      </c>
      <c r="Q62" s="2">
        <v>0</v>
      </c>
    </row>
    <row r="63" spans="1:17" x14ac:dyDescent="0.35">
      <c r="A63" t="s">
        <v>1689</v>
      </c>
      <c r="B63" t="s">
        <v>1112</v>
      </c>
      <c r="C63" t="s">
        <v>1131</v>
      </c>
      <c r="D63" t="s">
        <v>1699</v>
      </c>
      <c r="E63" t="s">
        <v>4153</v>
      </c>
      <c r="F63" t="s">
        <v>21</v>
      </c>
      <c r="G63" s="6">
        <v>0</v>
      </c>
      <c r="H63" s="6">
        <v>1</v>
      </c>
      <c r="I63" s="6">
        <v>2</v>
      </c>
      <c r="J63" s="6">
        <v>3</v>
      </c>
      <c r="K63" s="6">
        <v>3</v>
      </c>
      <c r="L63" s="6">
        <v>3</v>
      </c>
      <c r="M63" s="2">
        <v>0</v>
      </c>
      <c r="N63" s="2">
        <v>0</v>
      </c>
      <c r="O63" s="2">
        <v>0</v>
      </c>
      <c r="P63" s="2">
        <v>0</v>
      </c>
      <c r="Q63" s="2">
        <v>0</v>
      </c>
    </row>
    <row r="64" spans="1:17" x14ac:dyDescent="0.35">
      <c r="A64" t="s">
        <v>1689</v>
      </c>
      <c r="B64" t="s">
        <v>814</v>
      </c>
      <c r="C64" t="s">
        <v>186</v>
      </c>
      <c r="D64" t="s">
        <v>1701</v>
      </c>
      <c r="E64" t="s">
        <v>4154</v>
      </c>
      <c r="F64" t="s">
        <v>21</v>
      </c>
      <c r="G64" s="6">
        <v>0</v>
      </c>
      <c r="H64" s="6">
        <v>1</v>
      </c>
      <c r="I64" s="6">
        <v>5</v>
      </c>
      <c r="J64" s="6">
        <v>5</v>
      </c>
      <c r="K64" s="6">
        <v>5</v>
      </c>
      <c r="L64" s="6">
        <v>4</v>
      </c>
      <c r="M64" s="2">
        <v>0</v>
      </c>
      <c r="N64" s="2">
        <v>0</v>
      </c>
      <c r="O64" s="2">
        <v>0</v>
      </c>
      <c r="P64" s="2">
        <v>0</v>
      </c>
      <c r="Q64" s="2">
        <v>0</v>
      </c>
    </row>
    <row r="65" spans="1:17" x14ac:dyDescent="0.35">
      <c r="A65" t="s">
        <v>1689</v>
      </c>
      <c r="B65" t="s">
        <v>792</v>
      </c>
      <c r="C65" t="s">
        <v>188</v>
      </c>
      <c r="D65" t="s">
        <v>1702</v>
      </c>
      <c r="E65" t="s">
        <v>4155</v>
      </c>
      <c r="F65" t="s">
        <v>21</v>
      </c>
      <c r="G65" s="6">
        <v>0</v>
      </c>
      <c r="H65" s="6">
        <v>0</v>
      </c>
      <c r="I65" s="6">
        <v>0</v>
      </c>
      <c r="J65" s="6">
        <v>5</v>
      </c>
      <c r="K65" s="6">
        <v>5</v>
      </c>
      <c r="L65" s="6">
        <v>5</v>
      </c>
      <c r="M65" s="2">
        <v>0</v>
      </c>
      <c r="N65" s="2">
        <v>0</v>
      </c>
      <c r="O65" s="2">
        <v>0</v>
      </c>
      <c r="P65" s="2">
        <v>0</v>
      </c>
      <c r="Q65" s="2">
        <v>0</v>
      </c>
    </row>
    <row r="66" spans="1:17" x14ac:dyDescent="0.35">
      <c r="A66" t="s">
        <v>1689</v>
      </c>
      <c r="B66" t="s">
        <v>1115</v>
      </c>
      <c r="C66" t="s">
        <v>156</v>
      </c>
      <c r="D66" t="s">
        <v>1704</v>
      </c>
      <c r="E66" t="s">
        <v>4156</v>
      </c>
      <c r="F66" t="s">
        <v>21</v>
      </c>
      <c r="G66" s="6">
        <v>0</v>
      </c>
      <c r="H66" s="6">
        <v>1</v>
      </c>
      <c r="I66" s="6">
        <v>5</v>
      </c>
      <c r="J66" s="6">
        <v>5</v>
      </c>
      <c r="K66" s="6">
        <v>5</v>
      </c>
      <c r="L66" s="6">
        <v>5</v>
      </c>
      <c r="M66" s="2">
        <v>0</v>
      </c>
      <c r="N66" s="2">
        <v>0</v>
      </c>
      <c r="O66" s="2">
        <v>0</v>
      </c>
      <c r="P66" s="2">
        <v>0</v>
      </c>
      <c r="Q66" s="2">
        <v>0</v>
      </c>
    </row>
    <row r="67" spans="1:17" x14ac:dyDescent="0.35">
      <c r="A67" t="s">
        <v>1689</v>
      </c>
      <c r="B67" t="s">
        <v>1116</v>
      </c>
      <c r="C67" t="s">
        <v>156</v>
      </c>
      <c r="D67" t="s">
        <v>1705</v>
      </c>
      <c r="E67" t="s">
        <v>4157</v>
      </c>
      <c r="F67" t="s">
        <v>21</v>
      </c>
      <c r="G67" s="6">
        <v>0</v>
      </c>
      <c r="H67" s="6">
        <v>1</v>
      </c>
      <c r="I67" s="6">
        <v>5</v>
      </c>
      <c r="J67" s="6">
        <v>5</v>
      </c>
      <c r="K67" s="6">
        <v>5</v>
      </c>
      <c r="L67" s="6">
        <v>5</v>
      </c>
      <c r="M67" s="2">
        <v>0</v>
      </c>
      <c r="N67" s="2">
        <v>0</v>
      </c>
      <c r="O67" s="2">
        <v>0</v>
      </c>
      <c r="P67" s="2">
        <v>0</v>
      </c>
      <c r="Q67" s="2">
        <v>0</v>
      </c>
    </row>
    <row r="68" spans="1:17" x14ac:dyDescent="0.35">
      <c r="A68" t="s">
        <v>1706</v>
      </c>
      <c r="B68" t="s">
        <v>1707</v>
      </c>
      <c r="C68" t="s">
        <v>1708</v>
      </c>
      <c r="D68" t="s">
        <v>1709</v>
      </c>
      <c r="E68" t="s">
        <v>4158</v>
      </c>
      <c r="F68" t="s">
        <v>21</v>
      </c>
      <c r="G68" s="6">
        <v>0</v>
      </c>
      <c r="H68" s="6">
        <v>0</v>
      </c>
      <c r="I68" s="6">
        <v>0</v>
      </c>
      <c r="J68" s="6">
        <v>5</v>
      </c>
      <c r="K68" s="6">
        <v>5</v>
      </c>
      <c r="L68" s="6">
        <v>5</v>
      </c>
      <c r="M68" s="2">
        <v>0</v>
      </c>
      <c r="N68" s="2">
        <v>0</v>
      </c>
      <c r="O68" s="2">
        <v>0</v>
      </c>
      <c r="P68" s="2">
        <v>0</v>
      </c>
      <c r="Q68" s="2">
        <v>0</v>
      </c>
    </row>
    <row r="69" spans="1:17" x14ac:dyDescent="0.35">
      <c r="A69" t="s">
        <v>1706</v>
      </c>
      <c r="B69" t="s">
        <v>1710</v>
      </c>
      <c r="C69" t="s">
        <v>1711</v>
      </c>
      <c r="D69" t="s">
        <v>1712</v>
      </c>
      <c r="E69" t="s">
        <v>4159</v>
      </c>
      <c r="F69" t="s">
        <v>21</v>
      </c>
      <c r="G69" s="6">
        <v>0</v>
      </c>
      <c r="H69" s="6">
        <v>0</v>
      </c>
      <c r="I69" s="6">
        <v>0</v>
      </c>
      <c r="J69" s="6">
        <v>5</v>
      </c>
      <c r="K69" s="6">
        <v>5</v>
      </c>
      <c r="L69" s="6">
        <v>5</v>
      </c>
      <c r="M69" s="2">
        <v>0</v>
      </c>
      <c r="N69" s="2">
        <v>0</v>
      </c>
      <c r="O69" s="2">
        <v>0</v>
      </c>
      <c r="P69" s="2">
        <v>0</v>
      </c>
      <c r="Q69" s="2">
        <v>0</v>
      </c>
    </row>
    <row r="70" spans="1:17" x14ac:dyDescent="0.35">
      <c r="A70" t="s">
        <v>1706</v>
      </c>
      <c r="B70" t="s">
        <v>18</v>
      </c>
      <c r="C70" t="s">
        <v>194</v>
      </c>
      <c r="D70" t="s">
        <v>1713</v>
      </c>
      <c r="E70" t="s">
        <v>4160</v>
      </c>
      <c r="F70" t="s">
        <v>21</v>
      </c>
      <c r="G70" s="6">
        <v>0</v>
      </c>
      <c r="H70" s="6">
        <v>0</v>
      </c>
      <c r="I70" s="6">
        <v>0</v>
      </c>
      <c r="J70" s="6">
        <v>5</v>
      </c>
      <c r="K70" s="6">
        <v>5</v>
      </c>
      <c r="L70" s="6">
        <v>5</v>
      </c>
      <c r="M70" s="2">
        <v>0</v>
      </c>
      <c r="N70" s="2">
        <v>0</v>
      </c>
      <c r="O70" s="2">
        <v>0</v>
      </c>
      <c r="P70" s="2">
        <v>0</v>
      </c>
      <c r="Q70" s="2">
        <v>0</v>
      </c>
    </row>
    <row r="71" spans="1:17" x14ac:dyDescent="0.35">
      <c r="A71" t="s">
        <v>1706</v>
      </c>
      <c r="B71" t="s">
        <v>219</v>
      </c>
      <c r="C71" t="s">
        <v>1136</v>
      </c>
      <c r="D71" t="s">
        <v>1714</v>
      </c>
      <c r="E71" t="s">
        <v>4161</v>
      </c>
      <c r="F71" t="s">
        <v>21</v>
      </c>
      <c r="G71" s="6">
        <v>0</v>
      </c>
      <c r="H71" s="6">
        <v>0</v>
      </c>
      <c r="I71" s="6">
        <v>0</v>
      </c>
      <c r="J71" s="6">
        <v>5</v>
      </c>
      <c r="K71" s="6">
        <v>5</v>
      </c>
      <c r="L71" s="6">
        <v>5</v>
      </c>
      <c r="M71" s="2">
        <v>0</v>
      </c>
      <c r="N71" s="2">
        <v>0</v>
      </c>
      <c r="O71" s="2">
        <v>0</v>
      </c>
      <c r="P71" s="2">
        <v>0</v>
      </c>
      <c r="Q71" s="2">
        <v>0</v>
      </c>
    </row>
    <row r="72" spans="1:17" x14ac:dyDescent="0.35">
      <c r="A72" t="s">
        <v>1706</v>
      </c>
      <c r="B72" t="s">
        <v>196</v>
      </c>
      <c r="C72" t="s">
        <v>197</v>
      </c>
      <c r="D72" t="s">
        <v>1715</v>
      </c>
      <c r="E72" t="s">
        <v>4162</v>
      </c>
      <c r="F72" t="s">
        <v>21</v>
      </c>
      <c r="G72" s="6">
        <v>0</v>
      </c>
      <c r="H72" s="6">
        <v>0</v>
      </c>
      <c r="I72" s="6">
        <v>0</v>
      </c>
      <c r="J72" s="6">
        <v>5</v>
      </c>
      <c r="K72" s="6">
        <v>5</v>
      </c>
      <c r="L72" s="6">
        <v>5</v>
      </c>
      <c r="M72" s="2">
        <v>0</v>
      </c>
      <c r="N72" s="2">
        <v>0</v>
      </c>
      <c r="O72" s="2">
        <v>0</v>
      </c>
      <c r="P72" s="2">
        <v>0</v>
      </c>
      <c r="Q72" s="2">
        <v>0</v>
      </c>
    </row>
    <row r="73" spans="1:17" x14ac:dyDescent="0.35">
      <c r="A73" t="s">
        <v>1706</v>
      </c>
      <c r="B73" t="s">
        <v>199</v>
      </c>
      <c r="C73" t="s">
        <v>200</v>
      </c>
      <c r="D73" t="s">
        <v>1716</v>
      </c>
      <c r="E73" t="s">
        <v>4163</v>
      </c>
      <c r="F73" t="s">
        <v>21</v>
      </c>
      <c r="G73" s="6">
        <v>0</v>
      </c>
      <c r="H73" s="6">
        <v>0</v>
      </c>
      <c r="I73" s="6">
        <v>0</v>
      </c>
      <c r="J73" s="6">
        <v>5</v>
      </c>
      <c r="K73" s="6">
        <v>5</v>
      </c>
      <c r="L73" s="6">
        <v>5</v>
      </c>
      <c r="M73" s="2">
        <v>0</v>
      </c>
      <c r="N73" s="2">
        <v>0</v>
      </c>
      <c r="O73" s="2">
        <v>0</v>
      </c>
      <c r="P73" s="2">
        <v>0</v>
      </c>
      <c r="Q73" s="2">
        <v>0</v>
      </c>
    </row>
    <row r="74" spans="1:17" x14ac:dyDescent="0.35">
      <c r="A74" t="s">
        <v>1706</v>
      </c>
      <c r="B74" t="s">
        <v>202</v>
      </c>
      <c r="C74" t="s">
        <v>203</v>
      </c>
      <c r="D74" t="s">
        <v>1717</v>
      </c>
      <c r="E74" t="s">
        <v>4164</v>
      </c>
      <c r="F74" t="s">
        <v>21</v>
      </c>
      <c r="G74" s="6">
        <v>0</v>
      </c>
      <c r="H74" s="6">
        <v>0</v>
      </c>
      <c r="I74" s="6">
        <v>0</v>
      </c>
      <c r="J74" s="6">
        <v>5</v>
      </c>
      <c r="K74" s="6">
        <v>5</v>
      </c>
      <c r="L74" s="6">
        <v>5</v>
      </c>
      <c r="M74" s="2">
        <v>0</v>
      </c>
      <c r="N74" s="2">
        <v>0</v>
      </c>
      <c r="O74" s="2">
        <v>0</v>
      </c>
      <c r="P74" s="2">
        <v>0</v>
      </c>
      <c r="Q74" s="2">
        <v>0</v>
      </c>
    </row>
    <row r="75" spans="1:17" x14ac:dyDescent="0.35">
      <c r="A75" t="s">
        <v>1706</v>
      </c>
      <c r="B75" t="s">
        <v>205</v>
      </c>
      <c r="C75" t="s">
        <v>206</v>
      </c>
      <c r="D75" t="s">
        <v>1718</v>
      </c>
      <c r="E75" t="s">
        <v>4165</v>
      </c>
      <c r="F75" t="s">
        <v>21</v>
      </c>
      <c r="G75" s="6">
        <v>0</v>
      </c>
      <c r="H75" s="6">
        <v>0</v>
      </c>
      <c r="I75" s="6">
        <v>0</v>
      </c>
      <c r="J75" s="6">
        <v>5</v>
      </c>
      <c r="K75" s="6">
        <v>5</v>
      </c>
      <c r="L75" s="6">
        <v>5</v>
      </c>
      <c r="M75" s="2">
        <v>0</v>
      </c>
      <c r="N75" s="2">
        <v>0</v>
      </c>
      <c r="O75" s="2">
        <v>0</v>
      </c>
      <c r="P75" s="2">
        <v>0</v>
      </c>
      <c r="Q75" s="2">
        <v>0</v>
      </c>
    </row>
    <row r="76" spans="1:17" x14ac:dyDescent="0.35">
      <c r="A76" t="s">
        <v>1706</v>
      </c>
      <c r="B76" t="s">
        <v>1719</v>
      </c>
      <c r="C76" t="s">
        <v>209</v>
      </c>
      <c r="D76" t="s">
        <v>1720</v>
      </c>
      <c r="E76" t="s">
        <v>4166</v>
      </c>
      <c r="F76" t="s">
        <v>21</v>
      </c>
      <c r="G76" s="6">
        <v>0</v>
      </c>
      <c r="H76" s="6">
        <v>1</v>
      </c>
      <c r="I76" s="6">
        <v>5</v>
      </c>
      <c r="J76" s="6">
        <v>5</v>
      </c>
      <c r="K76" s="6">
        <v>5</v>
      </c>
      <c r="L76" s="6">
        <v>5</v>
      </c>
      <c r="M76" s="2">
        <v>0</v>
      </c>
      <c r="N76" s="2">
        <v>0</v>
      </c>
      <c r="O76" s="2">
        <v>0</v>
      </c>
      <c r="P76" s="2">
        <v>0</v>
      </c>
      <c r="Q76" s="2">
        <v>0</v>
      </c>
    </row>
    <row r="77" spans="1:17" x14ac:dyDescent="0.35">
      <c r="A77" t="s">
        <v>1706</v>
      </c>
      <c r="B77" t="s">
        <v>91</v>
      </c>
      <c r="C77" t="s">
        <v>211</v>
      </c>
      <c r="D77" t="s">
        <v>1721</v>
      </c>
      <c r="E77" t="s">
        <v>4167</v>
      </c>
      <c r="F77" t="s">
        <v>21</v>
      </c>
      <c r="G77" s="6">
        <v>0</v>
      </c>
      <c r="H77" s="6">
        <v>0</v>
      </c>
      <c r="I77" s="6">
        <v>0</v>
      </c>
      <c r="J77" s="6">
        <v>5</v>
      </c>
      <c r="K77" s="6">
        <v>5</v>
      </c>
      <c r="L77" s="6">
        <v>5</v>
      </c>
      <c r="M77" s="2">
        <v>0</v>
      </c>
      <c r="N77" s="2">
        <v>0</v>
      </c>
      <c r="O77" s="2">
        <v>0</v>
      </c>
      <c r="P77" s="2">
        <v>0</v>
      </c>
      <c r="Q77" s="2">
        <v>0</v>
      </c>
    </row>
    <row r="78" spans="1:17" x14ac:dyDescent="0.35">
      <c r="A78" t="s">
        <v>1706</v>
      </c>
      <c r="B78" t="s">
        <v>213</v>
      </c>
      <c r="C78" t="s">
        <v>214</v>
      </c>
      <c r="D78" t="s">
        <v>1722</v>
      </c>
      <c r="E78" t="s">
        <v>4168</v>
      </c>
      <c r="F78" t="s">
        <v>21</v>
      </c>
      <c r="G78" s="6">
        <v>0</v>
      </c>
      <c r="H78" s="6">
        <v>1</v>
      </c>
      <c r="I78" s="6">
        <v>5</v>
      </c>
      <c r="J78" s="6">
        <v>5</v>
      </c>
      <c r="K78" s="6">
        <v>5</v>
      </c>
      <c r="L78" s="6">
        <v>5</v>
      </c>
      <c r="M78" s="2">
        <v>0</v>
      </c>
      <c r="N78" s="2">
        <v>0</v>
      </c>
      <c r="O78" s="2">
        <v>0</v>
      </c>
      <c r="P78" s="2">
        <v>0</v>
      </c>
      <c r="Q78" s="2">
        <v>0</v>
      </c>
    </row>
    <row r="79" spans="1:17" x14ac:dyDescent="0.35">
      <c r="A79" t="s">
        <v>1723</v>
      </c>
      <c r="B79" t="s">
        <v>1148</v>
      </c>
      <c r="C79" t="s">
        <v>996</v>
      </c>
      <c r="D79" t="s">
        <v>1724</v>
      </c>
      <c r="E79" t="s">
        <v>4169</v>
      </c>
      <c r="F79" t="s">
        <v>21</v>
      </c>
      <c r="G79" s="6">
        <v>0</v>
      </c>
      <c r="H79" s="6">
        <v>0</v>
      </c>
      <c r="I79" s="6">
        <v>0</v>
      </c>
      <c r="J79" s="6">
        <v>5</v>
      </c>
      <c r="K79" s="6">
        <v>5</v>
      </c>
      <c r="L79" s="6">
        <v>5</v>
      </c>
      <c r="M79" s="2">
        <v>0</v>
      </c>
      <c r="N79" s="2">
        <v>0</v>
      </c>
      <c r="O79" s="2">
        <v>0</v>
      </c>
      <c r="P79" s="2">
        <v>0</v>
      </c>
      <c r="Q79" s="2">
        <v>0</v>
      </c>
    </row>
    <row r="80" spans="1:17" x14ac:dyDescent="0.35">
      <c r="A80" t="s">
        <v>1723</v>
      </c>
      <c r="B80" t="s">
        <v>305</v>
      </c>
      <c r="C80" t="s">
        <v>217</v>
      </c>
      <c r="D80" t="s">
        <v>1725</v>
      </c>
      <c r="E80" t="s">
        <v>4170</v>
      </c>
      <c r="F80" t="s">
        <v>21</v>
      </c>
      <c r="G80" s="6">
        <v>0</v>
      </c>
      <c r="H80" s="6">
        <v>0</v>
      </c>
      <c r="I80" s="6">
        <v>0</v>
      </c>
      <c r="J80" s="6">
        <v>5</v>
      </c>
      <c r="K80" s="6">
        <v>5</v>
      </c>
      <c r="L80" s="6">
        <v>5</v>
      </c>
      <c r="M80" s="2">
        <v>0</v>
      </c>
      <c r="N80" s="2">
        <v>0</v>
      </c>
      <c r="O80" s="2">
        <v>0</v>
      </c>
      <c r="P80" s="2">
        <v>0</v>
      </c>
      <c r="Q80" s="2">
        <v>0</v>
      </c>
    </row>
    <row r="81" spans="1:17" x14ac:dyDescent="0.35">
      <c r="A81" t="s">
        <v>1723</v>
      </c>
      <c r="B81" t="s">
        <v>219</v>
      </c>
      <c r="C81" t="s">
        <v>220</v>
      </c>
      <c r="D81" t="s">
        <v>1726</v>
      </c>
      <c r="E81" t="s">
        <v>4171</v>
      </c>
      <c r="F81" t="s">
        <v>21</v>
      </c>
      <c r="G81" s="6">
        <v>0</v>
      </c>
      <c r="H81" s="6">
        <v>0</v>
      </c>
      <c r="I81" s="6">
        <v>0</v>
      </c>
      <c r="J81" s="6">
        <v>5</v>
      </c>
      <c r="K81" s="6">
        <v>5</v>
      </c>
      <c r="L81" s="6">
        <v>5</v>
      </c>
      <c r="M81" s="2">
        <v>0</v>
      </c>
      <c r="N81" s="2">
        <v>0</v>
      </c>
      <c r="O81" s="2">
        <v>0</v>
      </c>
      <c r="P81" s="2">
        <v>0</v>
      </c>
      <c r="Q81" s="2">
        <v>0</v>
      </c>
    </row>
    <row r="82" spans="1:17" x14ac:dyDescent="0.35">
      <c r="A82" t="s">
        <v>1723</v>
      </c>
      <c r="B82" t="s">
        <v>196</v>
      </c>
      <c r="C82" t="s">
        <v>222</v>
      </c>
      <c r="D82" t="s">
        <v>1727</v>
      </c>
      <c r="E82" t="s">
        <v>4172</v>
      </c>
      <c r="F82" t="s">
        <v>21</v>
      </c>
      <c r="G82" s="6">
        <v>0</v>
      </c>
      <c r="H82" s="6">
        <v>0</v>
      </c>
      <c r="I82" s="6">
        <v>0</v>
      </c>
      <c r="J82" s="6">
        <v>5</v>
      </c>
      <c r="K82" s="6">
        <v>5</v>
      </c>
      <c r="L82" s="6">
        <v>5</v>
      </c>
      <c r="M82" s="2">
        <v>0</v>
      </c>
      <c r="N82" s="2">
        <v>0</v>
      </c>
      <c r="O82" s="2">
        <v>0</v>
      </c>
      <c r="P82" s="2">
        <v>0</v>
      </c>
      <c r="Q82" s="2">
        <v>0</v>
      </c>
    </row>
    <row r="83" spans="1:17" x14ac:dyDescent="0.35">
      <c r="A83" t="s">
        <v>1723</v>
      </c>
      <c r="B83" t="s">
        <v>1139</v>
      </c>
      <c r="C83" t="s">
        <v>224</v>
      </c>
      <c r="D83" t="s">
        <v>1728</v>
      </c>
      <c r="E83" t="s">
        <v>4173</v>
      </c>
      <c r="F83" t="s">
        <v>21</v>
      </c>
      <c r="G83" s="6">
        <v>0</v>
      </c>
      <c r="H83" s="6">
        <v>0</v>
      </c>
      <c r="I83" s="6">
        <v>0</v>
      </c>
      <c r="J83" s="6">
        <v>5</v>
      </c>
      <c r="K83" s="6">
        <v>5</v>
      </c>
      <c r="L83" s="6">
        <v>5</v>
      </c>
      <c r="M83" s="2">
        <v>0</v>
      </c>
      <c r="N83" s="2">
        <v>0</v>
      </c>
      <c r="O83" s="2">
        <v>0</v>
      </c>
      <c r="P83" s="2">
        <v>0</v>
      </c>
      <c r="Q83" s="2">
        <v>0</v>
      </c>
    </row>
    <row r="84" spans="1:17" x14ac:dyDescent="0.35">
      <c r="A84" t="s">
        <v>1723</v>
      </c>
      <c r="B84" t="s">
        <v>481</v>
      </c>
      <c r="C84" t="s">
        <v>226</v>
      </c>
      <c r="D84" t="s">
        <v>1729</v>
      </c>
      <c r="E84" t="s">
        <v>4174</v>
      </c>
      <c r="F84" t="s">
        <v>21</v>
      </c>
      <c r="G84" s="6">
        <v>0</v>
      </c>
      <c r="H84" s="6">
        <v>0</v>
      </c>
      <c r="I84" s="6">
        <v>0</v>
      </c>
      <c r="J84" s="6">
        <v>5</v>
      </c>
      <c r="K84" s="6">
        <v>5</v>
      </c>
      <c r="L84" s="6">
        <v>5</v>
      </c>
      <c r="M84" s="2">
        <v>0</v>
      </c>
      <c r="N84" s="2">
        <v>0</v>
      </c>
      <c r="O84" s="2">
        <v>0</v>
      </c>
      <c r="P84" s="2">
        <v>0</v>
      </c>
      <c r="Q84" s="2">
        <v>0</v>
      </c>
    </row>
    <row r="85" spans="1:17" x14ac:dyDescent="0.35">
      <c r="A85" t="s">
        <v>1723</v>
      </c>
      <c r="B85" t="s">
        <v>1152</v>
      </c>
      <c r="C85" t="s">
        <v>229</v>
      </c>
      <c r="D85" t="s">
        <v>1730</v>
      </c>
      <c r="E85" t="s">
        <v>4175</v>
      </c>
      <c r="F85" t="s">
        <v>21</v>
      </c>
      <c r="G85" s="6">
        <v>0</v>
      </c>
      <c r="H85" s="6">
        <v>0</v>
      </c>
      <c r="I85" s="6">
        <v>0</v>
      </c>
      <c r="J85" s="6">
        <v>5</v>
      </c>
      <c r="K85" s="6">
        <v>5</v>
      </c>
      <c r="L85" s="6">
        <v>5</v>
      </c>
      <c r="M85" s="2">
        <v>0</v>
      </c>
      <c r="N85" s="2">
        <v>0</v>
      </c>
      <c r="O85" s="2">
        <v>0</v>
      </c>
      <c r="P85" s="2">
        <v>0</v>
      </c>
      <c r="Q85" s="2">
        <v>0</v>
      </c>
    </row>
    <row r="86" spans="1:17" x14ac:dyDescent="0.35">
      <c r="A86" t="s">
        <v>1723</v>
      </c>
      <c r="B86" t="s">
        <v>1153</v>
      </c>
      <c r="C86" t="s">
        <v>232</v>
      </c>
      <c r="D86" t="s">
        <v>1731</v>
      </c>
      <c r="E86" t="s">
        <v>4176</v>
      </c>
      <c r="F86" t="s">
        <v>21</v>
      </c>
      <c r="G86" s="6">
        <v>0</v>
      </c>
      <c r="H86" s="6">
        <v>0</v>
      </c>
      <c r="I86" s="6">
        <v>0</v>
      </c>
      <c r="J86" s="6">
        <v>5</v>
      </c>
      <c r="K86" s="6">
        <v>5</v>
      </c>
      <c r="L86" s="6">
        <v>5</v>
      </c>
      <c r="M86" s="2">
        <v>0</v>
      </c>
      <c r="N86" s="2">
        <v>0</v>
      </c>
      <c r="O86" s="2">
        <v>0</v>
      </c>
      <c r="P86" s="2">
        <v>0</v>
      </c>
      <c r="Q86" s="2">
        <v>0</v>
      </c>
    </row>
    <row r="87" spans="1:17" x14ac:dyDescent="0.35">
      <c r="A87" t="s">
        <v>1723</v>
      </c>
      <c r="B87" t="s">
        <v>1154</v>
      </c>
      <c r="C87" t="s">
        <v>235</v>
      </c>
      <c r="D87" t="s">
        <v>1731</v>
      </c>
      <c r="E87" t="s">
        <v>4177</v>
      </c>
      <c r="F87" t="s">
        <v>21</v>
      </c>
      <c r="G87" s="6">
        <v>0</v>
      </c>
      <c r="H87" s="6">
        <v>0</v>
      </c>
      <c r="I87" s="6">
        <v>0</v>
      </c>
      <c r="J87" s="6">
        <v>5</v>
      </c>
      <c r="K87" s="6">
        <v>5</v>
      </c>
      <c r="L87" s="6">
        <v>5</v>
      </c>
      <c r="M87" s="2">
        <v>0</v>
      </c>
      <c r="N87" s="2">
        <v>0</v>
      </c>
      <c r="O87" s="2">
        <v>0</v>
      </c>
      <c r="P87" s="2">
        <v>0</v>
      </c>
      <c r="Q87" s="2">
        <v>0</v>
      </c>
    </row>
    <row r="88" spans="1:17" x14ac:dyDescent="0.35">
      <c r="A88" t="s">
        <v>1723</v>
      </c>
      <c r="B88" t="s">
        <v>841</v>
      </c>
      <c r="C88" t="s">
        <v>186</v>
      </c>
      <c r="D88" t="s">
        <v>1732</v>
      </c>
      <c r="E88" t="s">
        <v>4178</v>
      </c>
      <c r="F88" t="s">
        <v>21</v>
      </c>
      <c r="G88" s="6">
        <v>0</v>
      </c>
      <c r="H88" s="6">
        <v>1</v>
      </c>
      <c r="I88" s="6">
        <v>5</v>
      </c>
      <c r="J88" s="6">
        <v>5</v>
      </c>
      <c r="K88" s="6">
        <v>5</v>
      </c>
      <c r="L88" s="6">
        <v>5</v>
      </c>
      <c r="M88" s="2">
        <v>0</v>
      </c>
      <c r="N88" s="2">
        <v>0</v>
      </c>
      <c r="O88" s="2">
        <v>0</v>
      </c>
      <c r="P88" s="2">
        <v>0</v>
      </c>
      <c r="Q88" s="2">
        <v>0</v>
      </c>
    </row>
    <row r="89" spans="1:17" x14ac:dyDescent="0.35">
      <c r="A89" t="s">
        <v>1723</v>
      </c>
      <c r="B89" t="s">
        <v>1155</v>
      </c>
      <c r="C89" t="s">
        <v>186</v>
      </c>
      <c r="D89" t="s">
        <v>1733</v>
      </c>
      <c r="E89" t="s">
        <v>4179</v>
      </c>
      <c r="F89" t="s">
        <v>21</v>
      </c>
      <c r="G89" s="6">
        <v>0</v>
      </c>
      <c r="H89" s="6">
        <v>0</v>
      </c>
      <c r="I89" s="6">
        <v>0</v>
      </c>
      <c r="J89" s="6">
        <v>5</v>
      </c>
      <c r="K89" s="6">
        <v>5</v>
      </c>
      <c r="L89" s="6">
        <v>5</v>
      </c>
      <c r="M89" s="2">
        <v>0</v>
      </c>
      <c r="N89" s="2">
        <v>0</v>
      </c>
      <c r="O89" s="2">
        <v>0</v>
      </c>
      <c r="P89" s="2">
        <v>0</v>
      </c>
      <c r="Q89" s="2">
        <v>0</v>
      </c>
    </row>
    <row r="90" spans="1:17" x14ac:dyDescent="0.35">
      <c r="A90" t="s">
        <v>1723</v>
      </c>
      <c r="B90" t="s">
        <v>623</v>
      </c>
      <c r="C90" t="s">
        <v>1734</v>
      </c>
      <c r="D90" t="s">
        <v>1735</v>
      </c>
      <c r="E90" t="s">
        <v>4180</v>
      </c>
      <c r="F90" t="s">
        <v>21</v>
      </c>
      <c r="G90" s="6">
        <v>0</v>
      </c>
      <c r="H90" s="6">
        <v>0</v>
      </c>
      <c r="I90" s="6">
        <v>0</v>
      </c>
      <c r="J90" s="6">
        <v>5</v>
      </c>
      <c r="K90" s="6">
        <v>5</v>
      </c>
      <c r="L90" s="6">
        <v>5</v>
      </c>
      <c r="M90" s="2">
        <v>0</v>
      </c>
      <c r="N90" s="2">
        <v>0</v>
      </c>
      <c r="O90" s="2">
        <v>0</v>
      </c>
      <c r="P90" s="2">
        <v>0</v>
      </c>
      <c r="Q90" s="2">
        <v>0</v>
      </c>
    </row>
    <row r="91" spans="1:17" x14ac:dyDescent="0.35">
      <c r="A91" t="s">
        <v>1723</v>
      </c>
      <c r="B91" t="s">
        <v>626</v>
      </c>
      <c r="C91" t="s">
        <v>214</v>
      </c>
      <c r="D91" t="s">
        <v>1736</v>
      </c>
      <c r="E91" t="s">
        <v>4181</v>
      </c>
      <c r="F91" t="s">
        <v>21</v>
      </c>
      <c r="G91" s="6">
        <v>0</v>
      </c>
      <c r="H91" s="6">
        <v>0</v>
      </c>
      <c r="I91" s="6">
        <v>0</v>
      </c>
      <c r="J91" s="6">
        <v>5</v>
      </c>
      <c r="K91" s="6">
        <v>5</v>
      </c>
      <c r="L91" s="6">
        <v>5</v>
      </c>
      <c r="M91" s="2">
        <v>0</v>
      </c>
      <c r="N91" s="2">
        <v>0</v>
      </c>
      <c r="O91" s="2">
        <v>0</v>
      </c>
      <c r="P91" s="2">
        <v>0</v>
      </c>
      <c r="Q91" s="2">
        <v>0</v>
      </c>
    </row>
    <row r="92" spans="1:17" x14ac:dyDescent="0.35">
      <c r="A92" t="s">
        <v>1737</v>
      </c>
      <c r="B92" t="s">
        <v>18</v>
      </c>
      <c r="C92" t="s">
        <v>1160</v>
      </c>
      <c r="D92" t="s">
        <v>1629</v>
      </c>
      <c r="E92" t="s">
        <v>4182</v>
      </c>
      <c r="F92" t="s">
        <v>21</v>
      </c>
      <c r="G92" s="6">
        <v>0</v>
      </c>
      <c r="H92" s="6">
        <v>1</v>
      </c>
      <c r="I92" s="6">
        <v>5</v>
      </c>
      <c r="J92" s="6">
        <v>3</v>
      </c>
      <c r="K92" s="6">
        <v>5</v>
      </c>
      <c r="L92" s="6">
        <v>5</v>
      </c>
      <c r="M92" s="2">
        <v>0</v>
      </c>
      <c r="N92" s="2">
        <v>0</v>
      </c>
      <c r="O92" s="2">
        <v>0</v>
      </c>
      <c r="P92" s="2">
        <v>0</v>
      </c>
      <c r="Q92" s="2">
        <v>0</v>
      </c>
    </row>
    <row r="93" spans="1:17" x14ac:dyDescent="0.35">
      <c r="A93" t="s">
        <v>1737</v>
      </c>
      <c r="B93" t="s">
        <v>24</v>
      </c>
      <c r="C93" t="s">
        <v>245</v>
      </c>
      <c r="D93" t="s">
        <v>1738</v>
      </c>
      <c r="E93" t="s">
        <v>4183</v>
      </c>
      <c r="F93" t="s">
        <v>21</v>
      </c>
      <c r="G93" s="6">
        <v>0</v>
      </c>
      <c r="H93" s="6">
        <v>0</v>
      </c>
      <c r="I93" s="6">
        <v>0</v>
      </c>
      <c r="J93" s="6">
        <v>4</v>
      </c>
      <c r="K93" s="6">
        <v>5</v>
      </c>
      <c r="L93" s="6">
        <v>5</v>
      </c>
      <c r="M93" s="2">
        <v>0</v>
      </c>
      <c r="N93" s="2">
        <v>0</v>
      </c>
      <c r="O93" s="2">
        <v>0</v>
      </c>
      <c r="P93" s="2">
        <v>0</v>
      </c>
      <c r="Q93" s="2">
        <v>0</v>
      </c>
    </row>
    <row r="94" spans="1:17" x14ac:dyDescent="0.35">
      <c r="A94" t="s">
        <v>1737</v>
      </c>
      <c r="B94" t="s">
        <v>247</v>
      </c>
      <c r="C94" t="s">
        <v>248</v>
      </c>
      <c r="D94" t="s">
        <v>1739</v>
      </c>
      <c r="E94" t="s">
        <v>4184</v>
      </c>
      <c r="F94" t="s">
        <v>21</v>
      </c>
      <c r="G94" s="6">
        <v>0</v>
      </c>
      <c r="H94" s="6">
        <v>0</v>
      </c>
      <c r="I94" s="6">
        <v>0</v>
      </c>
      <c r="J94" s="6">
        <v>4</v>
      </c>
      <c r="K94" s="6">
        <v>5</v>
      </c>
      <c r="L94" s="6">
        <v>5</v>
      </c>
      <c r="M94" s="2">
        <v>0</v>
      </c>
      <c r="N94" s="2">
        <v>0</v>
      </c>
      <c r="O94" s="2">
        <v>0</v>
      </c>
      <c r="P94" s="2">
        <v>0</v>
      </c>
      <c r="Q94" s="2">
        <v>0</v>
      </c>
    </row>
    <row r="95" spans="1:17" x14ac:dyDescent="0.35">
      <c r="A95" t="s">
        <v>1737</v>
      </c>
      <c r="B95" t="s">
        <v>250</v>
      </c>
      <c r="C95" t="s">
        <v>1164</v>
      </c>
      <c r="D95" t="s">
        <v>1740</v>
      </c>
      <c r="E95" t="s">
        <v>4185</v>
      </c>
      <c r="F95" t="s">
        <v>21</v>
      </c>
      <c r="G95" s="6">
        <v>0</v>
      </c>
      <c r="H95" s="6">
        <v>0</v>
      </c>
      <c r="I95" s="6">
        <v>0</v>
      </c>
      <c r="J95" s="6">
        <v>4</v>
      </c>
      <c r="K95" s="6">
        <v>5</v>
      </c>
      <c r="L95" s="6">
        <v>5</v>
      </c>
      <c r="M95" s="2">
        <v>0</v>
      </c>
      <c r="N95" s="2">
        <v>0</v>
      </c>
      <c r="O95" s="2">
        <v>0</v>
      </c>
      <c r="P95" s="2">
        <v>0</v>
      </c>
      <c r="Q95" s="2">
        <v>0</v>
      </c>
    </row>
    <row r="96" spans="1:17" x14ac:dyDescent="0.35">
      <c r="A96" t="s">
        <v>1737</v>
      </c>
      <c r="B96" t="s">
        <v>253</v>
      </c>
      <c r="C96" t="s">
        <v>254</v>
      </c>
      <c r="D96" t="s">
        <v>1741</v>
      </c>
      <c r="E96" t="s">
        <v>4186</v>
      </c>
      <c r="F96" t="s">
        <v>21</v>
      </c>
      <c r="G96" s="6">
        <v>0</v>
      </c>
      <c r="H96" s="6">
        <v>0</v>
      </c>
      <c r="I96" s="6">
        <v>0</v>
      </c>
      <c r="J96" s="6">
        <v>5</v>
      </c>
      <c r="K96" s="6">
        <v>5</v>
      </c>
      <c r="L96" s="6">
        <v>5</v>
      </c>
      <c r="M96" s="2">
        <v>0</v>
      </c>
      <c r="N96" s="2">
        <v>0</v>
      </c>
      <c r="O96" s="2">
        <v>0</v>
      </c>
      <c r="P96" s="2">
        <v>0</v>
      </c>
      <c r="Q96" s="2">
        <v>0</v>
      </c>
    </row>
    <row r="97" spans="1:17" x14ac:dyDescent="0.35">
      <c r="A97" t="s">
        <v>1737</v>
      </c>
      <c r="B97" t="s">
        <v>256</v>
      </c>
      <c r="C97" t="s">
        <v>257</v>
      </c>
      <c r="D97" t="s">
        <v>1742</v>
      </c>
      <c r="E97" t="s">
        <v>4187</v>
      </c>
      <c r="F97" t="s">
        <v>21</v>
      </c>
      <c r="G97" s="6">
        <v>0</v>
      </c>
      <c r="H97" s="6">
        <v>0</v>
      </c>
      <c r="I97" s="6">
        <v>0</v>
      </c>
      <c r="J97" s="6">
        <v>4</v>
      </c>
      <c r="K97" s="6">
        <v>5</v>
      </c>
      <c r="L97" s="6">
        <v>5</v>
      </c>
      <c r="M97" s="2">
        <v>0</v>
      </c>
      <c r="N97" s="2">
        <v>0</v>
      </c>
      <c r="O97" s="2">
        <v>0</v>
      </c>
      <c r="P97" s="2">
        <v>0</v>
      </c>
      <c r="Q97" s="2">
        <v>0</v>
      </c>
    </row>
    <row r="98" spans="1:17" x14ac:dyDescent="0.35">
      <c r="A98" t="s">
        <v>1737</v>
      </c>
      <c r="B98" t="s">
        <v>259</v>
      </c>
      <c r="C98" t="s">
        <v>260</v>
      </c>
      <c r="D98" t="s">
        <v>1743</v>
      </c>
      <c r="E98" t="s">
        <v>4188</v>
      </c>
      <c r="F98" t="s">
        <v>21</v>
      </c>
      <c r="G98" s="6">
        <v>0</v>
      </c>
      <c r="H98" s="6">
        <v>0</v>
      </c>
      <c r="I98" s="6">
        <v>0</v>
      </c>
      <c r="J98" s="6">
        <v>5</v>
      </c>
      <c r="K98" s="6">
        <v>5</v>
      </c>
      <c r="L98" s="6">
        <v>5</v>
      </c>
      <c r="M98" s="2">
        <v>0</v>
      </c>
      <c r="N98" s="2">
        <v>0</v>
      </c>
      <c r="O98" s="2">
        <v>0</v>
      </c>
      <c r="P98" s="2">
        <v>0</v>
      </c>
      <c r="Q98" s="2">
        <v>0</v>
      </c>
    </row>
    <row r="99" spans="1:17" x14ac:dyDescent="0.35">
      <c r="A99" t="s">
        <v>1737</v>
      </c>
      <c r="B99" t="s">
        <v>262</v>
      </c>
      <c r="C99" t="s">
        <v>263</v>
      </c>
      <c r="D99" t="s">
        <v>1744</v>
      </c>
      <c r="E99" t="s">
        <v>4189</v>
      </c>
      <c r="F99" t="s">
        <v>21</v>
      </c>
      <c r="G99" s="6">
        <v>0</v>
      </c>
      <c r="H99" s="6">
        <v>0</v>
      </c>
      <c r="I99" s="6">
        <v>0</v>
      </c>
      <c r="J99" s="6">
        <v>5</v>
      </c>
      <c r="K99" s="6">
        <v>5</v>
      </c>
      <c r="L99" s="6">
        <v>5</v>
      </c>
      <c r="M99" s="2">
        <v>0</v>
      </c>
      <c r="N99" s="2">
        <v>0</v>
      </c>
      <c r="O99" s="2">
        <v>0</v>
      </c>
      <c r="P99" s="2">
        <v>0</v>
      </c>
      <c r="Q99" s="2">
        <v>0</v>
      </c>
    </row>
    <row r="100" spans="1:17" x14ac:dyDescent="0.35">
      <c r="A100" t="s">
        <v>1745</v>
      </c>
      <c r="B100" t="s">
        <v>744</v>
      </c>
      <c r="C100" t="s">
        <v>266</v>
      </c>
      <c r="D100" t="s">
        <v>1746</v>
      </c>
      <c r="E100" t="s">
        <v>4190</v>
      </c>
      <c r="F100" t="s">
        <v>21</v>
      </c>
      <c r="G100" s="6">
        <v>0</v>
      </c>
      <c r="H100" s="6">
        <v>1</v>
      </c>
      <c r="I100" s="6">
        <v>5</v>
      </c>
      <c r="J100" s="6">
        <v>5</v>
      </c>
      <c r="K100" s="6">
        <v>5</v>
      </c>
      <c r="L100" s="6">
        <v>5</v>
      </c>
      <c r="M100" s="2">
        <v>0</v>
      </c>
      <c r="N100" s="2">
        <v>0</v>
      </c>
      <c r="O100" s="2">
        <v>0</v>
      </c>
      <c r="P100" s="2">
        <v>0</v>
      </c>
      <c r="Q100" s="2">
        <v>0</v>
      </c>
    </row>
    <row r="101" spans="1:17" x14ac:dyDescent="0.35">
      <c r="A101" t="s">
        <v>1745</v>
      </c>
      <c r="B101" t="s">
        <v>850</v>
      </c>
      <c r="C101" t="s">
        <v>268</v>
      </c>
      <c r="D101" t="s">
        <v>1747</v>
      </c>
      <c r="E101" t="s">
        <v>4191</v>
      </c>
      <c r="F101" t="s">
        <v>21</v>
      </c>
      <c r="G101" s="6">
        <v>0</v>
      </c>
      <c r="H101" s="6">
        <v>0</v>
      </c>
      <c r="I101" s="6">
        <v>0</v>
      </c>
      <c r="J101" s="6">
        <v>5</v>
      </c>
      <c r="K101" s="6">
        <v>5</v>
      </c>
      <c r="L101" s="6">
        <v>5</v>
      </c>
      <c r="M101" s="2">
        <v>0</v>
      </c>
      <c r="N101" s="2">
        <v>0</v>
      </c>
      <c r="O101" s="2">
        <v>0</v>
      </c>
      <c r="P101" s="2">
        <v>0</v>
      </c>
      <c r="Q101" s="2">
        <v>0</v>
      </c>
    </row>
    <row r="102" spans="1:17" x14ac:dyDescent="0.35">
      <c r="A102" t="s">
        <v>1745</v>
      </c>
      <c r="B102" t="s">
        <v>864</v>
      </c>
      <c r="C102" t="s">
        <v>271</v>
      </c>
      <c r="D102" t="s">
        <v>1748</v>
      </c>
      <c r="E102" t="s">
        <v>4192</v>
      </c>
      <c r="F102" t="s">
        <v>21</v>
      </c>
      <c r="G102" s="6">
        <v>0</v>
      </c>
      <c r="H102" s="6">
        <v>0</v>
      </c>
      <c r="I102" s="6">
        <v>0</v>
      </c>
      <c r="J102" s="6">
        <v>5</v>
      </c>
      <c r="K102" s="6">
        <v>5</v>
      </c>
      <c r="L102" s="6">
        <v>5</v>
      </c>
      <c r="M102" s="2">
        <v>0</v>
      </c>
      <c r="N102" s="2">
        <v>0</v>
      </c>
      <c r="O102" s="2">
        <v>0</v>
      </c>
      <c r="P102" s="2">
        <v>0</v>
      </c>
      <c r="Q102" s="2">
        <v>0</v>
      </c>
    </row>
    <row r="103" spans="1:17" x14ac:dyDescent="0.35">
      <c r="A103" t="s">
        <v>1745</v>
      </c>
      <c r="B103" t="s">
        <v>1180</v>
      </c>
      <c r="C103" t="s">
        <v>273</v>
      </c>
      <c r="D103" t="s">
        <v>1749</v>
      </c>
      <c r="E103" t="s">
        <v>4193</v>
      </c>
      <c r="F103" t="s">
        <v>21</v>
      </c>
      <c r="G103" s="6">
        <v>0</v>
      </c>
      <c r="H103" s="6">
        <v>0</v>
      </c>
      <c r="I103" s="6">
        <v>0</v>
      </c>
      <c r="J103" s="6">
        <v>5</v>
      </c>
      <c r="K103" s="6">
        <v>5</v>
      </c>
      <c r="L103" s="6">
        <v>5</v>
      </c>
      <c r="M103" s="2">
        <v>0</v>
      </c>
      <c r="N103" s="2">
        <v>0</v>
      </c>
      <c r="O103" s="2">
        <v>0</v>
      </c>
      <c r="P103" s="2">
        <v>0</v>
      </c>
      <c r="Q103" s="2">
        <v>0</v>
      </c>
    </row>
    <row r="104" spans="1:17" x14ac:dyDescent="0.35">
      <c r="A104" t="s">
        <v>1745</v>
      </c>
      <c r="B104" t="s">
        <v>1182</v>
      </c>
      <c r="C104" t="s">
        <v>276</v>
      </c>
      <c r="D104" t="s">
        <v>1750</v>
      </c>
      <c r="E104" t="s">
        <v>4194</v>
      </c>
      <c r="F104" t="s">
        <v>21</v>
      </c>
      <c r="G104" s="6">
        <v>0</v>
      </c>
      <c r="H104" s="6">
        <v>0</v>
      </c>
      <c r="I104" s="6">
        <v>0</v>
      </c>
      <c r="J104" s="6">
        <v>5</v>
      </c>
      <c r="K104" s="6">
        <v>5</v>
      </c>
      <c r="L104" s="6">
        <v>5</v>
      </c>
      <c r="M104" s="2">
        <v>0</v>
      </c>
      <c r="N104" s="2">
        <v>0</v>
      </c>
      <c r="O104" s="2">
        <v>0</v>
      </c>
      <c r="P104" s="2">
        <v>0</v>
      </c>
      <c r="Q104" s="2">
        <v>0</v>
      </c>
    </row>
    <row r="105" spans="1:17" x14ac:dyDescent="0.35">
      <c r="A105" t="s">
        <v>1745</v>
      </c>
      <c r="B105" t="s">
        <v>1184</v>
      </c>
      <c r="C105" t="s">
        <v>279</v>
      </c>
      <c r="D105" t="s">
        <v>1751</v>
      </c>
      <c r="E105" t="s">
        <v>4195</v>
      </c>
      <c r="F105" t="s">
        <v>21</v>
      </c>
      <c r="G105" s="6">
        <v>0</v>
      </c>
      <c r="H105" s="6">
        <v>0</v>
      </c>
      <c r="I105" s="6">
        <v>0</v>
      </c>
      <c r="J105" s="6">
        <v>5</v>
      </c>
      <c r="K105" s="6">
        <v>5</v>
      </c>
      <c r="L105" s="6">
        <v>5</v>
      </c>
      <c r="M105" s="2">
        <v>0</v>
      </c>
      <c r="N105" s="2">
        <v>0</v>
      </c>
      <c r="O105" s="2">
        <v>0</v>
      </c>
      <c r="P105" s="2">
        <v>0</v>
      </c>
      <c r="Q105" s="2">
        <v>0</v>
      </c>
    </row>
    <row r="106" spans="1:17" x14ac:dyDescent="0.35">
      <c r="A106" t="s">
        <v>1745</v>
      </c>
      <c r="B106" t="s">
        <v>869</v>
      </c>
      <c r="C106" t="s">
        <v>23</v>
      </c>
      <c r="D106" t="s">
        <v>1752</v>
      </c>
      <c r="E106" t="s">
        <v>4196</v>
      </c>
      <c r="F106" t="s">
        <v>21</v>
      </c>
      <c r="G106" s="6">
        <v>0</v>
      </c>
      <c r="H106" s="6">
        <v>0</v>
      </c>
      <c r="I106" s="6">
        <v>0</v>
      </c>
      <c r="J106" s="6">
        <v>5</v>
      </c>
      <c r="K106" s="6">
        <v>5</v>
      </c>
      <c r="L106" s="6">
        <v>5</v>
      </c>
      <c r="M106" s="2">
        <v>0</v>
      </c>
      <c r="N106" s="2">
        <v>0</v>
      </c>
      <c r="O106" s="2">
        <v>0</v>
      </c>
      <c r="P106" s="2">
        <v>0</v>
      </c>
      <c r="Q106" s="2">
        <v>0</v>
      </c>
    </row>
    <row r="107" spans="1:17" x14ac:dyDescent="0.35">
      <c r="A107" t="s">
        <v>1745</v>
      </c>
      <c r="B107" t="s">
        <v>1187</v>
      </c>
      <c r="C107" t="s">
        <v>284</v>
      </c>
      <c r="D107" t="s">
        <v>1753</v>
      </c>
      <c r="E107" t="s">
        <v>4197</v>
      </c>
      <c r="F107" t="s">
        <v>21</v>
      </c>
      <c r="G107" s="6">
        <v>0</v>
      </c>
      <c r="H107" s="6">
        <v>1</v>
      </c>
      <c r="I107" s="6">
        <v>4</v>
      </c>
      <c r="J107" s="6">
        <v>4</v>
      </c>
      <c r="K107" s="6">
        <v>4</v>
      </c>
      <c r="L107" s="6">
        <v>5</v>
      </c>
      <c r="M107" s="2">
        <v>0</v>
      </c>
      <c r="N107" s="2">
        <v>0</v>
      </c>
      <c r="O107" s="2">
        <v>0</v>
      </c>
      <c r="P107" s="2">
        <v>0</v>
      </c>
      <c r="Q107" s="2">
        <v>0</v>
      </c>
    </row>
    <row r="108" spans="1:17" x14ac:dyDescent="0.35">
      <c r="A108" t="s">
        <v>1745</v>
      </c>
      <c r="B108" t="s">
        <v>1189</v>
      </c>
      <c r="C108" t="s">
        <v>287</v>
      </c>
      <c r="D108" t="s">
        <v>1754</v>
      </c>
      <c r="E108" t="s">
        <v>4198</v>
      </c>
      <c r="F108" t="s">
        <v>21</v>
      </c>
      <c r="G108" s="6">
        <v>0</v>
      </c>
      <c r="H108" s="6">
        <v>1</v>
      </c>
      <c r="I108" s="6">
        <v>4</v>
      </c>
      <c r="J108" s="6">
        <v>5</v>
      </c>
      <c r="K108" s="6">
        <v>5</v>
      </c>
      <c r="L108" s="6">
        <v>5</v>
      </c>
      <c r="M108" s="2">
        <v>0</v>
      </c>
      <c r="N108" s="2">
        <v>0</v>
      </c>
      <c r="O108" s="2">
        <v>0</v>
      </c>
      <c r="P108" s="2">
        <v>0</v>
      </c>
      <c r="Q108" s="2">
        <v>0</v>
      </c>
    </row>
    <row r="109" spans="1:17" x14ac:dyDescent="0.35">
      <c r="A109" t="s">
        <v>1745</v>
      </c>
      <c r="B109" t="s">
        <v>1191</v>
      </c>
      <c r="C109" t="s">
        <v>290</v>
      </c>
      <c r="D109" t="s">
        <v>1755</v>
      </c>
      <c r="E109" t="s">
        <v>4199</v>
      </c>
      <c r="F109" t="s">
        <v>21</v>
      </c>
      <c r="G109" s="6">
        <v>0</v>
      </c>
      <c r="H109" s="6">
        <v>0</v>
      </c>
      <c r="I109" s="6">
        <v>0</v>
      </c>
      <c r="J109" s="6">
        <v>5</v>
      </c>
      <c r="K109" s="6">
        <v>5</v>
      </c>
      <c r="L109" s="6">
        <v>5</v>
      </c>
      <c r="M109" s="2">
        <v>0</v>
      </c>
      <c r="N109" s="2">
        <v>0</v>
      </c>
      <c r="O109" s="2">
        <v>0</v>
      </c>
      <c r="P109" s="2">
        <v>0</v>
      </c>
      <c r="Q109" s="2">
        <v>0</v>
      </c>
    </row>
    <row r="110" spans="1:17" x14ac:dyDescent="0.35">
      <c r="A110" t="s">
        <v>1745</v>
      </c>
      <c r="B110" t="s">
        <v>1193</v>
      </c>
      <c r="C110" t="s">
        <v>293</v>
      </c>
      <c r="D110" t="s">
        <v>1756</v>
      </c>
      <c r="E110" t="s">
        <v>4200</v>
      </c>
      <c r="F110" t="s">
        <v>21</v>
      </c>
      <c r="G110" s="6">
        <v>0</v>
      </c>
      <c r="H110" s="6">
        <v>0</v>
      </c>
      <c r="I110" s="6">
        <v>0</v>
      </c>
      <c r="J110" s="6">
        <v>4</v>
      </c>
      <c r="K110" s="6">
        <v>5</v>
      </c>
      <c r="L110" s="6">
        <v>3</v>
      </c>
      <c r="M110" s="2">
        <v>0</v>
      </c>
      <c r="N110" s="2">
        <v>0</v>
      </c>
      <c r="O110" s="2">
        <v>0</v>
      </c>
      <c r="P110" s="2">
        <v>0</v>
      </c>
      <c r="Q110" s="2">
        <v>0</v>
      </c>
    </row>
    <row r="111" spans="1:17" x14ac:dyDescent="0.35">
      <c r="A111" t="s">
        <v>1745</v>
      </c>
      <c r="B111" t="s">
        <v>1195</v>
      </c>
      <c r="C111" t="s">
        <v>296</v>
      </c>
      <c r="D111" t="s">
        <v>1757</v>
      </c>
      <c r="E111" t="s">
        <v>4201</v>
      </c>
      <c r="F111" t="s">
        <v>21</v>
      </c>
      <c r="G111" s="6">
        <v>0</v>
      </c>
      <c r="H111" s="6">
        <v>0</v>
      </c>
      <c r="I111" s="6">
        <v>0</v>
      </c>
      <c r="J111" s="6">
        <v>5</v>
      </c>
      <c r="K111" s="6">
        <v>5</v>
      </c>
      <c r="L111" s="6">
        <v>5</v>
      </c>
      <c r="M111" s="2">
        <v>0</v>
      </c>
      <c r="N111" s="2">
        <v>0</v>
      </c>
      <c r="O111" s="2">
        <v>0</v>
      </c>
      <c r="P111" s="2">
        <v>0</v>
      </c>
      <c r="Q111" s="2">
        <v>0</v>
      </c>
    </row>
    <row r="112" spans="1:17" x14ac:dyDescent="0.35">
      <c r="A112" t="s">
        <v>1758</v>
      </c>
      <c r="B112" t="s">
        <v>1197</v>
      </c>
      <c r="C112" t="s">
        <v>300</v>
      </c>
      <c r="D112" t="s">
        <v>1759</v>
      </c>
      <c r="E112" t="s">
        <v>4202</v>
      </c>
      <c r="F112" t="s">
        <v>21</v>
      </c>
      <c r="G112" s="6">
        <v>0</v>
      </c>
      <c r="H112" s="6">
        <v>0</v>
      </c>
      <c r="I112" s="6">
        <v>0</v>
      </c>
      <c r="J112" s="6">
        <v>3</v>
      </c>
      <c r="K112" s="6">
        <v>3</v>
      </c>
      <c r="L112" s="6">
        <v>4</v>
      </c>
      <c r="M112" s="2">
        <v>0</v>
      </c>
      <c r="N112" s="2">
        <v>0</v>
      </c>
      <c r="O112" s="2">
        <v>1</v>
      </c>
      <c r="P112" s="2">
        <v>0</v>
      </c>
      <c r="Q112" s="2">
        <v>0</v>
      </c>
    </row>
    <row r="113" spans="1:17" x14ac:dyDescent="0.35">
      <c r="A113" t="s">
        <v>1758</v>
      </c>
      <c r="B113" t="s">
        <v>302</v>
      </c>
      <c r="C113" t="s">
        <v>303</v>
      </c>
      <c r="D113" t="s">
        <v>1760</v>
      </c>
      <c r="E113" t="s">
        <v>4203</v>
      </c>
      <c r="F113" t="s">
        <v>21</v>
      </c>
      <c r="G113" s="6">
        <v>0</v>
      </c>
      <c r="H113" s="6">
        <v>1</v>
      </c>
      <c r="I113" s="6">
        <v>5</v>
      </c>
      <c r="J113" s="6">
        <v>5</v>
      </c>
      <c r="K113" s="6">
        <v>5</v>
      </c>
      <c r="L113" s="6">
        <v>5</v>
      </c>
      <c r="M113" s="2">
        <v>0</v>
      </c>
      <c r="N113" s="2">
        <v>0</v>
      </c>
      <c r="O113" s="2">
        <v>0</v>
      </c>
      <c r="P113" s="2">
        <v>0</v>
      </c>
      <c r="Q113" s="2">
        <v>0</v>
      </c>
    </row>
    <row r="114" spans="1:17" x14ac:dyDescent="0.35">
      <c r="A114" t="s">
        <v>1758</v>
      </c>
      <c r="B114" t="s">
        <v>305</v>
      </c>
      <c r="C114" t="s">
        <v>306</v>
      </c>
      <c r="D114" t="s">
        <v>1761</v>
      </c>
      <c r="E114" t="s">
        <v>4204</v>
      </c>
      <c r="F114" t="s">
        <v>21</v>
      </c>
      <c r="G114" s="6">
        <v>0</v>
      </c>
      <c r="H114" s="6">
        <v>0</v>
      </c>
      <c r="I114" s="6">
        <v>0</v>
      </c>
      <c r="J114" s="6">
        <v>5</v>
      </c>
      <c r="K114" s="6">
        <v>5</v>
      </c>
      <c r="L114" s="6">
        <v>5</v>
      </c>
      <c r="M114" s="2">
        <v>0</v>
      </c>
      <c r="N114" s="2">
        <v>0</v>
      </c>
      <c r="O114" s="2">
        <v>0</v>
      </c>
      <c r="P114" s="2">
        <v>0</v>
      </c>
      <c r="Q114" s="2">
        <v>0</v>
      </c>
    </row>
    <row r="115" spans="1:17" x14ac:dyDescent="0.35">
      <c r="A115" t="s">
        <v>1758</v>
      </c>
      <c r="B115" t="s">
        <v>308</v>
      </c>
      <c r="C115" t="s">
        <v>309</v>
      </c>
      <c r="D115" t="s">
        <v>1762</v>
      </c>
      <c r="E115" t="s">
        <v>4205</v>
      </c>
      <c r="F115" t="s">
        <v>21</v>
      </c>
      <c r="G115" s="6">
        <v>0</v>
      </c>
      <c r="H115" s="6">
        <v>1</v>
      </c>
      <c r="I115" s="6">
        <v>4</v>
      </c>
      <c r="J115" s="6">
        <v>4</v>
      </c>
      <c r="K115" s="6">
        <v>4</v>
      </c>
      <c r="L115" s="6">
        <v>5</v>
      </c>
      <c r="M115" s="2">
        <v>0</v>
      </c>
      <c r="N115" s="2">
        <v>0</v>
      </c>
      <c r="O115" s="2">
        <v>0</v>
      </c>
      <c r="P115" s="2">
        <v>0</v>
      </c>
      <c r="Q115" s="2">
        <v>0</v>
      </c>
    </row>
    <row r="116" spans="1:17" x14ac:dyDescent="0.35">
      <c r="A116" t="s">
        <v>1758</v>
      </c>
      <c r="B116" t="s">
        <v>311</v>
      </c>
      <c r="C116" t="s">
        <v>312</v>
      </c>
      <c r="D116" t="s">
        <v>1763</v>
      </c>
      <c r="E116" t="s">
        <v>4206</v>
      </c>
      <c r="F116" t="s">
        <v>21</v>
      </c>
      <c r="G116" s="6">
        <v>0</v>
      </c>
      <c r="H116" s="6">
        <v>0</v>
      </c>
      <c r="I116" s="6">
        <v>0</v>
      </c>
      <c r="J116" s="6">
        <v>5</v>
      </c>
      <c r="K116" s="6">
        <v>5</v>
      </c>
      <c r="L116" s="6">
        <v>5</v>
      </c>
      <c r="M116" s="2">
        <v>0</v>
      </c>
      <c r="N116" s="2">
        <v>0</v>
      </c>
      <c r="O116" s="2">
        <v>0</v>
      </c>
      <c r="P116" s="2">
        <v>0</v>
      </c>
      <c r="Q116" s="2">
        <v>0</v>
      </c>
    </row>
    <row r="117" spans="1:17" x14ac:dyDescent="0.35">
      <c r="A117" t="s">
        <v>1758</v>
      </c>
      <c r="B117" t="s">
        <v>314</v>
      </c>
      <c r="C117" t="s">
        <v>315</v>
      </c>
      <c r="D117" t="s">
        <v>1764</v>
      </c>
      <c r="E117" t="s">
        <v>4207</v>
      </c>
      <c r="F117" t="s">
        <v>21</v>
      </c>
      <c r="G117" s="6">
        <v>0</v>
      </c>
      <c r="H117" s="6">
        <v>1</v>
      </c>
      <c r="I117" s="6">
        <v>2</v>
      </c>
      <c r="J117" s="6">
        <v>4</v>
      </c>
      <c r="K117" s="6">
        <v>3</v>
      </c>
      <c r="L117" s="6">
        <v>4</v>
      </c>
      <c r="M117" s="2">
        <v>0</v>
      </c>
      <c r="N117" s="2">
        <v>0</v>
      </c>
      <c r="O117" s="2">
        <v>0</v>
      </c>
      <c r="P117" s="2">
        <v>0</v>
      </c>
      <c r="Q117" s="2">
        <v>0</v>
      </c>
    </row>
    <row r="118" spans="1:17" x14ac:dyDescent="0.35">
      <c r="A118" t="s">
        <v>1758</v>
      </c>
      <c r="B118" t="s">
        <v>317</v>
      </c>
      <c r="C118" t="s">
        <v>318</v>
      </c>
      <c r="D118" t="s">
        <v>1765</v>
      </c>
      <c r="E118" t="s">
        <v>4208</v>
      </c>
      <c r="F118" t="s">
        <v>21</v>
      </c>
      <c r="G118" s="6">
        <v>0</v>
      </c>
      <c r="H118" s="6">
        <v>1</v>
      </c>
      <c r="I118" s="6">
        <v>3</v>
      </c>
      <c r="J118" s="6">
        <v>5</v>
      </c>
      <c r="K118" s="6">
        <v>5</v>
      </c>
      <c r="L118" s="6">
        <v>5</v>
      </c>
      <c r="M118" s="2">
        <v>0</v>
      </c>
      <c r="N118" s="2">
        <v>0</v>
      </c>
      <c r="O118" s="2">
        <v>0</v>
      </c>
      <c r="P118" s="2">
        <v>0</v>
      </c>
      <c r="Q118" s="2">
        <v>0</v>
      </c>
    </row>
    <row r="119" spans="1:17" x14ac:dyDescent="0.35">
      <c r="A119" t="s">
        <v>1758</v>
      </c>
      <c r="B119" t="s">
        <v>320</v>
      </c>
      <c r="C119" t="s">
        <v>321</v>
      </c>
      <c r="D119" t="s">
        <v>1766</v>
      </c>
      <c r="E119" t="s">
        <v>4209</v>
      </c>
      <c r="F119" t="s">
        <v>21</v>
      </c>
      <c r="G119" s="6">
        <v>0</v>
      </c>
      <c r="H119" s="6">
        <v>0</v>
      </c>
      <c r="I119" s="6">
        <v>0</v>
      </c>
      <c r="J119" s="6">
        <v>5</v>
      </c>
      <c r="K119" s="6">
        <v>5</v>
      </c>
      <c r="L119" s="6">
        <v>4</v>
      </c>
      <c r="M119" s="2">
        <v>0</v>
      </c>
      <c r="N119" s="2">
        <v>0</v>
      </c>
      <c r="O119" s="2">
        <v>0</v>
      </c>
      <c r="P119" s="2">
        <v>0</v>
      </c>
      <c r="Q119" s="2">
        <v>0</v>
      </c>
    </row>
    <row r="120" spans="1:17" x14ac:dyDescent="0.35">
      <c r="A120" t="s">
        <v>1758</v>
      </c>
      <c r="B120" t="s">
        <v>323</v>
      </c>
      <c r="C120" t="s">
        <v>324</v>
      </c>
      <c r="D120" t="s">
        <v>1767</v>
      </c>
      <c r="E120" t="s">
        <v>4210</v>
      </c>
      <c r="F120" t="s">
        <v>21</v>
      </c>
      <c r="G120" s="6">
        <v>0</v>
      </c>
      <c r="H120" s="6">
        <v>1</v>
      </c>
      <c r="I120" s="6">
        <v>5</v>
      </c>
      <c r="J120" s="6">
        <v>5</v>
      </c>
      <c r="K120" s="6">
        <v>5</v>
      </c>
      <c r="L120" s="6">
        <v>5</v>
      </c>
      <c r="M120" s="2">
        <v>0</v>
      </c>
      <c r="N120" s="2">
        <v>0</v>
      </c>
      <c r="O120" s="2">
        <v>0</v>
      </c>
      <c r="P120" s="2">
        <v>0</v>
      </c>
      <c r="Q120" s="2">
        <v>0</v>
      </c>
    </row>
    <row r="121" spans="1:17" x14ac:dyDescent="0.35">
      <c r="A121" t="s">
        <v>1758</v>
      </c>
      <c r="B121" t="s">
        <v>326</v>
      </c>
      <c r="C121" t="s">
        <v>327</v>
      </c>
      <c r="D121" t="s">
        <v>1768</v>
      </c>
      <c r="E121" t="s">
        <v>4211</v>
      </c>
      <c r="F121" t="s">
        <v>21</v>
      </c>
      <c r="G121" s="6">
        <v>0</v>
      </c>
      <c r="H121" s="6">
        <v>1</v>
      </c>
      <c r="I121" s="6">
        <v>5</v>
      </c>
      <c r="J121" s="6">
        <v>5</v>
      </c>
      <c r="K121" s="6">
        <v>5</v>
      </c>
      <c r="L121" s="6">
        <v>5</v>
      </c>
      <c r="M121" s="2">
        <v>0</v>
      </c>
      <c r="N121" s="2">
        <v>0</v>
      </c>
      <c r="O121" s="2">
        <v>0</v>
      </c>
      <c r="P121" s="2">
        <v>0</v>
      </c>
      <c r="Q121" s="2">
        <v>0</v>
      </c>
    </row>
    <row r="122" spans="1:17" x14ac:dyDescent="0.35">
      <c r="A122" t="s">
        <v>1758</v>
      </c>
      <c r="B122" t="s">
        <v>329</v>
      </c>
      <c r="C122" t="s">
        <v>330</v>
      </c>
      <c r="D122" t="s">
        <v>1769</v>
      </c>
      <c r="E122" t="s">
        <v>4212</v>
      </c>
      <c r="F122" t="s">
        <v>21</v>
      </c>
      <c r="G122" s="6">
        <v>0</v>
      </c>
      <c r="H122" s="6">
        <v>1</v>
      </c>
      <c r="I122" s="6">
        <v>4</v>
      </c>
      <c r="J122" s="6">
        <v>4</v>
      </c>
      <c r="K122" s="6">
        <v>5</v>
      </c>
      <c r="L122" s="6">
        <v>5</v>
      </c>
      <c r="M122" s="2">
        <v>0</v>
      </c>
      <c r="N122" s="2">
        <v>0</v>
      </c>
      <c r="O122" s="2">
        <v>0</v>
      </c>
      <c r="P122" s="2">
        <v>0</v>
      </c>
      <c r="Q122" s="2">
        <v>0</v>
      </c>
    </row>
    <row r="123" spans="1:17" x14ac:dyDescent="0.35">
      <c r="A123" t="s">
        <v>1758</v>
      </c>
      <c r="B123" t="s">
        <v>332</v>
      </c>
      <c r="C123" t="s">
        <v>333</v>
      </c>
      <c r="D123" t="s">
        <v>1770</v>
      </c>
      <c r="E123" t="s">
        <v>4213</v>
      </c>
      <c r="F123" t="s">
        <v>21</v>
      </c>
      <c r="G123" s="6">
        <v>0</v>
      </c>
      <c r="H123" s="6">
        <v>0</v>
      </c>
      <c r="I123" s="6">
        <v>0</v>
      </c>
      <c r="J123" s="6">
        <v>3</v>
      </c>
      <c r="K123" s="6">
        <v>3</v>
      </c>
      <c r="L123" s="6">
        <v>3</v>
      </c>
      <c r="M123" s="2">
        <v>0</v>
      </c>
      <c r="N123" s="2">
        <v>0</v>
      </c>
      <c r="O123" s="2">
        <v>0</v>
      </c>
      <c r="P123" s="2">
        <v>0</v>
      </c>
      <c r="Q123" s="2">
        <v>0</v>
      </c>
    </row>
    <row r="124" spans="1:17" x14ac:dyDescent="0.35">
      <c r="A124" t="s">
        <v>1758</v>
      </c>
      <c r="B124" t="s">
        <v>335</v>
      </c>
      <c r="C124" t="s">
        <v>336</v>
      </c>
      <c r="D124" t="s">
        <v>1771</v>
      </c>
      <c r="E124" t="s">
        <v>4214</v>
      </c>
      <c r="F124" t="s">
        <v>21</v>
      </c>
      <c r="G124" s="6">
        <v>0</v>
      </c>
      <c r="H124" s="6">
        <v>1</v>
      </c>
      <c r="I124" s="6">
        <v>5</v>
      </c>
      <c r="J124" s="6">
        <v>5</v>
      </c>
      <c r="K124" s="6">
        <v>5</v>
      </c>
      <c r="L124" s="6">
        <v>5</v>
      </c>
      <c r="M124" s="2">
        <v>0</v>
      </c>
      <c r="N124" s="2">
        <v>0</v>
      </c>
      <c r="O124" s="2">
        <v>0</v>
      </c>
      <c r="P124" s="2">
        <v>0</v>
      </c>
      <c r="Q124" s="2">
        <v>0</v>
      </c>
    </row>
    <row r="125" spans="1:17" x14ac:dyDescent="0.35">
      <c r="A125" t="s">
        <v>1758</v>
      </c>
      <c r="B125" t="s">
        <v>338</v>
      </c>
      <c r="C125" t="s">
        <v>339</v>
      </c>
      <c r="D125" t="s">
        <v>1772</v>
      </c>
      <c r="E125" t="s">
        <v>4215</v>
      </c>
      <c r="F125" t="s">
        <v>21</v>
      </c>
      <c r="G125" s="6">
        <v>0</v>
      </c>
      <c r="H125" s="6">
        <v>1</v>
      </c>
      <c r="I125" s="6">
        <v>5</v>
      </c>
      <c r="J125" s="6">
        <v>5</v>
      </c>
      <c r="K125" s="6">
        <v>5</v>
      </c>
      <c r="L125" s="6">
        <v>5</v>
      </c>
      <c r="M125" s="2">
        <v>0</v>
      </c>
      <c r="N125" s="2">
        <v>0</v>
      </c>
      <c r="O125" s="2">
        <v>0</v>
      </c>
      <c r="P125" s="2">
        <v>0</v>
      </c>
      <c r="Q125" s="2">
        <v>0</v>
      </c>
    </row>
    <row r="126" spans="1:17" x14ac:dyDescent="0.35">
      <c r="A126" t="s">
        <v>1758</v>
      </c>
      <c r="B126" t="s">
        <v>340</v>
      </c>
      <c r="C126" t="s">
        <v>341</v>
      </c>
      <c r="D126" t="s">
        <v>1773</v>
      </c>
      <c r="E126" t="s">
        <v>4216</v>
      </c>
      <c r="F126" t="s">
        <v>21</v>
      </c>
      <c r="G126" s="6">
        <v>0</v>
      </c>
      <c r="H126" s="6">
        <v>1</v>
      </c>
      <c r="I126" s="6">
        <v>3</v>
      </c>
      <c r="J126" s="6">
        <v>3</v>
      </c>
      <c r="K126" s="6">
        <v>4</v>
      </c>
      <c r="L126" s="6">
        <v>3</v>
      </c>
      <c r="M126" s="2">
        <v>0</v>
      </c>
      <c r="N126" s="2">
        <v>0</v>
      </c>
      <c r="O126" s="2">
        <v>0</v>
      </c>
      <c r="P126" s="2">
        <v>0</v>
      </c>
      <c r="Q126" s="2">
        <v>0</v>
      </c>
    </row>
    <row r="127" spans="1:17" x14ac:dyDescent="0.35">
      <c r="A127" t="s">
        <v>1774</v>
      </c>
      <c r="B127" t="s">
        <v>1214</v>
      </c>
      <c r="C127" t="s">
        <v>1214</v>
      </c>
      <c r="D127" t="s">
        <v>1775</v>
      </c>
      <c r="E127" t="s">
        <v>4217</v>
      </c>
      <c r="F127" t="s">
        <v>21</v>
      </c>
      <c r="G127" s="6">
        <v>0</v>
      </c>
      <c r="H127" s="6">
        <v>1</v>
      </c>
      <c r="I127" s="6">
        <v>3</v>
      </c>
      <c r="J127" s="6">
        <v>3</v>
      </c>
      <c r="K127" s="6">
        <v>5</v>
      </c>
      <c r="L127" s="6">
        <v>4</v>
      </c>
      <c r="M127" s="2">
        <v>1</v>
      </c>
      <c r="N127" s="2">
        <v>0</v>
      </c>
      <c r="O127" s="2">
        <v>0</v>
      </c>
      <c r="P127" s="2">
        <v>0</v>
      </c>
      <c r="Q127" s="2">
        <v>0</v>
      </c>
    </row>
    <row r="128" spans="1:17" x14ac:dyDescent="0.35">
      <c r="A128" t="s">
        <v>1774</v>
      </c>
      <c r="B128" t="s">
        <v>302</v>
      </c>
      <c r="C128" t="s">
        <v>344</v>
      </c>
      <c r="D128" t="s">
        <v>1776</v>
      </c>
      <c r="E128" t="s">
        <v>4218</v>
      </c>
      <c r="F128" t="s">
        <v>21</v>
      </c>
      <c r="G128" s="6">
        <v>0</v>
      </c>
      <c r="H128" s="6">
        <v>0</v>
      </c>
      <c r="I128" s="6">
        <v>0</v>
      </c>
      <c r="J128" s="6">
        <v>5</v>
      </c>
      <c r="K128" s="6">
        <v>5</v>
      </c>
      <c r="L128" s="6">
        <v>5</v>
      </c>
      <c r="M128" s="2">
        <v>0</v>
      </c>
      <c r="N128" s="2">
        <v>0</v>
      </c>
      <c r="O128" s="2">
        <v>0</v>
      </c>
      <c r="P128" s="2">
        <v>0</v>
      </c>
      <c r="Q128" s="2">
        <v>0</v>
      </c>
    </row>
    <row r="129" spans="1:17" x14ac:dyDescent="0.35">
      <c r="A129" t="s">
        <v>1774</v>
      </c>
      <c r="B129" t="s">
        <v>305</v>
      </c>
      <c r="C129" t="s">
        <v>346</v>
      </c>
      <c r="D129" t="s">
        <v>1777</v>
      </c>
      <c r="E129" t="s">
        <v>4219</v>
      </c>
      <c r="F129" t="s">
        <v>21</v>
      </c>
      <c r="G129" s="6">
        <v>0</v>
      </c>
      <c r="H129" s="6">
        <v>0</v>
      </c>
      <c r="I129" s="6">
        <v>0</v>
      </c>
      <c r="J129" s="6">
        <v>5</v>
      </c>
      <c r="K129" s="6">
        <v>5</v>
      </c>
      <c r="L129" s="6">
        <v>5</v>
      </c>
      <c r="M129" s="2">
        <v>0</v>
      </c>
      <c r="N129" s="2">
        <v>0</v>
      </c>
      <c r="O129" s="2">
        <v>0</v>
      </c>
      <c r="P129" s="2">
        <v>0</v>
      </c>
      <c r="Q129" s="2">
        <v>0</v>
      </c>
    </row>
    <row r="130" spans="1:17" x14ac:dyDescent="0.35">
      <c r="A130" t="s">
        <v>1774</v>
      </c>
      <c r="B130" t="s">
        <v>348</v>
      </c>
      <c r="C130" t="s">
        <v>349</v>
      </c>
      <c r="D130" t="s">
        <v>1778</v>
      </c>
      <c r="E130" t="s">
        <v>4220</v>
      </c>
      <c r="F130" t="s">
        <v>21</v>
      </c>
      <c r="G130" s="6">
        <v>0</v>
      </c>
      <c r="H130" s="6">
        <v>0</v>
      </c>
      <c r="I130" s="6">
        <v>0</v>
      </c>
      <c r="J130" s="6">
        <v>5</v>
      </c>
      <c r="K130" s="6">
        <v>5</v>
      </c>
      <c r="L130" s="6">
        <v>5</v>
      </c>
      <c r="M130" s="2">
        <v>0</v>
      </c>
      <c r="N130" s="2">
        <v>0</v>
      </c>
      <c r="O130" s="2">
        <v>0</v>
      </c>
      <c r="P130" s="2">
        <v>0</v>
      </c>
      <c r="Q130" s="2">
        <v>0</v>
      </c>
    </row>
    <row r="131" spans="1:17" x14ac:dyDescent="0.35">
      <c r="A131" t="s">
        <v>1774</v>
      </c>
      <c r="B131" t="s">
        <v>351</v>
      </c>
      <c r="C131" t="s">
        <v>352</v>
      </c>
      <c r="D131" t="s">
        <v>1779</v>
      </c>
      <c r="E131" t="s">
        <v>4221</v>
      </c>
      <c r="F131" t="s">
        <v>21</v>
      </c>
      <c r="G131" s="6">
        <v>0</v>
      </c>
      <c r="H131" s="6">
        <v>0</v>
      </c>
      <c r="I131" s="6">
        <v>0</v>
      </c>
      <c r="J131" s="6">
        <v>5</v>
      </c>
      <c r="K131" s="6">
        <v>5</v>
      </c>
      <c r="L131" s="6">
        <v>5</v>
      </c>
      <c r="M131" s="2">
        <v>0</v>
      </c>
      <c r="N131" s="2">
        <v>0</v>
      </c>
      <c r="O131" s="2">
        <v>0</v>
      </c>
      <c r="P131" s="2">
        <v>0</v>
      </c>
      <c r="Q131" s="2">
        <v>0</v>
      </c>
    </row>
    <row r="132" spans="1:17" x14ac:dyDescent="0.35">
      <c r="A132" t="s">
        <v>1774</v>
      </c>
      <c r="B132" t="s">
        <v>354</v>
      </c>
      <c r="C132" t="s">
        <v>355</v>
      </c>
      <c r="D132" t="s">
        <v>1780</v>
      </c>
      <c r="E132" t="s">
        <v>3857</v>
      </c>
      <c r="F132" t="s">
        <v>21</v>
      </c>
      <c r="G132" s="6">
        <v>0</v>
      </c>
      <c r="H132" s="6">
        <v>0</v>
      </c>
      <c r="I132" s="6">
        <v>0</v>
      </c>
      <c r="J132" s="6">
        <v>5</v>
      </c>
      <c r="K132" s="6">
        <v>5</v>
      </c>
      <c r="L132" s="6">
        <v>5</v>
      </c>
      <c r="M132" s="2">
        <v>0</v>
      </c>
      <c r="N132" s="2">
        <v>0</v>
      </c>
      <c r="O132" s="2">
        <v>0</v>
      </c>
      <c r="P132" s="2">
        <v>0</v>
      </c>
      <c r="Q132" s="2">
        <v>0</v>
      </c>
    </row>
    <row r="133" spans="1:17" x14ac:dyDescent="0.35">
      <c r="A133" t="s">
        <v>1774</v>
      </c>
      <c r="B133" t="s">
        <v>357</v>
      </c>
      <c r="C133" t="s">
        <v>358</v>
      </c>
      <c r="D133" t="s">
        <v>1781</v>
      </c>
      <c r="E133" t="s">
        <v>4222</v>
      </c>
      <c r="F133" t="s">
        <v>21</v>
      </c>
      <c r="G133" s="6">
        <v>0</v>
      </c>
      <c r="H133" s="6">
        <v>0</v>
      </c>
      <c r="I133" s="6">
        <v>0</v>
      </c>
      <c r="J133" s="6">
        <v>5</v>
      </c>
      <c r="K133" s="6">
        <v>5</v>
      </c>
      <c r="L133" s="6">
        <v>5</v>
      </c>
      <c r="M133" s="2">
        <v>0</v>
      </c>
      <c r="N133" s="2">
        <v>0</v>
      </c>
      <c r="O133" s="2">
        <v>0</v>
      </c>
      <c r="P133" s="2">
        <v>0</v>
      </c>
      <c r="Q133" s="2">
        <v>0</v>
      </c>
    </row>
    <row r="134" spans="1:17" x14ac:dyDescent="0.35">
      <c r="A134" t="s">
        <v>1774</v>
      </c>
      <c r="B134" t="s">
        <v>360</v>
      </c>
      <c r="C134" t="s">
        <v>361</v>
      </c>
      <c r="D134" t="s">
        <v>1782</v>
      </c>
      <c r="E134" t="s">
        <v>4223</v>
      </c>
      <c r="F134" t="s">
        <v>21</v>
      </c>
      <c r="G134" s="6">
        <v>0</v>
      </c>
      <c r="H134" s="6">
        <v>0</v>
      </c>
      <c r="I134" s="6">
        <v>0</v>
      </c>
      <c r="J134" s="6">
        <v>5</v>
      </c>
      <c r="K134" s="6">
        <v>5</v>
      </c>
      <c r="L134" s="6">
        <v>5</v>
      </c>
      <c r="M134" s="2">
        <v>0</v>
      </c>
      <c r="N134" s="2">
        <v>0</v>
      </c>
      <c r="O134" s="2">
        <v>0</v>
      </c>
      <c r="P134" s="2">
        <v>0</v>
      </c>
      <c r="Q134" s="2">
        <v>0</v>
      </c>
    </row>
    <row r="135" spans="1:17" x14ac:dyDescent="0.35">
      <c r="A135" t="s">
        <v>1774</v>
      </c>
      <c r="B135" t="s">
        <v>363</v>
      </c>
      <c r="C135" t="s">
        <v>364</v>
      </c>
      <c r="D135" t="s">
        <v>1783</v>
      </c>
      <c r="E135" t="s">
        <v>4224</v>
      </c>
      <c r="F135" t="s">
        <v>21</v>
      </c>
      <c r="G135" s="6">
        <v>0</v>
      </c>
      <c r="H135" s="6">
        <v>0</v>
      </c>
      <c r="I135" s="6">
        <v>0</v>
      </c>
      <c r="J135" s="6">
        <v>5</v>
      </c>
      <c r="K135" s="6">
        <v>5</v>
      </c>
      <c r="L135" s="6">
        <v>5</v>
      </c>
      <c r="M135" s="2">
        <v>0</v>
      </c>
      <c r="N135" s="2">
        <v>0</v>
      </c>
      <c r="O135" s="2">
        <v>0</v>
      </c>
      <c r="P135" s="2">
        <v>0</v>
      </c>
      <c r="Q135" s="2">
        <v>0</v>
      </c>
    </row>
    <row r="136" spans="1:17" x14ac:dyDescent="0.35">
      <c r="A136" t="s">
        <v>1774</v>
      </c>
      <c r="B136" t="s">
        <v>366</v>
      </c>
      <c r="C136" t="s">
        <v>367</v>
      </c>
      <c r="D136" t="s">
        <v>1784</v>
      </c>
      <c r="E136" t="s">
        <v>4225</v>
      </c>
      <c r="F136" t="s">
        <v>21</v>
      </c>
      <c r="G136" s="6">
        <v>0</v>
      </c>
      <c r="H136" s="6">
        <v>0</v>
      </c>
      <c r="I136" s="6">
        <v>0</v>
      </c>
      <c r="J136" s="6">
        <v>5</v>
      </c>
      <c r="K136" s="6">
        <v>5</v>
      </c>
      <c r="L136" s="6">
        <v>5</v>
      </c>
      <c r="M136" s="2">
        <v>0</v>
      </c>
      <c r="N136" s="2">
        <v>0</v>
      </c>
      <c r="O136" s="2">
        <v>0</v>
      </c>
      <c r="P136" s="2">
        <v>0</v>
      </c>
      <c r="Q136" s="2">
        <v>0</v>
      </c>
    </row>
    <row r="137" spans="1:17" x14ac:dyDescent="0.35">
      <c r="A137" t="s">
        <v>1774</v>
      </c>
      <c r="B137" t="s">
        <v>369</v>
      </c>
      <c r="C137" t="s">
        <v>370</v>
      </c>
      <c r="D137" t="s">
        <v>1785</v>
      </c>
      <c r="E137" t="s">
        <v>4226</v>
      </c>
      <c r="F137" t="s">
        <v>21</v>
      </c>
      <c r="G137" s="6">
        <v>0</v>
      </c>
      <c r="H137" s="6">
        <v>0</v>
      </c>
      <c r="I137" s="6">
        <v>0</v>
      </c>
      <c r="J137" s="6">
        <v>5</v>
      </c>
      <c r="K137" s="6">
        <v>5</v>
      </c>
      <c r="L137" s="6">
        <v>5</v>
      </c>
      <c r="M137" s="2">
        <v>0</v>
      </c>
      <c r="N137" s="2">
        <v>0</v>
      </c>
      <c r="O137" s="2">
        <v>0</v>
      </c>
      <c r="P137" s="2">
        <v>0</v>
      </c>
      <c r="Q137" s="2">
        <v>0</v>
      </c>
    </row>
    <row r="138" spans="1:17" x14ac:dyDescent="0.35">
      <c r="A138" t="s">
        <v>1774</v>
      </c>
      <c r="B138" t="s">
        <v>372</v>
      </c>
      <c r="C138" t="s">
        <v>373</v>
      </c>
      <c r="D138" t="s">
        <v>1786</v>
      </c>
      <c r="E138" t="s">
        <v>3863</v>
      </c>
      <c r="F138" t="s">
        <v>21</v>
      </c>
      <c r="G138" s="6">
        <v>0</v>
      </c>
      <c r="H138" s="6">
        <v>0</v>
      </c>
      <c r="I138" s="6">
        <v>0</v>
      </c>
      <c r="J138" s="6">
        <v>4</v>
      </c>
      <c r="K138" s="6">
        <v>5</v>
      </c>
      <c r="L138" s="6">
        <v>4</v>
      </c>
      <c r="M138" s="2">
        <v>0</v>
      </c>
      <c r="N138" s="2">
        <v>0</v>
      </c>
      <c r="O138" s="2">
        <v>0</v>
      </c>
      <c r="P138" s="2">
        <v>0</v>
      </c>
      <c r="Q138" s="2">
        <v>0</v>
      </c>
    </row>
    <row r="139" spans="1:17" x14ac:dyDescent="0.35">
      <c r="A139" t="s">
        <v>1774</v>
      </c>
      <c r="B139" t="s">
        <v>375</v>
      </c>
      <c r="C139" t="s">
        <v>376</v>
      </c>
      <c r="D139" t="s">
        <v>1787</v>
      </c>
      <c r="E139" t="s">
        <v>4227</v>
      </c>
      <c r="F139" t="s">
        <v>21</v>
      </c>
      <c r="G139" s="6">
        <v>0</v>
      </c>
      <c r="H139" s="6">
        <v>0</v>
      </c>
      <c r="I139" s="6">
        <v>0</v>
      </c>
      <c r="J139" s="6">
        <v>5</v>
      </c>
      <c r="K139" s="6">
        <v>5</v>
      </c>
      <c r="L139" s="6">
        <v>5</v>
      </c>
      <c r="M139" s="2">
        <v>0</v>
      </c>
      <c r="N139" s="2">
        <v>0</v>
      </c>
      <c r="O139" s="2">
        <v>0</v>
      </c>
      <c r="P139" s="2">
        <v>0</v>
      </c>
      <c r="Q139" s="2">
        <v>0</v>
      </c>
    </row>
    <row r="140" spans="1:17" x14ac:dyDescent="0.35">
      <c r="A140" t="s">
        <v>1774</v>
      </c>
      <c r="B140" t="s">
        <v>378</v>
      </c>
      <c r="C140" t="s">
        <v>379</v>
      </c>
      <c r="D140" t="s">
        <v>1788</v>
      </c>
      <c r="E140" t="s">
        <v>4228</v>
      </c>
      <c r="F140" t="s">
        <v>21</v>
      </c>
      <c r="G140" s="6">
        <v>0</v>
      </c>
      <c r="H140" s="6">
        <v>0</v>
      </c>
      <c r="I140" s="6">
        <v>0</v>
      </c>
      <c r="J140" s="6">
        <v>5</v>
      </c>
      <c r="K140" s="6">
        <v>5</v>
      </c>
      <c r="L140" s="6">
        <v>5</v>
      </c>
      <c r="M140" s="2">
        <v>0</v>
      </c>
      <c r="N140" s="2">
        <v>0</v>
      </c>
      <c r="O140" s="2">
        <v>0</v>
      </c>
      <c r="P140" s="2">
        <v>0</v>
      </c>
      <c r="Q140" s="2">
        <v>0</v>
      </c>
    </row>
    <row r="141" spans="1:17" x14ac:dyDescent="0.35">
      <c r="A141" t="s">
        <v>1774</v>
      </c>
      <c r="B141" t="s">
        <v>381</v>
      </c>
      <c r="C141" t="s">
        <v>382</v>
      </c>
      <c r="D141" t="s">
        <v>1789</v>
      </c>
      <c r="E141" t="s">
        <v>4229</v>
      </c>
      <c r="F141" t="s">
        <v>21</v>
      </c>
      <c r="G141" s="6">
        <v>0</v>
      </c>
      <c r="H141" s="6">
        <v>0</v>
      </c>
      <c r="I141" s="6">
        <v>0</v>
      </c>
      <c r="J141" s="6">
        <v>5</v>
      </c>
      <c r="K141" s="6">
        <v>5</v>
      </c>
      <c r="L141" s="6">
        <v>5</v>
      </c>
      <c r="M141" s="2">
        <v>0</v>
      </c>
      <c r="N141" s="2">
        <v>0</v>
      </c>
      <c r="O141" s="2">
        <v>0</v>
      </c>
      <c r="P141" s="2">
        <v>0</v>
      </c>
      <c r="Q141" s="2">
        <v>0</v>
      </c>
    </row>
    <row r="142" spans="1:17" x14ac:dyDescent="0.35">
      <c r="A142" t="s">
        <v>1774</v>
      </c>
      <c r="B142" t="s">
        <v>384</v>
      </c>
      <c r="C142" t="s">
        <v>1790</v>
      </c>
      <c r="D142" t="s">
        <v>1791</v>
      </c>
      <c r="E142" t="s">
        <v>4230</v>
      </c>
      <c r="F142" t="s">
        <v>21</v>
      </c>
      <c r="G142" s="6">
        <v>0</v>
      </c>
      <c r="H142" s="6">
        <v>0</v>
      </c>
      <c r="I142" s="6">
        <v>0</v>
      </c>
      <c r="J142" s="6">
        <v>5</v>
      </c>
      <c r="K142" s="6">
        <v>5</v>
      </c>
      <c r="L142" s="6">
        <v>5</v>
      </c>
      <c r="M142" s="2">
        <v>0</v>
      </c>
      <c r="N142" s="2">
        <v>0</v>
      </c>
      <c r="O142" s="2">
        <v>0</v>
      </c>
      <c r="P142" s="2">
        <v>0</v>
      </c>
      <c r="Q142" s="2">
        <v>0</v>
      </c>
    </row>
    <row r="143" spans="1:17" x14ac:dyDescent="0.35">
      <c r="A143" t="s">
        <v>1792</v>
      </c>
      <c r="B143" t="s">
        <v>1793</v>
      </c>
      <c r="C143" t="s">
        <v>390</v>
      </c>
      <c r="D143" t="s">
        <v>1794</v>
      </c>
      <c r="E143" t="s">
        <v>4231</v>
      </c>
      <c r="F143" t="s">
        <v>21</v>
      </c>
      <c r="G143" s="6">
        <v>0</v>
      </c>
      <c r="H143" s="6">
        <v>1</v>
      </c>
      <c r="I143" s="6">
        <v>5</v>
      </c>
      <c r="J143" s="6">
        <v>5</v>
      </c>
      <c r="K143" s="6">
        <v>5</v>
      </c>
      <c r="L143" s="6">
        <v>5</v>
      </c>
      <c r="M143" s="2">
        <v>1</v>
      </c>
      <c r="N143" s="2">
        <v>0</v>
      </c>
      <c r="O143" s="2">
        <v>0</v>
      </c>
      <c r="P143" s="2">
        <v>0</v>
      </c>
      <c r="Q143" s="2">
        <v>0</v>
      </c>
    </row>
    <row r="144" spans="1:17" x14ac:dyDescent="0.35">
      <c r="A144" t="s">
        <v>1792</v>
      </c>
      <c r="B144" t="s">
        <v>1795</v>
      </c>
      <c r="C144" t="s">
        <v>392</v>
      </c>
      <c r="D144" t="s">
        <v>1796</v>
      </c>
      <c r="E144" t="s">
        <v>4232</v>
      </c>
      <c r="F144" t="s">
        <v>21</v>
      </c>
      <c r="G144" s="6">
        <v>0</v>
      </c>
      <c r="H144" s="6">
        <v>1</v>
      </c>
      <c r="I144" s="6">
        <v>5</v>
      </c>
      <c r="J144" s="6">
        <v>5</v>
      </c>
      <c r="K144" s="6">
        <v>5</v>
      </c>
      <c r="L144" s="6">
        <v>5</v>
      </c>
      <c r="M144" s="2">
        <v>1</v>
      </c>
      <c r="N144" s="2">
        <v>0</v>
      </c>
      <c r="O144" s="2">
        <v>0</v>
      </c>
      <c r="P144" s="2">
        <v>0</v>
      </c>
      <c r="Q144" s="2">
        <v>0</v>
      </c>
    </row>
    <row r="145" spans="1:17" x14ac:dyDescent="0.35">
      <c r="A145" t="s">
        <v>1792</v>
      </c>
      <c r="B145" t="s">
        <v>1797</v>
      </c>
      <c r="C145" t="s">
        <v>395</v>
      </c>
      <c r="D145" t="s">
        <v>1798</v>
      </c>
      <c r="E145" t="s">
        <v>4233</v>
      </c>
      <c r="F145" t="s">
        <v>21</v>
      </c>
      <c r="G145" s="6">
        <v>0</v>
      </c>
      <c r="H145" s="6">
        <v>1</v>
      </c>
      <c r="I145" s="6">
        <v>1</v>
      </c>
      <c r="J145" s="6">
        <v>5</v>
      </c>
      <c r="K145" s="6">
        <v>5</v>
      </c>
      <c r="L145" s="6">
        <v>5</v>
      </c>
      <c r="M145" s="2">
        <v>1</v>
      </c>
      <c r="N145" s="2">
        <v>0</v>
      </c>
      <c r="O145" s="2">
        <v>0</v>
      </c>
      <c r="P145" s="2">
        <v>0</v>
      </c>
      <c r="Q145" s="2">
        <v>0</v>
      </c>
    </row>
    <row r="146" spans="1:17" x14ac:dyDescent="0.35">
      <c r="A146" t="s">
        <v>1792</v>
      </c>
      <c r="B146" t="s">
        <v>1799</v>
      </c>
      <c r="C146" t="s">
        <v>398</v>
      </c>
      <c r="D146" t="s">
        <v>1800</v>
      </c>
      <c r="E146" t="s">
        <v>4234</v>
      </c>
      <c r="F146" t="s">
        <v>21</v>
      </c>
      <c r="G146" s="6">
        <v>0</v>
      </c>
      <c r="H146" s="6">
        <v>1</v>
      </c>
      <c r="I146" s="6">
        <v>1</v>
      </c>
      <c r="J146" s="6">
        <v>5</v>
      </c>
      <c r="K146" s="6">
        <v>5</v>
      </c>
      <c r="L146" s="6">
        <v>5</v>
      </c>
      <c r="M146" s="2">
        <v>1</v>
      </c>
      <c r="N146" s="2">
        <v>0</v>
      </c>
      <c r="O146" s="2">
        <v>0</v>
      </c>
      <c r="P146" s="2">
        <v>0</v>
      </c>
      <c r="Q146" s="2">
        <v>0</v>
      </c>
    </row>
    <row r="147" spans="1:17" x14ac:dyDescent="0.35">
      <c r="A147" t="s">
        <v>1792</v>
      </c>
      <c r="B147" t="s">
        <v>1801</v>
      </c>
      <c r="C147" t="s">
        <v>401</v>
      </c>
      <c r="D147" t="s">
        <v>1802</v>
      </c>
      <c r="E147" t="s">
        <v>4235</v>
      </c>
      <c r="F147" t="s">
        <v>21</v>
      </c>
      <c r="G147" s="6">
        <v>0</v>
      </c>
      <c r="H147" s="6">
        <v>1</v>
      </c>
      <c r="I147" s="6">
        <v>1</v>
      </c>
      <c r="J147" s="6">
        <v>5</v>
      </c>
      <c r="K147" s="6">
        <v>5</v>
      </c>
      <c r="L147" s="6">
        <v>5</v>
      </c>
      <c r="M147" s="2">
        <v>1</v>
      </c>
      <c r="N147" s="2">
        <v>0</v>
      </c>
      <c r="O147" s="2">
        <v>0</v>
      </c>
      <c r="P147" s="2">
        <v>0</v>
      </c>
      <c r="Q147" s="2">
        <v>0</v>
      </c>
    </row>
    <row r="148" spans="1:17" x14ac:dyDescent="0.35">
      <c r="A148" t="s">
        <v>1792</v>
      </c>
      <c r="B148" t="s">
        <v>1803</v>
      </c>
      <c r="C148" t="s">
        <v>404</v>
      </c>
      <c r="D148" t="s">
        <v>1804</v>
      </c>
      <c r="E148" t="s">
        <v>4236</v>
      </c>
      <c r="F148" t="s">
        <v>21</v>
      </c>
      <c r="G148" s="6">
        <v>0</v>
      </c>
      <c r="H148" s="6">
        <v>1</v>
      </c>
      <c r="I148" s="6">
        <v>1</v>
      </c>
      <c r="J148" s="6">
        <v>5</v>
      </c>
      <c r="K148" s="6">
        <v>5</v>
      </c>
      <c r="L148" s="6">
        <v>5</v>
      </c>
      <c r="M148" s="2">
        <v>1</v>
      </c>
      <c r="N148" s="2">
        <v>0</v>
      </c>
      <c r="O148" s="2">
        <v>0</v>
      </c>
      <c r="P148" s="2">
        <v>0</v>
      </c>
      <c r="Q148" s="2">
        <v>0</v>
      </c>
    </row>
    <row r="149" spans="1:17" x14ac:dyDescent="0.35">
      <c r="A149" t="s">
        <v>1792</v>
      </c>
      <c r="B149" t="s">
        <v>1805</v>
      </c>
      <c r="C149" t="s">
        <v>407</v>
      </c>
      <c r="D149" t="s">
        <v>1806</v>
      </c>
      <c r="E149" t="s">
        <v>4237</v>
      </c>
      <c r="F149" t="s">
        <v>21</v>
      </c>
      <c r="G149" s="6">
        <v>0</v>
      </c>
      <c r="H149" s="6">
        <v>1</v>
      </c>
      <c r="I149" s="6">
        <v>1</v>
      </c>
      <c r="J149" s="6">
        <v>5</v>
      </c>
      <c r="K149" s="6">
        <v>5</v>
      </c>
      <c r="L149" s="6">
        <v>5</v>
      </c>
      <c r="M149" s="2">
        <v>1</v>
      </c>
      <c r="N149" s="2">
        <v>1</v>
      </c>
      <c r="O149" s="2">
        <v>0</v>
      </c>
      <c r="P149" s="2">
        <v>0</v>
      </c>
      <c r="Q149" s="2">
        <v>0</v>
      </c>
    </row>
    <row r="150" spans="1:17" x14ac:dyDescent="0.35">
      <c r="A150" t="s">
        <v>1792</v>
      </c>
      <c r="B150" t="s">
        <v>1807</v>
      </c>
      <c r="C150" t="s">
        <v>1808</v>
      </c>
      <c r="D150" t="s">
        <v>1809</v>
      </c>
      <c r="E150" t="s">
        <v>4238</v>
      </c>
      <c r="F150" t="s">
        <v>21</v>
      </c>
      <c r="G150" s="6">
        <v>0</v>
      </c>
      <c r="H150" s="6">
        <v>1</v>
      </c>
      <c r="I150" s="6">
        <v>1</v>
      </c>
      <c r="J150" s="6">
        <v>1</v>
      </c>
      <c r="K150" s="6">
        <v>1</v>
      </c>
      <c r="L150" s="6">
        <v>1</v>
      </c>
      <c r="M150" s="2">
        <v>1</v>
      </c>
      <c r="N150" s="2">
        <v>0</v>
      </c>
      <c r="O150" s="2">
        <v>0</v>
      </c>
      <c r="P150" s="2">
        <v>0</v>
      </c>
      <c r="Q150" s="2">
        <v>0</v>
      </c>
    </row>
    <row r="151" spans="1:17" x14ac:dyDescent="0.35">
      <c r="A151" t="s">
        <v>1792</v>
      </c>
      <c r="B151" t="s">
        <v>1810</v>
      </c>
      <c r="C151" t="s">
        <v>1241</v>
      </c>
      <c r="D151" t="s">
        <v>1811</v>
      </c>
      <c r="E151" t="s">
        <v>4239</v>
      </c>
      <c r="F151" t="s">
        <v>21</v>
      </c>
      <c r="G151" s="6">
        <v>0</v>
      </c>
      <c r="H151" s="6">
        <v>1</v>
      </c>
      <c r="I151" s="6">
        <v>5</v>
      </c>
      <c r="J151" s="6">
        <v>5</v>
      </c>
      <c r="K151" s="6">
        <v>5</v>
      </c>
      <c r="L151" s="6">
        <v>5</v>
      </c>
      <c r="M151" s="2">
        <v>1</v>
      </c>
      <c r="N151" s="2">
        <v>0</v>
      </c>
      <c r="O151" s="2">
        <v>0</v>
      </c>
      <c r="P151" s="2">
        <v>0</v>
      </c>
      <c r="Q151" s="2">
        <v>0</v>
      </c>
    </row>
    <row r="152" spans="1:17" x14ac:dyDescent="0.35">
      <c r="A152" t="s">
        <v>1792</v>
      </c>
      <c r="B152" t="s">
        <v>1812</v>
      </c>
      <c r="C152" t="s">
        <v>412</v>
      </c>
      <c r="D152" t="s">
        <v>1813</v>
      </c>
      <c r="E152" t="s">
        <v>4240</v>
      </c>
      <c r="F152" t="s">
        <v>21</v>
      </c>
      <c r="G152" s="6">
        <v>0</v>
      </c>
      <c r="H152" s="6">
        <v>1</v>
      </c>
      <c r="I152" s="6">
        <v>5</v>
      </c>
      <c r="J152" s="6">
        <v>5</v>
      </c>
      <c r="K152" s="6">
        <v>5</v>
      </c>
      <c r="L152" s="6">
        <v>5</v>
      </c>
      <c r="M152" s="2">
        <v>1</v>
      </c>
      <c r="N152" s="2">
        <v>1</v>
      </c>
      <c r="O152" s="2">
        <v>0</v>
      </c>
      <c r="P152" s="2">
        <v>0</v>
      </c>
      <c r="Q152" s="2">
        <v>0</v>
      </c>
    </row>
    <row r="153" spans="1:17" x14ac:dyDescent="0.35">
      <c r="A153" t="s">
        <v>1792</v>
      </c>
      <c r="B153" t="s">
        <v>1814</v>
      </c>
      <c r="C153" t="s">
        <v>415</v>
      </c>
      <c r="D153" t="s">
        <v>1815</v>
      </c>
      <c r="E153" t="s">
        <v>4241</v>
      </c>
      <c r="F153" t="s">
        <v>21</v>
      </c>
      <c r="G153" s="6">
        <v>0</v>
      </c>
      <c r="H153" s="6">
        <v>1</v>
      </c>
      <c r="I153" s="6">
        <v>5</v>
      </c>
      <c r="J153" s="6">
        <v>5</v>
      </c>
      <c r="K153" s="6">
        <v>5</v>
      </c>
      <c r="L153" s="6">
        <v>5</v>
      </c>
      <c r="M153" s="2">
        <v>1</v>
      </c>
      <c r="N153" s="2">
        <v>1</v>
      </c>
      <c r="O153" s="2">
        <v>0</v>
      </c>
      <c r="P153" s="2">
        <v>0</v>
      </c>
      <c r="Q153" s="2">
        <v>0</v>
      </c>
    </row>
    <row r="154" spans="1:17" x14ac:dyDescent="0.35">
      <c r="A154" t="s">
        <v>1792</v>
      </c>
      <c r="B154" t="s">
        <v>1816</v>
      </c>
      <c r="C154" t="s">
        <v>418</v>
      </c>
      <c r="D154" t="s">
        <v>1817</v>
      </c>
      <c r="E154" t="s">
        <v>4242</v>
      </c>
      <c r="F154" t="s">
        <v>21</v>
      </c>
      <c r="G154" s="6">
        <v>0</v>
      </c>
      <c r="H154" s="6">
        <v>1</v>
      </c>
      <c r="I154" s="6">
        <v>1</v>
      </c>
      <c r="J154" s="6">
        <v>1</v>
      </c>
      <c r="K154" s="6">
        <v>1</v>
      </c>
      <c r="L154" s="6">
        <v>1</v>
      </c>
      <c r="M154" s="2">
        <v>1</v>
      </c>
      <c r="N154" s="2">
        <v>1</v>
      </c>
      <c r="O154" s="2">
        <v>1</v>
      </c>
      <c r="P154" s="2">
        <v>1</v>
      </c>
      <c r="Q154" s="2">
        <v>0</v>
      </c>
    </row>
    <row r="155" spans="1:17" x14ac:dyDescent="0.35">
      <c r="A155" t="s">
        <v>1792</v>
      </c>
      <c r="B155" t="s">
        <v>1818</v>
      </c>
      <c r="C155" t="s">
        <v>1808</v>
      </c>
      <c r="D155" t="s">
        <v>1819</v>
      </c>
      <c r="E155" t="s">
        <v>4243</v>
      </c>
      <c r="F155" t="s">
        <v>21</v>
      </c>
      <c r="G155" s="6">
        <v>0</v>
      </c>
      <c r="H155" s="6">
        <v>1</v>
      </c>
      <c r="I155" s="6">
        <v>1</v>
      </c>
      <c r="J155" s="6">
        <v>1</v>
      </c>
      <c r="K155" s="6">
        <v>1</v>
      </c>
      <c r="L155" s="6">
        <v>1</v>
      </c>
      <c r="M155" s="2">
        <v>1</v>
      </c>
      <c r="N155" s="2">
        <v>1</v>
      </c>
      <c r="O155" s="2">
        <v>1</v>
      </c>
      <c r="P155" s="2">
        <v>1</v>
      </c>
      <c r="Q155" s="2">
        <v>0</v>
      </c>
    </row>
    <row r="156" spans="1:17" x14ac:dyDescent="0.35">
      <c r="A156" t="s">
        <v>1792</v>
      </c>
      <c r="B156" t="s">
        <v>1820</v>
      </c>
      <c r="C156" t="s">
        <v>423</v>
      </c>
      <c r="D156" t="s">
        <v>1821</v>
      </c>
      <c r="E156" t="s">
        <v>4244</v>
      </c>
      <c r="F156" t="s">
        <v>21</v>
      </c>
      <c r="G156" s="6">
        <v>0</v>
      </c>
      <c r="H156" s="6">
        <v>1</v>
      </c>
      <c r="I156" s="6">
        <v>1</v>
      </c>
      <c r="J156" s="6">
        <v>1</v>
      </c>
      <c r="K156" s="6">
        <v>1</v>
      </c>
      <c r="L156" s="6">
        <v>1</v>
      </c>
      <c r="M156" s="2">
        <v>1</v>
      </c>
      <c r="N156" s="2">
        <v>1</v>
      </c>
      <c r="O156" s="2">
        <v>1</v>
      </c>
      <c r="P156" s="2">
        <v>1</v>
      </c>
      <c r="Q156" s="2">
        <v>0</v>
      </c>
    </row>
    <row r="157" spans="1:17" x14ac:dyDescent="0.35">
      <c r="A157" t="s">
        <v>1792</v>
      </c>
      <c r="B157" t="s">
        <v>1822</v>
      </c>
      <c r="C157" t="s">
        <v>426</v>
      </c>
      <c r="D157" t="s">
        <v>1823</v>
      </c>
      <c r="E157" t="s">
        <v>4245</v>
      </c>
      <c r="F157" t="s">
        <v>21</v>
      </c>
      <c r="G157" s="6">
        <v>0</v>
      </c>
      <c r="H157" s="6">
        <v>1</v>
      </c>
      <c r="I157" s="6">
        <v>1</v>
      </c>
      <c r="J157" s="6">
        <v>5</v>
      </c>
      <c r="K157" s="6">
        <v>5</v>
      </c>
      <c r="L157" s="6">
        <v>5</v>
      </c>
      <c r="M157" s="2">
        <v>1</v>
      </c>
      <c r="N157" s="2">
        <v>1</v>
      </c>
      <c r="O157" s="2">
        <v>0</v>
      </c>
      <c r="P157" s="2">
        <v>0</v>
      </c>
      <c r="Q157" s="2">
        <v>0</v>
      </c>
    </row>
    <row r="158" spans="1:17" x14ac:dyDescent="0.35">
      <c r="A158" t="s">
        <v>1792</v>
      </c>
      <c r="B158" t="s">
        <v>1824</v>
      </c>
      <c r="C158" t="s">
        <v>429</v>
      </c>
      <c r="D158" t="s">
        <v>1825</v>
      </c>
      <c r="E158" t="s">
        <v>4246</v>
      </c>
      <c r="F158" t="s">
        <v>21</v>
      </c>
      <c r="G158" s="6">
        <v>0</v>
      </c>
      <c r="H158" s="6">
        <v>1</v>
      </c>
      <c r="I158" s="6">
        <v>1</v>
      </c>
      <c r="J158" s="6">
        <v>5</v>
      </c>
      <c r="K158" s="6">
        <v>5</v>
      </c>
      <c r="L158" s="6">
        <v>5</v>
      </c>
      <c r="M158" s="2">
        <v>1</v>
      </c>
      <c r="N158" s="2">
        <v>1</v>
      </c>
      <c r="O158" s="2">
        <v>0</v>
      </c>
      <c r="P158" s="2">
        <v>0</v>
      </c>
      <c r="Q158" s="2">
        <v>0</v>
      </c>
    </row>
    <row r="159" spans="1:17" x14ac:dyDescent="0.35">
      <c r="A159" t="s">
        <v>1792</v>
      </c>
      <c r="B159" t="s">
        <v>1826</v>
      </c>
      <c r="C159" t="s">
        <v>432</v>
      </c>
      <c r="D159" t="s">
        <v>1827</v>
      </c>
      <c r="E159" t="s">
        <v>4247</v>
      </c>
      <c r="F159" t="s">
        <v>21</v>
      </c>
      <c r="G159" s="6">
        <v>0</v>
      </c>
      <c r="H159" s="6">
        <v>1</v>
      </c>
      <c r="I159" s="6">
        <v>1</v>
      </c>
      <c r="J159" s="6">
        <v>1</v>
      </c>
      <c r="K159" s="6">
        <v>1</v>
      </c>
      <c r="L159" s="6">
        <v>5</v>
      </c>
      <c r="M159" s="2">
        <v>1</v>
      </c>
      <c r="N159" s="2">
        <v>1</v>
      </c>
      <c r="O159" s="2">
        <v>1</v>
      </c>
      <c r="P159" s="2">
        <v>0</v>
      </c>
      <c r="Q159" s="2">
        <v>0</v>
      </c>
    </row>
    <row r="160" spans="1:17" x14ac:dyDescent="0.35">
      <c r="A160" t="s">
        <v>1792</v>
      </c>
      <c r="B160" t="s">
        <v>1828</v>
      </c>
      <c r="C160" t="s">
        <v>435</v>
      </c>
      <c r="D160" t="s">
        <v>1829</v>
      </c>
      <c r="E160" t="s">
        <v>4248</v>
      </c>
      <c r="F160" t="s">
        <v>21</v>
      </c>
      <c r="G160" s="6">
        <v>0</v>
      </c>
      <c r="H160" s="6">
        <v>1</v>
      </c>
      <c r="I160" s="6">
        <v>1</v>
      </c>
      <c r="J160" s="6">
        <v>5</v>
      </c>
      <c r="K160" s="6">
        <v>5</v>
      </c>
      <c r="L160" s="6">
        <v>5</v>
      </c>
      <c r="M160" s="2">
        <v>1</v>
      </c>
      <c r="N160" s="2">
        <v>0</v>
      </c>
      <c r="O160" s="2">
        <v>0</v>
      </c>
      <c r="P160" s="2">
        <v>0</v>
      </c>
      <c r="Q160" s="2">
        <v>0</v>
      </c>
    </row>
    <row r="161" spans="1:17" x14ac:dyDescent="0.35">
      <c r="A161" t="s">
        <v>1830</v>
      </c>
      <c r="B161" t="s">
        <v>439</v>
      </c>
      <c r="C161" t="s">
        <v>440</v>
      </c>
      <c r="D161" t="s">
        <v>1831</v>
      </c>
      <c r="E161" t="s">
        <v>4249</v>
      </c>
      <c r="F161" t="s">
        <v>21</v>
      </c>
      <c r="G161" s="6">
        <v>0</v>
      </c>
      <c r="H161" s="6">
        <v>0</v>
      </c>
      <c r="I161" s="6">
        <v>0</v>
      </c>
      <c r="J161" s="6">
        <v>5</v>
      </c>
      <c r="K161" s="6">
        <v>5</v>
      </c>
      <c r="L161" s="6">
        <v>5</v>
      </c>
      <c r="M161" s="2">
        <v>0</v>
      </c>
      <c r="N161" s="2">
        <v>0</v>
      </c>
      <c r="O161" s="2">
        <v>0</v>
      </c>
      <c r="P161" s="2">
        <v>0</v>
      </c>
      <c r="Q161" s="2">
        <v>0</v>
      </c>
    </row>
    <row r="162" spans="1:17" x14ac:dyDescent="0.35">
      <c r="A162" t="s">
        <v>1830</v>
      </c>
      <c r="B162" t="s">
        <v>442</v>
      </c>
      <c r="C162" t="s">
        <v>443</v>
      </c>
      <c r="D162" t="s">
        <v>1832</v>
      </c>
      <c r="E162" t="s">
        <v>4250</v>
      </c>
      <c r="F162" t="s">
        <v>21</v>
      </c>
      <c r="G162" s="6">
        <v>0</v>
      </c>
      <c r="H162" s="6">
        <v>0</v>
      </c>
      <c r="I162" s="6">
        <v>0</v>
      </c>
      <c r="J162" s="6">
        <v>5</v>
      </c>
      <c r="K162" s="6">
        <v>5</v>
      </c>
      <c r="L162" s="6">
        <v>5</v>
      </c>
      <c r="M162" s="2">
        <v>0</v>
      </c>
      <c r="N162" s="2">
        <v>0</v>
      </c>
      <c r="O162" s="2">
        <v>0</v>
      </c>
      <c r="P162" s="2">
        <v>0</v>
      </c>
      <c r="Q162" s="2">
        <v>0</v>
      </c>
    </row>
    <row r="163" spans="1:17" x14ac:dyDescent="0.35">
      <c r="A163" t="s">
        <v>1830</v>
      </c>
      <c r="B163" t="s">
        <v>445</v>
      </c>
      <c r="C163" t="s">
        <v>446</v>
      </c>
      <c r="D163" t="s">
        <v>1833</v>
      </c>
      <c r="E163" t="s">
        <v>4251</v>
      </c>
      <c r="F163" t="s">
        <v>21</v>
      </c>
      <c r="G163" s="6">
        <v>0</v>
      </c>
      <c r="H163" s="6">
        <v>0</v>
      </c>
      <c r="I163" s="6">
        <v>0</v>
      </c>
      <c r="J163" s="6">
        <v>5</v>
      </c>
      <c r="K163" s="6">
        <v>5</v>
      </c>
      <c r="L163" s="6">
        <v>5</v>
      </c>
      <c r="M163" s="2">
        <v>0</v>
      </c>
      <c r="N163" s="2">
        <v>0</v>
      </c>
      <c r="O163" s="2">
        <v>0</v>
      </c>
      <c r="P163" s="2">
        <v>0</v>
      </c>
      <c r="Q163" s="2">
        <v>0</v>
      </c>
    </row>
    <row r="164" spans="1:17" x14ac:dyDescent="0.35">
      <c r="A164" t="s">
        <v>1830</v>
      </c>
      <c r="B164" t="s">
        <v>450</v>
      </c>
      <c r="C164" t="s">
        <v>451</v>
      </c>
      <c r="D164" t="s">
        <v>1834</v>
      </c>
      <c r="E164" t="s">
        <v>4252</v>
      </c>
      <c r="F164" t="s">
        <v>21</v>
      </c>
      <c r="G164" s="6">
        <v>0</v>
      </c>
      <c r="H164" s="6">
        <v>0</v>
      </c>
      <c r="I164" s="6">
        <v>0</v>
      </c>
      <c r="J164" s="6">
        <v>2</v>
      </c>
      <c r="K164" s="6">
        <v>5</v>
      </c>
      <c r="L164" s="6">
        <v>1</v>
      </c>
      <c r="M164" s="2">
        <v>0</v>
      </c>
      <c r="N164" s="2">
        <v>0</v>
      </c>
      <c r="O164" s="2">
        <v>0</v>
      </c>
      <c r="P164" s="2">
        <v>1</v>
      </c>
      <c r="Q164" s="2">
        <v>0</v>
      </c>
    </row>
    <row r="165" spans="1:17" x14ac:dyDescent="0.35">
      <c r="A165" t="s">
        <v>1830</v>
      </c>
      <c r="B165" t="s">
        <v>453</v>
      </c>
      <c r="C165" t="s">
        <v>454</v>
      </c>
      <c r="D165" t="s">
        <v>1835</v>
      </c>
      <c r="E165" t="s">
        <v>4253</v>
      </c>
      <c r="F165" t="s">
        <v>21</v>
      </c>
      <c r="G165" s="6">
        <v>0</v>
      </c>
      <c r="H165" s="6">
        <v>1</v>
      </c>
      <c r="I165" s="6">
        <v>5</v>
      </c>
      <c r="J165" s="6">
        <v>5</v>
      </c>
      <c r="K165" s="6">
        <v>5</v>
      </c>
      <c r="L165" s="6">
        <v>5</v>
      </c>
      <c r="M165" s="2">
        <v>0</v>
      </c>
      <c r="N165" s="2">
        <v>0</v>
      </c>
      <c r="O165" s="2">
        <v>0</v>
      </c>
      <c r="P165" s="2">
        <v>0</v>
      </c>
      <c r="Q165" s="2">
        <v>0</v>
      </c>
    </row>
    <row r="166" spans="1:17" x14ac:dyDescent="0.35">
      <c r="A166" t="s">
        <v>1830</v>
      </c>
      <c r="B166" t="s">
        <v>456</v>
      </c>
      <c r="C166" t="s">
        <v>457</v>
      </c>
      <c r="D166" t="s">
        <v>1836</v>
      </c>
      <c r="E166" t="s">
        <v>4254</v>
      </c>
      <c r="F166" t="s">
        <v>21</v>
      </c>
      <c r="G166" s="6">
        <v>0</v>
      </c>
      <c r="H166" s="6">
        <v>0</v>
      </c>
      <c r="I166" s="6">
        <v>0</v>
      </c>
      <c r="J166" s="6">
        <v>5</v>
      </c>
      <c r="K166" s="6">
        <v>5</v>
      </c>
      <c r="L166" s="6">
        <v>4</v>
      </c>
      <c r="M166" s="2">
        <v>0</v>
      </c>
      <c r="N166" s="2">
        <v>0</v>
      </c>
      <c r="O166" s="2">
        <v>0</v>
      </c>
      <c r="P166" s="2">
        <v>0</v>
      </c>
      <c r="Q166" s="2">
        <v>0</v>
      </c>
    </row>
    <row r="167" spans="1:17" x14ac:dyDescent="0.35">
      <c r="A167" t="s">
        <v>1830</v>
      </c>
      <c r="B167" t="s">
        <v>459</v>
      </c>
      <c r="C167" t="s">
        <v>460</v>
      </c>
      <c r="D167" t="s">
        <v>1837</v>
      </c>
      <c r="E167" t="s">
        <v>4255</v>
      </c>
      <c r="F167" t="s">
        <v>21</v>
      </c>
      <c r="G167" s="6">
        <v>0</v>
      </c>
      <c r="H167" s="6">
        <v>0</v>
      </c>
      <c r="I167" s="6">
        <v>0</v>
      </c>
      <c r="J167" s="6">
        <v>5</v>
      </c>
      <c r="K167" s="6">
        <v>5</v>
      </c>
      <c r="L167" s="6">
        <v>5</v>
      </c>
      <c r="M167" s="2">
        <v>0</v>
      </c>
      <c r="N167" s="2">
        <v>0</v>
      </c>
      <c r="O167" s="2">
        <v>0</v>
      </c>
      <c r="P167" s="2">
        <v>1</v>
      </c>
      <c r="Q167" s="2">
        <v>0</v>
      </c>
    </row>
    <row r="168" spans="1:17" x14ac:dyDescent="0.35">
      <c r="A168" t="s">
        <v>1830</v>
      </c>
      <c r="B168" t="s">
        <v>372</v>
      </c>
      <c r="C168" t="s">
        <v>462</v>
      </c>
      <c r="D168" t="s">
        <v>1838</v>
      </c>
      <c r="E168" t="s">
        <v>4256</v>
      </c>
      <c r="F168" t="s">
        <v>21</v>
      </c>
      <c r="G168" s="6">
        <v>0</v>
      </c>
      <c r="H168" s="6">
        <v>0</v>
      </c>
      <c r="I168" s="6">
        <v>0</v>
      </c>
      <c r="J168" s="6">
        <v>5</v>
      </c>
      <c r="K168" s="6">
        <v>5</v>
      </c>
      <c r="L168" s="6">
        <v>5</v>
      </c>
      <c r="M168" s="2">
        <v>0</v>
      </c>
      <c r="N168" s="2">
        <v>0</v>
      </c>
      <c r="O168" s="2">
        <v>0</v>
      </c>
      <c r="P168" s="2">
        <v>0</v>
      </c>
      <c r="Q168" s="2">
        <v>0</v>
      </c>
    </row>
    <row r="169" spans="1:17" x14ac:dyDescent="0.35">
      <c r="A169" t="s">
        <v>1830</v>
      </c>
      <c r="B169" t="s">
        <v>464</v>
      </c>
      <c r="C169" t="s">
        <v>465</v>
      </c>
      <c r="D169" t="s">
        <v>1839</v>
      </c>
      <c r="E169" t="s">
        <v>4257</v>
      </c>
      <c r="F169" t="s">
        <v>21</v>
      </c>
      <c r="G169" s="6">
        <v>0</v>
      </c>
      <c r="H169" s="6">
        <v>1</v>
      </c>
      <c r="I169" s="6">
        <v>3</v>
      </c>
      <c r="J169" s="6">
        <v>2</v>
      </c>
      <c r="K169" s="6">
        <v>2</v>
      </c>
      <c r="L169" s="6">
        <v>2</v>
      </c>
      <c r="M169" s="2">
        <v>0</v>
      </c>
      <c r="N169" s="2">
        <v>0</v>
      </c>
      <c r="O169" s="2">
        <v>0</v>
      </c>
      <c r="P169" s="2">
        <v>0</v>
      </c>
      <c r="Q169" s="2">
        <v>0</v>
      </c>
    </row>
    <row r="170" spans="1:17" x14ac:dyDescent="0.35">
      <c r="A170" t="s">
        <v>1830</v>
      </c>
      <c r="B170" t="s">
        <v>384</v>
      </c>
      <c r="C170" t="s">
        <v>467</v>
      </c>
      <c r="D170" t="s">
        <v>1840</v>
      </c>
      <c r="E170" t="s">
        <v>4258</v>
      </c>
      <c r="F170" t="s">
        <v>21</v>
      </c>
      <c r="G170" s="6">
        <v>0</v>
      </c>
      <c r="H170" s="6">
        <v>1</v>
      </c>
      <c r="I170" s="6">
        <v>4</v>
      </c>
      <c r="J170" s="6">
        <v>4</v>
      </c>
      <c r="K170" s="6">
        <v>4</v>
      </c>
      <c r="L170" s="6">
        <v>4</v>
      </c>
      <c r="M170" s="2">
        <v>0</v>
      </c>
      <c r="N170" s="2">
        <v>0</v>
      </c>
      <c r="O170" s="2">
        <v>0</v>
      </c>
      <c r="P170" s="2">
        <v>0</v>
      </c>
      <c r="Q170" s="2">
        <v>0</v>
      </c>
    </row>
    <row r="171" spans="1:17" x14ac:dyDescent="0.35">
      <c r="A171" t="s">
        <v>1830</v>
      </c>
      <c r="B171" t="s">
        <v>469</v>
      </c>
      <c r="C171" t="s">
        <v>470</v>
      </c>
      <c r="D171" t="s">
        <v>1841</v>
      </c>
      <c r="E171" t="s">
        <v>4259</v>
      </c>
      <c r="F171" t="s">
        <v>21</v>
      </c>
      <c r="G171" s="6">
        <v>0</v>
      </c>
      <c r="H171" s="6">
        <v>0</v>
      </c>
      <c r="I171" s="6">
        <v>0</v>
      </c>
      <c r="J171" s="6">
        <v>5</v>
      </c>
      <c r="K171" s="6">
        <v>5</v>
      </c>
      <c r="L171" s="6">
        <v>5</v>
      </c>
      <c r="M171" s="2">
        <v>0</v>
      </c>
      <c r="N171" s="2">
        <v>0</v>
      </c>
      <c r="O171" s="2">
        <v>0</v>
      </c>
      <c r="P171" s="2">
        <v>0</v>
      </c>
      <c r="Q171" s="2">
        <v>0</v>
      </c>
    </row>
    <row r="172" spans="1:17" x14ac:dyDescent="0.35">
      <c r="A172" t="s">
        <v>1830</v>
      </c>
      <c r="B172" t="s">
        <v>472</v>
      </c>
      <c r="C172" t="s">
        <v>473</v>
      </c>
      <c r="D172" t="s">
        <v>1842</v>
      </c>
      <c r="E172" t="s">
        <v>4260</v>
      </c>
      <c r="F172" t="s">
        <v>21</v>
      </c>
      <c r="G172" s="6">
        <v>0</v>
      </c>
      <c r="H172" s="6">
        <v>0</v>
      </c>
      <c r="I172" s="6">
        <v>0</v>
      </c>
      <c r="J172" s="6">
        <v>5</v>
      </c>
      <c r="K172" s="6">
        <v>5</v>
      </c>
      <c r="L172" s="6">
        <v>5</v>
      </c>
      <c r="M172" s="2">
        <v>0</v>
      </c>
      <c r="N172" s="2">
        <v>0</v>
      </c>
      <c r="O172" s="2">
        <v>0</v>
      </c>
      <c r="P172" s="2">
        <v>0</v>
      </c>
      <c r="Q172" s="2">
        <v>0</v>
      </c>
    </row>
    <row r="173" spans="1:17" x14ac:dyDescent="0.35">
      <c r="A173" t="s">
        <v>1830</v>
      </c>
      <c r="B173" t="s">
        <v>475</v>
      </c>
      <c r="C173" t="s">
        <v>476</v>
      </c>
      <c r="D173" t="s">
        <v>1843</v>
      </c>
      <c r="E173" t="s">
        <v>4261</v>
      </c>
      <c r="F173" t="s">
        <v>21</v>
      </c>
      <c r="G173" s="6">
        <v>0</v>
      </c>
      <c r="H173" s="6">
        <v>1</v>
      </c>
      <c r="I173" s="6">
        <v>5</v>
      </c>
      <c r="J173" s="6">
        <v>5</v>
      </c>
      <c r="K173" s="6">
        <v>5</v>
      </c>
      <c r="L173" s="6">
        <v>5</v>
      </c>
      <c r="M173" s="2">
        <v>0</v>
      </c>
      <c r="N173" s="2">
        <v>0</v>
      </c>
      <c r="O173" s="2">
        <v>0</v>
      </c>
      <c r="P173" s="2">
        <v>0</v>
      </c>
      <c r="Q173" s="2">
        <v>0</v>
      </c>
    </row>
    <row r="174" spans="1:17" x14ac:dyDescent="0.35">
      <c r="A174" t="s">
        <v>1830</v>
      </c>
      <c r="B174" t="s">
        <v>478</v>
      </c>
      <c r="C174" t="s">
        <v>479</v>
      </c>
      <c r="D174" t="s">
        <v>1844</v>
      </c>
      <c r="E174" t="s">
        <v>4262</v>
      </c>
      <c r="F174" t="s">
        <v>21</v>
      </c>
      <c r="G174" s="6">
        <v>0</v>
      </c>
      <c r="H174" s="6">
        <v>0</v>
      </c>
      <c r="I174" s="6">
        <v>0</v>
      </c>
      <c r="J174" s="6">
        <v>5</v>
      </c>
      <c r="K174" s="6">
        <v>5</v>
      </c>
      <c r="L174" s="6">
        <v>5</v>
      </c>
      <c r="M174" s="2">
        <v>0</v>
      </c>
      <c r="N174" s="2">
        <v>0</v>
      </c>
      <c r="O174" s="2">
        <v>0</v>
      </c>
      <c r="P174" s="2">
        <v>0</v>
      </c>
      <c r="Q174" s="2">
        <v>0</v>
      </c>
    </row>
    <row r="175" spans="1:17" x14ac:dyDescent="0.35">
      <c r="A175" t="s">
        <v>1830</v>
      </c>
      <c r="B175" t="s">
        <v>481</v>
      </c>
      <c r="C175" t="s">
        <v>482</v>
      </c>
      <c r="D175" t="s">
        <v>1845</v>
      </c>
      <c r="E175" t="s">
        <v>4263</v>
      </c>
      <c r="F175" t="s">
        <v>21</v>
      </c>
      <c r="G175" s="6">
        <v>0</v>
      </c>
      <c r="H175" s="6">
        <v>0</v>
      </c>
      <c r="I175" s="6">
        <v>0</v>
      </c>
      <c r="J175" s="6">
        <v>5</v>
      </c>
      <c r="K175" s="6">
        <v>5</v>
      </c>
      <c r="L175" s="6">
        <v>5</v>
      </c>
      <c r="M175" s="2">
        <v>0</v>
      </c>
      <c r="N175" s="2">
        <v>0</v>
      </c>
      <c r="O175" s="2">
        <v>0</v>
      </c>
      <c r="P175" s="2">
        <v>0</v>
      </c>
      <c r="Q175" s="2">
        <v>0</v>
      </c>
    </row>
    <row r="176" spans="1:17" x14ac:dyDescent="0.35">
      <c r="A176" t="s">
        <v>1830</v>
      </c>
      <c r="B176" t="s">
        <v>484</v>
      </c>
      <c r="C176" t="s">
        <v>22</v>
      </c>
      <c r="D176" t="s">
        <v>1846</v>
      </c>
      <c r="E176" t="s">
        <v>4264</v>
      </c>
      <c r="F176" t="s">
        <v>21</v>
      </c>
      <c r="G176" s="6">
        <v>0</v>
      </c>
      <c r="H176" s="6">
        <v>1</v>
      </c>
      <c r="I176" s="6">
        <v>5</v>
      </c>
      <c r="J176" s="6">
        <v>5</v>
      </c>
      <c r="K176" s="6">
        <v>5</v>
      </c>
      <c r="L176" s="6">
        <v>5</v>
      </c>
      <c r="M176" s="2">
        <v>0</v>
      </c>
      <c r="N176" s="2">
        <v>0</v>
      </c>
      <c r="O176" s="2">
        <v>0</v>
      </c>
      <c r="P176" s="2">
        <v>0</v>
      </c>
      <c r="Q176" s="2">
        <v>0</v>
      </c>
    </row>
    <row r="177" spans="1:17" x14ac:dyDescent="0.35">
      <c r="A177" t="s">
        <v>1847</v>
      </c>
      <c r="B177" t="s">
        <v>439</v>
      </c>
      <c r="C177" t="s">
        <v>487</v>
      </c>
      <c r="D177" t="s">
        <v>1848</v>
      </c>
      <c r="E177" t="s">
        <v>4265</v>
      </c>
      <c r="F177" t="s">
        <v>21</v>
      </c>
      <c r="G177" s="6">
        <v>0</v>
      </c>
      <c r="H177" s="6">
        <v>0</v>
      </c>
      <c r="I177" s="6">
        <v>0</v>
      </c>
      <c r="J177" s="6">
        <v>5</v>
      </c>
      <c r="K177" s="6">
        <v>5</v>
      </c>
      <c r="L177" s="6">
        <v>5</v>
      </c>
      <c r="M177" s="2">
        <v>0</v>
      </c>
      <c r="N177" s="2">
        <v>1</v>
      </c>
      <c r="O177" s="2">
        <v>0</v>
      </c>
      <c r="P177" s="2">
        <v>0</v>
      </c>
      <c r="Q177" s="2">
        <v>0</v>
      </c>
    </row>
    <row r="178" spans="1:17" x14ac:dyDescent="0.35">
      <c r="A178" t="s">
        <v>1847</v>
      </c>
      <c r="B178" t="s">
        <v>442</v>
      </c>
      <c r="C178" t="s">
        <v>489</v>
      </c>
      <c r="D178" t="s">
        <v>1849</v>
      </c>
      <c r="E178" t="s">
        <v>4266</v>
      </c>
      <c r="F178" t="s">
        <v>21</v>
      </c>
      <c r="G178" s="6">
        <v>0</v>
      </c>
      <c r="H178" s="6">
        <v>0</v>
      </c>
      <c r="I178" s="6">
        <v>0</v>
      </c>
      <c r="J178" s="6">
        <v>4</v>
      </c>
      <c r="K178" s="6">
        <v>5</v>
      </c>
      <c r="L178" s="6">
        <v>5</v>
      </c>
      <c r="M178" s="2">
        <v>0</v>
      </c>
      <c r="N178" s="2">
        <v>0</v>
      </c>
      <c r="O178" s="2">
        <v>0</v>
      </c>
      <c r="P178" s="2">
        <v>0</v>
      </c>
      <c r="Q178" s="2">
        <v>0</v>
      </c>
    </row>
    <row r="179" spans="1:17" x14ac:dyDescent="0.35">
      <c r="A179" t="s">
        <v>1847</v>
      </c>
      <c r="B179" t="s">
        <v>491</v>
      </c>
      <c r="C179" t="s">
        <v>492</v>
      </c>
      <c r="D179" t="s">
        <v>1850</v>
      </c>
      <c r="E179" t="s">
        <v>4267</v>
      </c>
      <c r="F179" t="s">
        <v>21</v>
      </c>
      <c r="G179" s="6">
        <v>0</v>
      </c>
      <c r="H179" s="6">
        <v>1</v>
      </c>
      <c r="I179" s="6">
        <v>5</v>
      </c>
      <c r="J179" s="6">
        <v>5</v>
      </c>
      <c r="K179" s="6">
        <v>5</v>
      </c>
      <c r="L179" s="6">
        <v>5</v>
      </c>
      <c r="M179" s="2">
        <v>0</v>
      </c>
      <c r="N179" s="2">
        <v>0</v>
      </c>
      <c r="O179" s="2">
        <v>0</v>
      </c>
      <c r="P179" s="2">
        <v>0</v>
      </c>
      <c r="Q179" s="2">
        <v>0</v>
      </c>
    </row>
    <row r="180" spans="1:17" x14ac:dyDescent="0.35">
      <c r="A180" t="s">
        <v>1847</v>
      </c>
      <c r="B180" t="s">
        <v>494</v>
      </c>
      <c r="C180" t="s">
        <v>495</v>
      </c>
      <c r="D180" t="s">
        <v>1851</v>
      </c>
      <c r="E180" t="s">
        <v>4268</v>
      </c>
      <c r="F180" t="s">
        <v>21</v>
      </c>
      <c r="G180" s="6">
        <v>0</v>
      </c>
      <c r="H180" s="6">
        <v>0</v>
      </c>
      <c r="I180" s="6">
        <v>0</v>
      </c>
      <c r="J180" s="6">
        <v>3</v>
      </c>
      <c r="K180" s="6">
        <v>5</v>
      </c>
      <c r="L180" s="6">
        <v>5</v>
      </c>
      <c r="M180" s="2">
        <v>0</v>
      </c>
      <c r="N180" s="2">
        <v>0</v>
      </c>
      <c r="O180" s="2">
        <v>0</v>
      </c>
      <c r="P180" s="2">
        <v>0</v>
      </c>
      <c r="Q180" s="2">
        <v>0</v>
      </c>
    </row>
    <row r="181" spans="1:17" x14ac:dyDescent="0.35">
      <c r="A181" t="s">
        <v>1847</v>
      </c>
      <c r="B181" t="s">
        <v>497</v>
      </c>
      <c r="C181" t="s">
        <v>352</v>
      </c>
      <c r="D181" t="s">
        <v>1852</v>
      </c>
      <c r="E181" t="s">
        <v>4269</v>
      </c>
      <c r="F181" t="s">
        <v>21</v>
      </c>
      <c r="G181" s="6">
        <v>0</v>
      </c>
      <c r="H181" s="6">
        <v>1</v>
      </c>
      <c r="I181" s="6">
        <v>5</v>
      </c>
      <c r="J181" s="6">
        <v>4</v>
      </c>
      <c r="K181" s="6">
        <v>5</v>
      </c>
      <c r="L181" s="6">
        <v>5</v>
      </c>
      <c r="M181" s="2">
        <v>0</v>
      </c>
      <c r="N181" s="2">
        <v>0</v>
      </c>
      <c r="O181" s="2">
        <v>0</v>
      </c>
      <c r="P181" s="2">
        <v>0</v>
      </c>
      <c r="Q181" s="2">
        <v>0</v>
      </c>
    </row>
    <row r="182" spans="1:17" x14ac:dyDescent="0.35">
      <c r="A182" t="s">
        <v>1847</v>
      </c>
      <c r="B182" t="s">
        <v>499</v>
      </c>
      <c r="C182" t="s">
        <v>500</v>
      </c>
      <c r="D182" t="s">
        <v>1853</v>
      </c>
      <c r="E182" t="s">
        <v>4270</v>
      </c>
      <c r="F182" t="s">
        <v>21</v>
      </c>
      <c r="G182" s="6">
        <v>0</v>
      </c>
      <c r="H182" s="6">
        <v>1</v>
      </c>
      <c r="I182" s="6">
        <v>5</v>
      </c>
      <c r="J182" s="6">
        <v>3</v>
      </c>
      <c r="K182" s="6">
        <v>5</v>
      </c>
      <c r="L182" s="6">
        <v>5</v>
      </c>
      <c r="M182" s="2">
        <v>0</v>
      </c>
      <c r="N182" s="2">
        <v>0</v>
      </c>
      <c r="O182" s="2">
        <v>0</v>
      </c>
      <c r="P182" s="2">
        <v>0</v>
      </c>
      <c r="Q182" s="2">
        <v>0</v>
      </c>
    </row>
    <row r="183" spans="1:17" x14ac:dyDescent="0.35">
      <c r="A183" t="s">
        <v>1847</v>
      </c>
      <c r="B183" t="s">
        <v>472</v>
      </c>
      <c r="C183" t="s">
        <v>502</v>
      </c>
      <c r="D183" t="s">
        <v>1854</v>
      </c>
      <c r="E183" t="s">
        <v>4271</v>
      </c>
      <c r="F183" t="s">
        <v>21</v>
      </c>
      <c r="G183" s="6">
        <v>0</v>
      </c>
      <c r="H183" s="6">
        <v>0</v>
      </c>
      <c r="I183" s="6">
        <v>0</v>
      </c>
      <c r="J183" s="6">
        <v>4</v>
      </c>
      <c r="K183" s="6">
        <v>5</v>
      </c>
      <c r="L183" s="6">
        <v>5</v>
      </c>
      <c r="M183" s="2">
        <v>0</v>
      </c>
      <c r="N183" s="2">
        <v>0</v>
      </c>
      <c r="O183" s="2">
        <v>0</v>
      </c>
      <c r="P183" s="2">
        <v>0</v>
      </c>
      <c r="Q183" s="2">
        <v>0</v>
      </c>
    </row>
    <row r="184" spans="1:17" x14ac:dyDescent="0.35">
      <c r="A184" t="s">
        <v>1847</v>
      </c>
      <c r="B184" t="s">
        <v>504</v>
      </c>
      <c r="C184" t="s">
        <v>505</v>
      </c>
      <c r="D184" t="s">
        <v>1855</v>
      </c>
      <c r="E184" t="s">
        <v>4272</v>
      </c>
      <c r="F184" t="s">
        <v>21</v>
      </c>
      <c r="G184" s="6">
        <v>0</v>
      </c>
      <c r="H184" s="6">
        <v>0</v>
      </c>
      <c r="I184" s="6">
        <v>0</v>
      </c>
      <c r="J184" s="6">
        <v>3</v>
      </c>
      <c r="K184" s="6">
        <v>5</v>
      </c>
      <c r="L184" s="6">
        <v>5</v>
      </c>
      <c r="M184" s="2">
        <v>0</v>
      </c>
      <c r="N184" s="2">
        <v>0</v>
      </c>
      <c r="O184" s="2">
        <v>0</v>
      </c>
      <c r="P184" s="2">
        <v>0</v>
      </c>
      <c r="Q184" s="2">
        <v>0</v>
      </c>
    </row>
    <row r="185" spans="1:17" x14ac:dyDescent="0.35">
      <c r="A185" t="s">
        <v>1847</v>
      </c>
      <c r="B185" t="s">
        <v>507</v>
      </c>
      <c r="C185" t="s">
        <v>508</v>
      </c>
      <c r="D185" t="s">
        <v>1856</v>
      </c>
      <c r="E185" t="s">
        <v>4273</v>
      </c>
      <c r="F185" t="s">
        <v>21</v>
      </c>
      <c r="G185" s="6">
        <v>0</v>
      </c>
      <c r="H185" s="6">
        <v>1</v>
      </c>
      <c r="I185" s="6">
        <v>5</v>
      </c>
      <c r="J185" s="6">
        <v>4</v>
      </c>
      <c r="K185" s="6">
        <v>5</v>
      </c>
      <c r="L185" s="6">
        <v>5</v>
      </c>
      <c r="M185" s="2">
        <v>0</v>
      </c>
      <c r="N185" s="2">
        <v>0</v>
      </c>
      <c r="O185" s="2">
        <v>0</v>
      </c>
      <c r="P185" s="2">
        <v>0</v>
      </c>
      <c r="Q185" s="2">
        <v>0</v>
      </c>
    </row>
    <row r="186" spans="1:17" x14ac:dyDescent="0.35">
      <c r="A186" t="s">
        <v>1847</v>
      </c>
      <c r="B186" t="s">
        <v>510</v>
      </c>
      <c r="C186" t="s">
        <v>511</v>
      </c>
      <c r="D186" t="s">
        <v>1857</v>
      </c>
      <c r="E186" t="s">
        <v>4274</v>
      </c>
      <c r="F186" t="s">
        <v>21</v>
      </c>
      <c r="G186" s="6">
        <v>0</v>
      </c>
      <c r="H186" s="6">
        <v>1</v>
      </c>
      <c r="I186" s="6">
        <v>5</v>
      </c>
      <c r="J186" s="6">
        <v>4</v>
      </c>
      <c r="K186" s="6">
        <v>5</v>
      </c>
      <c r="L186" s="6">
        <v>5</v>
      </c>
      <c r="M186" s="2">
        <v>0</v>
      </c>
      <c r="N186" s="2">
        <v>0</v>
      </c>
      <c r="O186" s="2">
        <v>0</v>
      </c>
      <c r="P186" s="2">
        <v>0</v>
      </c>
      <c r="Q186" s="2">
        <v>0</v>
      </c>
    </row>
    <row r="187" spans="1:17" x14ac:dyDescent="0.35">
      <c r="A187" t="s">
        <v>1847</v>
      </c>
      <c r="B187" t="s">
        <v>513</v>
      </c>
      <c r="C187" t="s">
        <v>514</v>
      </c>
      <c r="D187" t="s">
        <v>1858</v>
      </c>
      <c r="E187" t="s">
        <v>4275</v>
      </c>
      <c r="F187" t="s">
        <v>21</v>
      </c>
      <c r="G187" s="6">
        <v>0</v>
      </c>
      <c r="H187" s="6">
        <v>0</v>
      </c>
      <c r="I187" s="6">
        <v>0</v>
      </c>
      <c r="J187" s="6">
        <v>4</v>
      </c>
      <c r="K187" s="6">
        <v>5</v>
      </c>
      <c r="L187" s="6">
        <v>5</v>
      </c>
      <c r="M187" s="2">
        <v>0</v>
      </c>
      <c r="N187" s="2">
        <v>0</v>
      </c>
      <c r="O187" s="2">
        <v>0</v>
      </c>
      <c r="P187" s="2">
        <v>0</v>
      </c>
      <c r="Q187" s="2">
        <v>0</v>
      </c>
    </row>
    <row r="188" spans="1:17" x14ac:dyDescent="0.35">
      <c r="A188" t="s">
        <v>1847</v>
      </c>
      <c r="B188" t="s">
        <v>516</v>
      </c>
      <c r="C188" t="s">
        <v>517</v>
      </c>
      <c r="D188" t="s">
        <v>1859</v>
      </c>
      <c r="E188" t="s">
        <v>4276</v>
      </c>
      <c r="F188" t="s">
        <v>21</v>
      </c>
      <c r="G188" s="6">
        <v>0</v>
      </c>
      <c r="H188" s="6">
        <v>0</v>
      </c>
      <c r="I188" s="6">
        <v>0</v>
      </c>
      <c r="J188" s="6">
        <v>5</v>
      </c>
      <c r="K188" s="6">
        <v>5</v>
      </c>
      <c r="L188" s="6">
        <v>5</v>
      </c>
      <c r="M188" s="2">
        <v>0</v>
      </c>
      <c r="N188" s="2">
        <v>0</v>
      </c>
      <c r="O188" s="2">
        <v>0</v>
      </c>
      <c r="P188" s="2">
        <v>0</v>
      </c>
      <c r="Q188" s="2">
        <v>0</v>
      </c>
    </row>
    <row r="189" spans="1:17" x14ac:dyDescent="0.35">
      <c r="A189" t="s">
        <v>1847</v>
      </c>
      <c r="B189" t="s">
        <v>519</v>
      </c>
      <c r="C189" t="s">
        <v>520</v>
      </c>
      <c r="D189" t="s">
        <v>1860</v>
      </c>
      <c r="E189" t="s">
        <v>4277</v>
      </c>
      <c r="F189" t="s">
        <v>21</v>
      </c>
      <c r="G189" s="6">
        <v>0</v>
      </c>
      <c r="H189" s="6">
        <v>1</v>
      </c>
      <c r="I189" s="6">
        <v>5</v>
      </c>
      <c r="J189" s="6">
        <v>5</v>
      </c>
      <c r="K189" s="6">
        <v>5</v>
      </c>
      <c r="L189" s="6">
        <v>5</v>
      </c>
      <c r="M189" s="2">
        <v>0</v>
      </c>
      <c r="N189" s="2">
        <v>0</v>
      </c>
      <c r="O189" s="2">
        <v>0</v>
      </c>
      <c r="P189" s="2">
        <v>0</v>
      </c>
      <c r="Q189" s="2">
        <v>0</v>
      </c>
    </row>
    <row r="190" spans="1:17" x14ac:dyDescent="0.35">
      <c r="A190" t="s">
        <v>1861</v>
      </c>
      <c r="B190" t="s">
        <v>744</v>
      </c>
      <c r="C190" t="s">
        <v>1280</v>
      </c>
      <c r="D190" t="s">
        <v>1862</v>
      </c>
      <c r="E190" t="s">
        <v>4124</v>
      </c>
      <c r="F190" t="s">
        <v>21</v>
      </c>
      <c r="G190" s="6">
        <v>0</v>
      </c>
      <c r="H190" s="6">
        <v>0</v>
      </c>
      <c r="I190" s="6">
        <v>0</v>
      </c>
      <c r="J190" s="6">
        <v>5</v>
      </c>
      <c r="K190" s="6">
        <v>5</v>
      </c>
      <c r="L190" s="6">
        <v>5</v>
      </c>
      <c r="M190" s="2">
        <v>0</v>
      </c>
      <c r="N190" s="2">
        <v>0</v>
      </c>
      <c r="O190" s="2">
        <v>0</v>
      </c>
      <c r="P190" s="2">
        <v>0</v>
      </c>
      <c r="Q190" s="2">
        <v>0</v>
      </c>
    </row>
    <row r="191" spans="1:17" x14ac:dyDescent="0.35">
      <c r="A191" t="s">
        <v>1861</v>
      </c>
      <c r="B191" t="s">
        <v>305</v>
      </c>
      <c r="C191" t="s">
        <v>525</v>
      </c>
      <c r="D191" t="s">
        <v>1673</v>
      </c>
      <c r="E191" t="s">
        <v>4278</v>
      </c>
      <c r="F191" t="s">
        <v>21</v>
      </c>
      <c r="G191" s="6">
        <v>0</v>
      </c>
      <c r="H191" s="6">
        <v>0</v>
      </c>
      <c r="I191" s="6">
        <v>0</v>
      </c>
      <c r="J191" s="6">
        <v>3</v>
      </c>
      <c r="K191" s="6">
        <v>2</v>
      </c>
      <c r="L191" s="6">
        <v>5</v>
      </c>
      <c r="M191" s="2">
        <v>0</v>
      </c>
      <c r="N191" s="2">
        <v>0</v>
      </c>
      <c r="O191" s="2">
        <v>1</v>
      </c>
      <c r="P191" s="2">
        <v>0</v>
      </c>
      <c r="Q191" s="2">
        <v>0</v>
      </c>
    </row>
    <row r="192" spans="1:17" x14ac:dyDescent="0.35">
      <c r="A192" t="s">
        <v>1861</v>
      </c>
      <c r="B192" t="s">
        <v>527</v>
      </c>
      <c r="C192" t="s">
        <v>528</v>
      </c>
      <c r="D192" t="s">
        <v>1863</v>
      </c>
      <c r="E192" t="s">
        <v>4279</v>
      </c>
      <c r="F192" t="s">
        <v>21</v>
      </c>
      <c r="G192" s="6">
        <v>0</v>
      </c>
      <c r="H192" s="6">
        <v>0</v>
      </c>
      <c r="I192" s="6">
        <v>0</v>
      </c>
      <c r="J192" s="6">
        <v>5</v>
      </c>
      <c r="K192" s="6">
        <v>5</v>
      </c>
      <c r="L192" s="6">
        <v>5</v>
      </c>
      <c r="M192" s="2">
        <v>0</v>
      </c>
      <c r="N192" s="2">
        <v>0</v>
      </c>
      <c r="O192" s="2">
        <v>0</v>
      </c>
      <c r="P192" s="2">
        <v>0</v>
      </c>
      <c r="Q192" s="2">
        <v>0</v>
      </c>
    </row>
    <row r="193" spans="1:17" x14ac:dyDescent="0.35">
      <c r="A193" t="s">
        <v>1861</v>
      </c>
      <c r="B193" t="s">
        <v>122</v>
      </c>
      <c r="C193" t="s">
        <v>530</v>
      </c>
      <c r="D193" t="s">
        <v>1864</v>
      </c>
      <c r="E193" t="s">
        <v>4280</v>
      </c>
      <c r="F193" t="s">
        <v>21</v>
      </c>
      <c r="G193" s="6">
        <v>0</v>
      </c>
      <c r="H193" s="6">
        <v>0</v>
      </c>
      <c r="I193" s="6">
        <v>0</v>
      </c>
      <c r="J193" s="6">
        <v>5</v>
      </c>
      <c r="K193" s="6">
        <v>5</v>
      </c>
      <c r="L193" s="6">
        <v>5</v>
      </c>
      <c r="M193" s="2">
        <v>0</v>
      </c>
      <c r="N193" s="2">
        <v>0</v>
      </c>
      <c r="O193" s="2">
        <v>0</v>
      </c>
      <c r="P193" s="2">
        <v>0</v>
      </c>
      <c r="Q193" s="2">
        <v>0</v>
      </c>
    </row>
    <row r="194" spans="1:17" x14ac:dyDescent="0.35">
      <c r="A194" t="s">
        <v>1861</v>
      </c>
      <c r="B194" t="s">
        <v>1865</v>
      </c>
      <c r="C194" t="s">
        <v>533</v>
      </c>
      <c r="D194" t="s">
        <v>1866</v>
      </c>
      <c r="E194" t="s">
        <v>4281</v>
      </c>
      <c r="F194" t="s">
        <v>21</v>
      </c>
      <c r="G194" s="6">
        <v>0</v>
      </c>
      <c r="H194" s="6">
        <v>1</v>
      </c>
      <c r="I194" s="6">
        <v>1</v>
      </c>
      <c r="J194" s="6">
        <v>2</v>
      </c>
      <c r="K194" s="6">
        <v>1</v>
      </c>
      <c r="L194" s="6">
        <v>5</v>
      </c>
      <c r="M194" s="2">
        <v>0</v>
      </c>
      <c r="N194" s="2">
        <v>0</v>
      </c>
      <c r="O194" s="2">
        <v>1</v>
      </c>
      <c r="P194" s="2">
        <v>0</v>
      </c>
      <c r="Q194" s="2">
        <v>0</v>
      </c>
    </row>
    <row r="195" spans="1:17" x14ac:dyDescent="0.35">
      <c r="A195" t="s">
        <v>1861</v>
      </c>
      <c r="B195" t="s">
        <v>1867</v>
      </c>
      <c r="C195" t="s">
        <v>1868</v>
      </c>
      <c r="D195" t="s">
        <v>1869</v>
      </c>
      <c r="E195" t="s">
        <v>4282</v>
      </c>
      <c r="F195" t="s">
        <v>21</v>
      </c>
      <c r="G195" s="6">
        <v>0</v>
      </c>
      <c r="H195" s="6">
        <v>0</v>
      </c>
      <c r="I195" s="6">
        <v>0</v>
      </c>
      <c r="J195" s="6">
        <v>5</v>
      </c>
      <c r="K195" s="6">
        <v>5</v>
      </c>
      <c r="L195" s="6">
        <v>5</v>
      </c>
      <c r="M195" s="2">
        <v>0</v>
      </c>
      <c r="N195" s="2">
        <v>0</v>
      </c>
      <c r="O195" s="2">
        <v>0</v>
      </c>
      <c r="P195" s="2">
        <v>0</v>
      </c>
      <c r="Q195" s="2">
        <v>0</v>
      </c>
    </row>
    <row r="196" spans="1:17" x14ac:dyDescent="0.35">
      <c r="A196" t="s">
        <v>1861</v>
      </c>
      <c r="B196" t="s">
        <v>1091</v>
      </c>
      <c r="C196" t="s">
        <v>538</v>
      </c>
      <c r="D196" t="s">
        <v>1870</v>
      </c>
      <c r="E196" t="s">
        <v>4283</v>
      </c>
      <c r="F196" t="s">
        <v>21</v>
      </c>
      <c r="G196" s="6">
        <v>0</v>
      </c>
      <c r="H196" s="6">
        <v>0</v>
      </c>
      <c r="I196" s="6">
        <v>0</v>
      </c>
      <c r="J196" s="6">
        <v>5</v>
      </c>
      <c r="K196" s="6">
        <v>5</v>
      </c>
      <c r="L196" s="6">
        <v>5</v>
      </c>
      <c r="M196" s="2">
        <v>0</v>
      </c>
      <c r="N196" s="2">
        <v>0</v>
      </c>
      <c r="O196" s="2">
        <v>0</v>
      </c>
      <c r="P196" s="2">
        <v>0</v>
      </c>
      <c r="Q196" s="2">
        <v>0</v>
      </c>
    </row>
    <row r="197" spans="1:17" x14ac:dyDescent="0.35">
      <c r="A197" t="s">
        <v>1861</v>
      </c>
      <c r="B197" t="s">
        <v>540</v>
      </c>
      <c r="C197" t="s">
        <v>541</v>
      </c>
      <c r="D197" t="s">
        <v>1871</v>
      </c>
      <c r="E197" t="s">
        <v>4284</v>
      </c>
      <c r="F197" t="s">
        <v>21</v>
      </c>
      <c r="G197" s="6">
        <v>0</v>
      </c>
      <c r="H197" s="6">
        <v>0</v>
      </c>
      <c r="I197" s="6">
        <v>0</v>
      </c>
      <c r="J197" s="6">
        <v>3</v>
      </c>
      <c r="K197" s="6">
        <v>3</v>
      </c>
      <c r="L197" s="6">
        <v>4</v>
      </c>
      <c r="M197" s="2">
        <v>0</v>
      </c>
      <c r="N197" s="2">
        <v>0</v>
      </c>
      <c r="O197" s="2">
        <v>0</v>
      </c>
      <c r="P197" s="2">
        <v>0</v>
      </c>
      <c r="Q197" s="2">
        <v>0</v>
      </c>
    </row>
    <row r="198" spans="1:17" x14ac:dyDescent="0.35">
      <c r="A198" t="s">
        <v>1861</v>
      </c>
      <c r="B198" t="s">
        <v>543</v>
      </c>
      <c r="C198" t="s">
        <v>544</v>
      </c>
      <c r="D198" t="s">
        <v>1872</v>
      </c>
      <c r="E198" t="s">
        <v>4285</v>
      </c>
      <c r="F198" t="s">
        <v>21</v>
      </c>
      <c r="G198" s="6">
        <v>0</v>
      </c>
      <c r="H198" s="6">
        <v>0</v>
      </c>
      <c r="I198" s="6">
        <v>0</v>
      </c>
      <c r="J198" s="6">
        <v>4</v>
      </c>
      <c r="K198" s="6">
        <v>5</v>
      </c>
      <c r="L198" s="6">
        <v>5</v>
      </c>
      <c r="M198" s="2">
        <v>0</v>
      </c>
      <c r="N198" s="2">
        <v>0</v>
      </c>
      <c r="O198" s="2">
        <v>0</v>
      </c>
      <c r="P198" s="2">
        <v>0</v>
      </c>
      <c r="Q198" s="2">
        <v>0</v>
      </c>
    </row>
    <row r="199" spans="1:17" x14ac:dyDescent="0.35">
      <c r="A199" t="s">
        <v>1861</v>
      </c>
      <c r="B199" t="s">
        <v>1873</v>
      </c>
      <c r="C199" t="s">
        <v>547</v>
      </c>
      <c r="D199" t="s">
        <v>1874</v>
      </c>
      <c r="E199" t="s">
        <v>4286</v>
      </c>
      <c r="F199" t="s">
        <v>21</v>
      </c>
      <c r="G199" s="6">
        <v>0</v>
      </c>
      <c r="H199" s="6">
        <v>0</v>
      </c>
      <c r="I199" s="6">
        <v>0</v>
      </c>
      <c r="J199" s="6">
        <v>5</v>
      </c>
      <c r="K199" s="6">
        <v>5</v>
      </c>
      <c r="L199" s="6">
        <v>5</v>
      </c>
      <c r="M199" s="2">
        <v>0</v>
      </c>
      <c r="N199" s="2">
        <v>0</v>
      </c>
      <c r="O199" s="2">
        <v>0</v>
      </c>
      <c r="P199" s="2">
        <v>0</v>
      </c>
      <c r="Q199" s="2">
        <v>0</v>
      </c>
    </row>
    <row r="200" spans="1:17" x14ac:dyDescent="0.35">
      <c r="A200" t="s">
        <v>1875</v>
      </c>
      <c r="B200" t="s">
        <v>1793</v>
      </c>
      <c r="C200" t="s">
        <v>1287</v>
      </c>
      <c r="D200" t="s">
        <v>1876</v>
      </c>
      <c r="E200" t="s">
        <v>4287</v>
      </c>
      <c r="F200" t="s">
        <v>21</v>
      </c>
      <c r="G200" s="6">
        <v>0</v>
      </c>
      <c r="H200" s="6">
        <v>0</v>
      </c>
      <c r="I200" s="6">
        <v>0</v>
      </c>
      <c r="J200" s="6">
        <v>5</v>
      </c>
      <c r="K200" s="6">
        <v>5</v>
      </c>
      <c r="L200" s="6">
        <v>5</v>
      </c>
      <c r="M200" s="2">
        <v>0</v>
      </c>
      <c r="N200" s="2">
        <v>0</v>
      </c>
      <c r="O200" s="2">
        <v>0</v>
      </c>
      <c r="P200" s="2">
        <v>0</v>
      </c>
      <c r="Q200" s="2">
        <v>0</v>
      </c>
    </row>
    <row r="201" spans="1:17" x14ac:dyDescent="0.35">
      <c r="A201" t="s">
        <v>1875</v>
      </c>
      <c r="B201" t="s">
        <v>1877</v>
      </c>
      <c r="C201" t="s">
        <v>553</v>
      </c>
      <c r="D201" t="s">
        <v>1878</v>
      </c>
      <c r="E201" t="s">
        <v>4288</v>
      </c>
      <c r="F201" t="s">
        <v>21</v>
      </c>
      <c r="G201" s="6">
        <v>0</v>
      </c>
      <c r="H201" s="6">
        <v>0</v>
      </c>
      <c r="I201" s="6">
        <v>0</v>
      </c>
      <c r="J201" s="6">
        <v>3</v>
      </c>
      <c r="K201" s="6">
        <v>5</v>
      </c>
      <c r="L201" s="6">
        <v>4</v>
      </c>
      <c r="M201" s="2">
        <v>1</v>
      </c>
      <c r="N201" s="2">
        <v>0</v>
      </c>
      <c r="O201" s="2">
        <v>0</v>
      </c>
      <c r="P201" s="2">
        <v>0</v>
      </c>
      <c r="Q201" s="2">
        <v>0</v>
      </c>
    </row>
    <row r="202" spans="1:17" x14ac:dyDescent="0.35">
      <c r="A202" t="s">
        <v>1875</v>
      </c>
      <c r="B202" t="s">
        <v>1879</v>
      </c>
      <c r="C202" t="s">
        <v>556</v>
      </c>
      <c r="D202" t="s">
        <v>1880</v>
      </c>
      <c r="E202" t="s">
        <v>4289</v>
      </c>
      <c r="F202" t="s">
        <v>21</v>
      </c>
      <c r="G202" s="6">
        <v>0</v>
      </c>
      <c r="H202" s="6">
        <v>0</v>
      </c>
      <c r="I202" s="6">
        <v>0</v>
      </c>
      <c r="J202" s="6">
        <v>3</v>
      </c>
      <c r="K202" s="6">
        <v>5</v>
      </c>
      <c r="L202" s="6">
        <v>5</v>
      </c>
      <c r="M202" s="2">
        <v>1</v>
      </c>
      <c r="N202" s="2">
        <v>0</v>
      </c>
      <c r="O202" s="2">
        <v>0</v>
      </c>
      <c r="P202" s="2">
        <v>0</v>
      </c>
      <c r="Q202" s="2">
        <v>0</v>
      </c>
    </row>
    <row r="203" spans="1:17" x14ac:dyDescent="0.35">
      <c r="A203" t="s">
        <v>1875</v>
      </c>
      <c r="B203" t="s">
        <v>1881</v>
      </c>
      <c r="C203" t="s">
        <v>558</v>
      </c>
      <c r="D203" t="s">
        <v>1882</v>
      </c>
      <c r="E203" t="s">
        <v>4290</v>
      </c>
      <c r="F203" t="s">
        <v>21</v>
      </c>
      <c r="G203" s="6">
        <v>0</v>
      </c>
      <c r="H203" s="6">
        <v>0</v>
      </c>
      <c r="I203" s="6">
        <v>0</v>
      </c>
      <c r="J203" s="6">
        <v>3</v>
      </c>
      <c r="K203" s="6">
        <v>5</v>
      </c>
      <c r="L203" s="6">
        <v>5</v>
      </c>
      <c r="M203" s="2">
        <v>1</v>
      </c>
      <c r="N203" s="2">
        <v>0</v>
      </c>
      <c r="O203" s="2">
        <v>0</v>
      </c>
      <c r="P203" s="2">
        <v>0</v>
      </c>
      <c r="Q203" s="2">
        <v>0</v>
      </c>
    </row>
    <row r="204" spans="1:17" x14ac:dyDescent="0.35">
      <c r="A204" t="s">
        <v>1875</v>
      </c>
      <c r="B204" t="s">
        <v>1883</v>
      </c>
      <c r="C204" t="s">
        <v>1290</v>
      </c>
      <c r="D204" t="s">
        <v>1884</v>
      </c>
      <c r="E204" t="s">
        <v>4291</v>
      </c>
      <c r="F204" t="s">
        <v>21</v>
      </c>
      <c r="G204" s="6">
        <v>0</v>
      </c>
      <c r="H204" s="6">
        <v>0</v>
      </c>
      <c r="I204" s="6">
        <v>0</v>
      </c>
      <c r="J204" s="6">
        <v>4</v>
      </c>
      <c r="K204" s="6">
        <v>5</v>
      </c>
      <c r="L204" s="6">
        <v>5</v>
      </c>
      <c r="M204" s="2">
        <v>1</v>
      </c>
      <c r="N204" s="2">
        <v>0</v>
      </c>
      <c r="O204" s="2">
        <v>0</v>
      </c>
      <c r="P204" s="2">
        <v>0</v>
      </c>
      <c r="Q204" s="2">
        <v>0</v>
      </c>
    </row>
    <row r="205" spans="1:17" x14ac:dyDescent="0.35">
      <c r="A205" t="s">
        <v>1875</v>
      </c>
      <c r="B205" t="s">
        <v>1885</v>
      </c>
      <c r="C205" t="s">
        <v>1292</v>
      </c>
      <c r="D205" t="s">
        <v>1886</v>
      </c>
      <c r="E205" t="s">
        <v>4292</v>
      </c>
      <c r="F205" t="s">
        <v>21</v>
      </c>
      <c r="G205" s="6">
        <v>0</v>
      </c>
      <c r="H205" s="6">
        <v>0</v>
      </c>
      <c r="I205" s="6">
        <v>0</v>
      </c>
      <c r="J205" s="6">
        <v>5</v>
      </c>
      <c r="K205" s="6">
        <v>5</v>
      </c>
      <c r="L205" s="6">
        <v>5</v>
      </c>
      <c r="M205" s="2">
        <v>1</v>
      </c>
      <c r="N205" s="2">
        <v>0</v>
      </c>
      <c r="O205" s="2">
        <v>0</v>
      </c>
      <c r="P205" s="2">
        <v>0</v>
      </c>
      <c r="Q205" s="2">
        <v>0</v>
      </c>
    </row>
    <row r="206" spans="1:17" x14ac:dyDescent="0.35">
      <c r="A206" t="s">
        <v>1875</v>
      </c>
      <c r="B206" t="s">
        <v>1887</v>
      </c>
      <c r="C206" t="s">
        <v>565</v>
      </c>
      <c r="D206" t="s">
        <v>1888</v>
      </c>
      <c r="E206" t="s">
        <v>4293</v>
      </c>
      <c r="F206" t="s">
        <v>21</v>
      </c>
      <c r="G206" s="6">
        <v>0</v>
      </c>
      <c r="H206" s="6">
        <v>0</v>
      </c>
      <c r="I206" s="6">
        <v>0</v>
      </c>
      <c r="J206" s="6">
        <v>3</v>
      </c>
      <c r="K206" s="6">
        <v>5</v>
      </c>
      <c r="L206" s="6">
        <v>5</v>
      </c>
      <c r="M206" s="2">
        <v>1</v>
      </c>
      <c r="N206" s="2">
        <v>0</v>
      </c>
      <c r="O206" s="2">
        <v>0</v>
      </c>
      <c r="P206" s="2">
        <v>0</v>
      </c>
      <c r="Q206" s="2">
        <v>1</v>
      </c>
    </row>
    <row r="207" spans="1:17" x14ac:dyDescent="0.35">
      <c r="A207" t="s">
        <v>1875</v>
      </c>
      <c r="B207" t="s">
        <v>1889</v>
      </c>
      <c r="C207" t="s">
        <v>568</v>
      </c>
      <c r="D207" t="s">
        <v>1890</v>
      </c>
      <c r="E207" t="s">
        <v>4294</v>
      </c>
      <c r="F207" t="s">
        <v>21</v>
      </c>
      <c r="G207" s="6">
        <v>0</v>
      </c>
      <c r="H207" s="6">
        <v>0</v>
      </c>
      <c r="I207" s="6">
        <v>0</v>
      </c>
      <c r="J207" s="6">
        <v>4</v>
      </c>
      <c r="K207" s="6">
        <v>5</v>
      </c>
      <c r="L207" s="6">
        <v>5</v>
      </c>
      <c r="M207" s="2">
        <v>1</v>
      </c>
      <c r="N207" s="2">
        <v>0</v>
      </c>
      <c r="O207" s="2">
        <v>0</v>
      </c>
      <c r="P207" s="2">
        <v>0</v>
      </c>
      <c r="Q207" s="2">
        <v>0</v>
      </c>
    </row>
    <row r="208" spans="1:17" x14ac:dyDescent="0.35">
      <c r="A208" t="s">
        <v>1875</v>
      </c>
      <c r="B208" t="s">
        <v>1891</v>
      </c>
      <c r="C208" t="s">
        <v>571</v>
      </c>
      <c r="D208" t="s">
        <v>1892</v>
      </c>
      <c r="E208" t="s">
        <v>4295</v>
      </c>
      <c r="F208" t="s">
        <v>21</v>
      </c>
      <c r="G208" s="6">
        <v>0</v>
      </c>
      <c r="H208" s="6">
        <v>0</v>
      </c>
      <c r="I208" s="6">
        <v>0</v>
      </c>
      <c r="J208" s="6">
        <v>4</v>
      </c>
      <c r="K208" s="6">
        <v>5</v>
      </c>
      <c r="L208" s="6">
        <v>5</v>
      </c>
      <c r="M208" s="2">
        <v>1</v>
      </c>
      <c r="N208" s="2">
        <v>0</v>
      </c>
      <c r="O208" s="2">
        <v>0</v>
      </c>
      <c r="P208" s="2">
        <v>0</v>
      </c>
      <c r="Q208" s="2">
        <v>0</v>
      </c>
    </row>
    <row r="209" spans="1:17" x14ac:dyDescent="0.35">
      <c r="A209" t="s">
        <v>1875</v>
      </c>
      <c r="B209" t="s">
        <v>1893</v>
      </c>
      <c r="C209" t="s">
        <v>573</v>
      </c>
      <c r="D209" t="s">
        <v>1894</v>
      </c>
      <c r="E209" t="s">
        <v>4296</v>
      </c>
      <c r="F209" t="s">
        <v>21</v>
      </c>
      <c r="G209" s="6">
        <v>0</v>
      </c>
      <c r="H209" s="6">
        <v>0</v>
      </c>
      <c r="I209" s="6">
        <v>0</v>
      </c>
      <c r="J209" s="6">
        <v>4</v>
      </c>
      <c r="K209" s="6">
        <v>5</v>
      </c>
      <c r="L209" s="6">
        <v>5</v>
      </c>
      <c r="M209" s="2">
        <v>1</v>
      </c>
      <c r="N209" s="2">
        <v>0</v>
      </c>
      <c r="O209" s="2">
        <v>0</v>
      </c>
      <c r="P209" s="2">
        <v>0</v>
      </c>
      <c r="Q209" s="2">
        <v>0</v>
      </c>
    </row>
    <row r="210" spans="1:17" x14ac:dyDescent="0.35">
      <c r="A210" t="s">
        <v>1875</v>
      </c>
      <c r="B210" t="s">
        <v>1895</v>
      </c>
      <c r="C210" t="s">
        <v>576</v>
      </c>
      <c r="D210" t="s">
        <v>1896</v>
      </c>
      <c r="E210" t="s">
        <v>4297</v>
      </c>
      <c r="F210" t="s">
        <v>21</v>
      </c>
      <c r="G210" s="6">
        <v>0</v>
      </c>
      <c r="H210" s="6">
        <v>0</v>
      </c>
      <c r="I210" s="6">
        <v>0</v>
      </c>
      <c r="J210" s="6">
        <v>2</v>
      </c>
      <c r="K210" s="6">
        <v>5</v>
      </c>
      <c r="L210" s="6">
        <v>4</v>
      </c>
      <c r="M210" s="2">
        <v>1</v>
      </c>
      <c r="N210" s="2">
        <v>0</v>
      </c>
      <c r="O210" s="2">
        <v>0</v>
      </c>
      <c r="P210" s="2">
        <v>0</v>
      </c>
      <c r="Q210" s="2">
        <v>1</v>
      </c>
    </row>
    <row r="211" spans="1:17" x14ac:dyDescent="0.35">
      <c r="A211" t="s">
        <v>1875</v>
      </c>
      <c r="B211" t="s">
        <v>1897</v>
      </c>
      <c r="C211" t="s">
        <v>579</v>
      </c>
      <c r="D211" t="s">
        <v>1898</v>
      </c>
      <c r="E211" t="s">
        <v>4298</v>
      </c>
      <c r="F211" t="s">
        <v>21</v>
      </c>
      <c r="G211" s="6">
        <v>0</v>
      </c>
      <c r="H211" s="6">
        <v>0</v>
      </c>
      <c r="I211" s="6">
        <v>0</v>
      </c>
      <c r="J211" s="6">
        <v>4</v>
      </c>
      <c r="K211" s="6">
        <v>5</v>
      </c>
      <c r="L211" s="6">
        <v>5</v>
      </c>
      <c r="M211" s="2">
        <v>1</v>
      </c>
      <c r="N211" s="2">
        <v>0</v>
      </c>
      <c r="O211" s="2">
        <v>0</v>
      </c>
      <c r="P211" s="2">
        <v>0</v>
      </c>
      <c r="Q211" s="2">
        <v>0</v>
      </c>
    </row>
    <row r="212" spans="1:17" x14ac:dyDescent="0.35">
      <c r="A212" t="s">
        <v>1875</v>
      </c>
      <c r="B212" t="s">
        <v>1899</v>
      </c>
      <c r="C212" t="s">
        <v>582</v>
      </c>
      <c r="D212" t="s">
        <v>1900</v>
      </c>
      <c r="E212" t="s">
        <v>4299</v>
      </c>
      <c r="F212" t="s">
        <v>21</v>
      </c>
      <c r="G212" s="6">
        <v>0</v>
      </c>
      <c r="H212" s="6">
        <v>0</v>
      </c>
      <c r="I212" s="6">
        <v>0</v>
      </c>
      <c r="J212" s="6">
        <v>4</v>
      </c>
      <c r="K212" s="6">
        <v>5</v>
      </c>
      <c r="L212" s="6">
        <v>5</v>
      </c>
      <c r="M212" s="2">
        <v>1</v>
      </c>
      <c r="N212" s="2">
        <v>0</v>
      </c>
      <c r="O212" s="2">
        <v>0</v>
      </c>
      <c r="P212" s="2">
        <v>0</v>
      </c>
      <c r="Q212" s="2">
        <v>0</v>
      </c>
    </row>
    <row r="213" spans="1:17" x14ac:dyDescent="0.35">
      <c r="A213" t="s">
        <v>1875</v>
      </c>
      <c r="B213" t="s">
        <v>1901</v>
      </c>
      <c r="C213" t="s">
        <v>585</v>
      </c>
      <c r="D213" t="s">
        <v>1902</v>
      </c>
      <c r="E213" t="s">
        <v>4300</v>
      </c>
      <c r="F213" t="s">
        <v>21</v>
      </c>
      <c r="G213" s="6">
        <v>0</v>
      </c>
      <c r="H213" s="6">
        <v>0</v>
      </c>
      <c r="I213" s="6">
        <v>0</v>
      </c>
      <c r="J213" s="6">
        <v>4</v>
      </c>
      <c r="K213" s="6">
        <v>5</v>
      </c>
      <c r="L213" s="6">
        <v>5</v>
      </c>
      <c r="M213" s="2">
        <v>1</v>
      </c>
      <c r="N213" s="2">
        <v>0</v>
      </c>
      <c r="O213" s="2">
        <v>0</v>
      </c>
      <c r="P213" s="2">
        <v>0</v>
      </c>
      <c r="Q213" s="2">
        <v>0</v>
      </c>
    </row>
    <row r="214" spans="1:17" x14ac:dyDescent="0.35">
      <c r="A214" t="s">
        <v>1875</v>
      </c>
      <c r="B214" t="s">
        <v>1903</v>
      </c>
      <c r="C214" t="s">
        <v>587</v>
      </c>
      <c r="D214" t="s">
        <v>1904</v>
      </c>
      <c r="E214" t="s">
        <v>4301</v>
      </c>
      <c r="F214" t="s">
        <v>21</v>
      </c>
      <c r="G214" s="6">
        <v>0</v>
      </c>
      <c r="H214" s="6">
        <v>0</v>
      </c>
      <c r="I214" s="6">
        <v>0</v>
      </c>
      <c r="J214" s="6">
        <v>4</v>
      </c>
      <c r="K214" s="6">
        <v>5</v>
      </c>
      <c r="L214" s="6">
        <v>5</v>
      </c>
      <c r="M214" s="2">
        <v>1</v>
      </c>
      <c r="N214" s="2">
        <v>0</v>
      </c>
      <c r="O214" s="2">
        <v>0</v>
      </c>
      <c r="P214" s="2">
        <v>0</v>
      </c>
      <c r="Q214" s="2">
        <v>0</v>
      </c>
    </row>
    <row r="215" spans="1:17" x14ac:dyDescent="0.35">
      <c r="A215" t="s">
        <v>1875</v>
      </c>
      <c r="B215" t="s">
        <v>1905</v>
      </c>
      <c r="C215" t="s">
        <v>589</v>
      </c>
      <c r="D215" t="s">
        <v>1906</v>
      </c>
      <c r="E215" t="s">
        <v>4302</v>
      </c>
      <c r="F215" t="s">
        <v>21</v>
      </c>
      <c r="G215" s="6">
        <v>0</v>
      </c>
      <c r="H215" s="6">
        <v>0</v>
      </c>
      <c r="I215" s="6">
        <v>0</v>
      </c>
      <c r="J215" s="6">
        <v>4</v>
      </c>
      <c r="K215" s="6">
        <v>5</v>
      </c>
      <c r="L215" s="6">
        <v>5</v>
      </c>
      <c r="M215" s="2">
        <v>1</v>
      </c>
      <c r="N215" s="2">
        <v>0</v>
      </c>
      <c r="O215" s="2">
        <v>0</v>
      </c>
      <c r="P215" s="2">
        <v>0</v>
      </c>
      <c r="Q215" s="2">
        <v>0</v>
      </c>
    </row>
    <row r="216" spans="1:17" x14ac:dyDescent="0.35">
      <c r="A216" t="s">
        <v>1907</v>
      </c>
      <c r="B216" t="s">
        <v>305</v>
      </c>
      <c r="C216" t="s">
        <v>592</v>
      </c>
      <c r="D216" t="s">
        <v>1848</v>
      </c>
      <c r="E216" t="s">
        <v>4303</v>
      </c>
      <c r="F216" t="s">
        <v>21</v>
      </c>
      <c r="G216" s="6">
        <v>0</v>
      </c>
      <c r="H216" s="6">
        <v>0</v>
      </c>
      <c r="I216" s="6">
        <v>0</v>
      </c>
      <c r="J216" s="6">
        <v>5</v>
      </c>
      <c r="K216" s="6">
        <v>5</v>
      </c>
      <c r="L216" s="6">
        <v>5</v>
      </c>
      <c r="M216" s="2">
        <v>0</v>
      </c>
      <c r="N216" s="2">
        <v>0</v>
      </c>
      <c r="O216" s="2">
        <v>0</v>
      </c>
      <c r="P216" s="2">
        <v>0</v>
      </c>
      <c r="Q216" s="2">
        <v>0</v>
      </c>
    </row>
    <row r="217" spans="1:17" x14ac:dyDescent="0.35">
      <c r="A217" t="s">
        <v>1907</v>
      </c>
      <c r="B217" t="s">
        <v>219</v>
      </c>
      <c r="C217" t="s">
        <v>594</v>
      </c>
      <c r="D217" t="s">
        <v>1908</v>
      </c>
      <c r="E217" t="s">
        <v>4304</v>
      </c>
      <c r="F217" t="s">
        <v>21</v>
      </c>
      <c r="G217" s="6">
        <v>0</v>
      </c>
      <c r="H217" s="6">
        <v>1</v>
      </c>
      <c r="I217" s="6">
        <v>5</v>
      </c>
      <c r="J217" s="6">
        <v>5</v>
      </c>
      <c r="K217" s="6">
        <v>5</v>
      </c>
      <c r="L217" s="6">
        <v>5</v>
      </c>
      <c r="M217" s="2">
        <v>0</v>
      </c>
      <c r="N217" s="2">
        <v>0</v>
      </c>
      <c r="O217" s="2">
        <v>0</v>
      </c>
      <c r="P217" s="2">
        <v>0</v>
      </c>
      <c r="Q217" s="2">
        <v>0</v>
      </c>
    </row>
    <row r="218" spans="1:17" x14ac:dyDescent="0.35">
      <c r="A218" t="s">
        <v>1907</v>
      </c>
      <c r="B218" t="s">
        <v>555</v>
      </c>
      <c r="C218" t="s">
        <v>1310</v>
      </c>
      <c r="D218" t="s">
        <v>1909</v>
      </c>
      <c r="E218" t="s">
        <v>4305</v>
      </c>
      <c r="F218" t="s">
        <v>21</v>
      </c>
      <c r="G218" s="6">
        <v>0</v>
      </c>
      <c r="H218" s="6">
        <v>0</v>
      </c>
      <c r="I218" s="6">
        <v>0</v>
      </c>
      <c r="J218" s="6">
        <v>5</v>
      </c>
      <c r="K218" s="6">
        <v>5</v>
      </c>
      <c r="L218" s="6">
        <v>5</v>
      </c>
      <c r="M218" s="2">
        <v>0</v>
      </c>
      <c r="N218" s="2">
        <v>0</v>
      </c>
      <c r="O218" s="2">
        <v>0</v>
      </c>
      <c r="P218" s="2">
        <v>0</v>
      </c>
      <c r="Q218" s="2">
        <v>0</v>
      </c>
    </row>
    <row r="219" spans="1:17" x14ac:dyDescent="0.35">
      <c r="A219" t="s">
        <v>1907</v>
      </c>
      <c r="B219" t="s">
        <v>596</v>
      </c>
      <c r="C219" t="s">
        <v>597</v>
      </c>
      <c r="D219" t="s">
        <v>1910</v>
      </c>
      <c r="E219" t="s">
        <v>4306</v>
      </c>
      <c r="F219" t="s">
        <v>21</v>
      </c>
      <c r="G219" s="6">
        <v>0</v>
      </c>
      <c r="H219" s="6">
        <v>1</v>
      </c>
      <c r="I219" s="6">
        <v>5</v>
      </c>
      <c r="J219" s="6">
        <v>5</v>
      </c>
      <c r="K219" s="6">
        <v>5</v>
      </c>
      <c r="L219" s="6">
        <v>5</v>
      </c>
      <c r="M219" s="2">
        <v>0</v>
      </c>
      <c r="N219" s="2">
        <v>0</v>
      </c>
      <c r="O219" s="2">
        <v>0</v>
      </c>
      <c r="P219" s="2">
        <v>0</v>
      </c>
      <c r="Q219" s="2">
        <v>0</v>
      </c>
    </row>
    <row r="220" spans="1:17" x14ac:dyDescent="0.35">
      <c r="A220" t="s">
        <v>1907</v>
      </c>
      <c r="B220" t="s">
        <v>481</v>
      </c>
      <c r="C220" t="s">
        <v>599</v>
      </c>
      <c r="D220" t="s">
        <v>1911</v>
      </c>
      <c r="E220" t="s">
        <v>4307</v>
      </c>
      <c r="F220" t="s">
        <v>21</v>
      </c>
      <c r="G220" s="6">
        <v>0</v>
      </c>
      <c r="H220" s="6">
        <v>0</v>
      </c>
      <c r="I220" s="6">
        <v>0</v>
      </c>
      <c r="J220" s="6">
        <v>5</v>
      </c>
      <c r="K220" s="6">
        <v>5</v>
      </c>
      <c r="L220" s="6">
        <v>5</v>
      </c>
      <c r="M220" s="2">
        <v>0</v>
      </c>
      <c r="N220" s="2">
        <v>0</v>
      </c>
      <c r="O220" s="2">
        <v>0</v>
      </c>
      <c r="P220" s="2">
        <v>0</v>
      </c>
      <c r="Q220" s="2">
        <v>0</v>
      </c>
    </row>
    <row r="221" spans="1:17" x14ac:dyDescent="0.35">
      <c r="A221" t="s">
        <v>1907</v>
      </c>
      <c r="B221" t="s">
        <v>601</v>
      </c>
      <c r="C221" t="s">
        <v>602</v>
      </c>
      <c r="D221" t="s">
        <v>1912</v>
      </c>
      <c r="E221" t="s">
        <v>4308</v>
      </c>
      <c r="F221" t="s">
        <v>21</v>
      </c>
      <c r="G221" s="6">
        <v>0</v>
      </c>
      <c r="H221" s="6">
        <v>0</v>
      </c>
      <c r="I221" s="6">
        <v>0</v>
      </c>
      <c r="J221" s="6">
        <v>5</v>
      </c>
      <c r="K221" s="6">
        <v>5</v>
      </c>
      <c r="L221" s="6">
        <v>5</v>
      </c>
      <c r="M221" s="2">
        <v>0</v>
      </c>
      <c r="N221" s="2">
        <v>0</v>
      </c>
      <c r="O221" s="2">
        <v>0</v>
      </c>
      <c r="P221" s="2">
        <v>0</v>
      </c>
      <c r="Q221" s="2">
        <v>1</v>
      </c>
    </row>
    <row r="222" spans="1:17" x14ac:dyDescent="0.35">
      <c r="A222" t="s">
        <v>1907</v>
      </c>
      <c r="B222" t="s">
        <v>433</v>
      </c>
      <c r="C222" t="s">
        <v>604</v>
      </c>
      <c r="D222" t="s">
        <v>1913</v>
      </c>
      <c r="E222" t="s">
        <v>4309</v>
      </c>
      <c r="F222" t="s">
        <v>21</v>
      </c>
      <c r="G222" s="6">
        <v>0</v>
      </c>
      <c r="H222" s="6">
        <v>1</v>
      </c>
      <c r="I222" s="6">
        <v>4</v>
      </c>
      <c r="J222" s="6">
        <v>5</v>
      </c>
      <c r="K222" s="6">
        <v>5</v>
      </c>
      <c r="L222" s="6">
        <v>5</v>
      </c>
      <c r="M222" s="2">
        <v>0</v>
      </c>
      <c r="N222" s="2">
        <v>0</v>
      </c>
      <c r="O222" s="2">
        <v>0</v>
      </c>
      <c r="P222" s="2">
        <v>0</v>
      </c>
      <c r="Q222" s="2">
        <v>0</v>
      </c>
    </row>
    <row r="223" spans="1:17" x14ac:dyDescent="0.35">
      <c r="A223" t="s">
        <v>1907</v>
      </c>
      <c r="B223" t="s">
        <v>606</v>
      </c>
      <c r="C223" t="s">
        <v>607</v>
      </c>
      <c r="D223" t="s">
        <v>1914</v>
      </c>
      <c r="E223" t="s">
        <v>4310</v>
      </c>
      <c r="F223" t="s">
        <v>21</v>
      </c>
      <c r="G223" s="6">
        <v>0</v>
      </c>
      <c r="H223" s="6">
        <v>0</v>
      </c>
      <c r="I223" s="6">
        <v>0</v>
      </c>
      <c r="J223" s="6">
        <v>5</v>
      </c>
      <c r="K223" s="6">
        <v>5</v>
      </c>
      <c r="L223" s="6">
        <v>5</v>
      </c>
      <c r="M223" s="2">
        <v>0</v>
      </c>
      <c r="N223" s="2">
        <v>0</v>
      </c>
      <c r="O223" s="2">
        <v>0</v>
      </c>
      <c r="P223" s="2">
        <v>0</v>
      </c>
      <c r="Q223" s="2">
        <v>0</v>
      </c>
    </row>
    <row r="224" spans="1:17" x14ac:dyDescent="0.35">
      <c r="A224" t="s">
        <v>1907</v>
      </c>
      <c r="B224" t="s">
        <v>609</v>
      </c>
      <c r="C224" t="s">
        <v>610</v>
      </c>
      <c r="D224" t="s">
        <v>1915</v>
      </c>
      <c r="E224" t="s">
        <v>4311</v>
      </c>
      <c r="F224" t="s">
        <v>21</v>
      </c>
      <c r="G224" s="6">
        <v>0</v>
      </c>
      <c r="H224" s="6">
        <v>0</v>
      </c>
      <c r="I224" s="6">
        <v>0</v>
      </c>
      <c r="J224" s="6">
        <v>5</v>
      </c>
      <c r="K224" s="6">
        <v>5</v>
      </c>
      <c r="L224" s="6">
        <v>5</v>
      </c>
      <c r="M224" s="2">
        <v>0</v>
      </c>
      <c r="N224" s="2">
        <v>0</v>
      </c>
      <c r="O224" s="2">
        <v>0</v>
      </c>
      <c r="P224" s="2">
        <v>0</v>
      </c>
      <c r="Q224" s="2">
        <v>0</v>
      </c>
    </row>
    <row r="225" spans="1:17" x14ac:dyDescent="0.35">
      <c r="A225" t="s">
        <v>1907</v>
      </c>
      <c r="B225" t="s">
        <v>612</v>
      </c>
      <c r="C225" t="s">
        <v>613</v>
      </c>
      <c r="D225" t="s">
        <v>1916</v>
      </c>
      <c r="E225" t="s">
        <v>4312</v>
      </c>
      <c r="F225" t="s">
        <v>21</v>
      </c>
      <c r="G225" s="6">
        <v>0</v>
      </c>
      <c r="H225" s="6">
        <v>0</v>
      </c>
      <c r="I225" s="6">
        <v>0</v>
      </c>
      <c r="J225" s="6">
        <v>5</v>
      </c>
      <c r="K225" s="6">
        <v>5</v>
      </c>
      <c r="L225" s="6">
        <v>5</v>
      </c>
      <c r="M225" s="2">
        <v>0</v>
      </c>
      <c r="N225" s="2">
        <v>0</v>
      </c>
      <c r="O225" s="2">
        <v>0</v>
      </c>
      <c r="P225" s="2">
        <v>0</v>
      </c>
      <c r="Q225" s="2">
        <v>0</v>
      </c>
    </row>
    <row r="226" spans="1:17" x14ac:dyDescent="0.35">
      <c r="A226" t="s">
        <v>1907</v>
      </c>
      <c r="B226" t="s">
        <v>615</v>
      </c>
      <c r="C226" t="s">
        <v>616</v>
      </c>
      <c r="D226" t="s">
        <v>1917</v>
      </c>
      <c r="E226" t="s">
        <v>4313</v>
      </c>
      <c r="F226" t="s">
        <v>21</v>
      </c>
      <c r="G226" s="6">
        <v>0</v>
      </c>
      <c r="H226" s="6">
        <v>0</v>
      </c>
      <c r="I226" s="6">
        <v>0</v>
      </c>
      <c r="J226" s="6">
        <v>5</v>
      </c>
      <c r="K226" s="6">
        <v>5</v>
      </c>
      <c r="L226" s="6">
        <v>5</v>
      </c>
      <c r="M226" s="2">
        <v>0</v>
      </c>
      <c r="N226" s="2">
        <v>0</v>
      </c>
      <c r="O226" s="2">
        <v>0</v>
      </c>
      <c r="P226" s="2">
        <v>0</v>
      </c>
      <c r="Q226" s="2">
        <v>0</v>
      </c>
    </row>
    <row r="227" spans="1:17" x14ac:dyDescent="0.35">
      <c r="A227" t="s">
        <v>1907</v>
      </c>
      <c r="B227" t="s">
        <v>618</v>
      </c>
      <c r="C227" t="s">
        <v>619</v>
      </c>
      <c r="D227" t="s">
        <v>1918</v>
      </c>
      <c r="E227" t="s">
        <v>4314</v>
      </c>
      <c r="F227" t="s">
        <v>21</v>
      </c>
      <c r="G227" s="6">
        <v>0</v>
      </c>
      <c r="H227" s="6">
        <v>1</v>
      </c>
      <c r="I227" s="6">
        <v>5</v>
      </c>
      <c r="J227" s="6">
        <v>5</v>
      </c>
      <c r="K227" s="6">
        <v>5</v>
      </c>
      <c r="L227" s="6">
        <v>5</v>
      </c>
      <c r="M227" s="2">
        <v>0</v>
      </c>
      <c r="N227" s="2">
        <v>0</v>
      </c>
      <c r="O227" s="2">
        <v>0</v>
      </c>
      <c r="P227" s="2">
        <v>0</v>
      </c>
      <c r="Q227" s="2">
        <v>0</v>
      </c>
    </row>
    <row r="228" spans="1:17" x14ac:dyDescent="0.35">
      <c r="A228" t="s">
        <v>1907</v>
      </c>
      <c r="B228" t="s">
        <v>621</v>
      </c>
      <c r="C228" t="s">
        <v>619</v>
      </c>
      <c r="D228" t="s">
        <v>1919</v>
      </c>
      <c r="E228" t="s">
        <v>4315</v>
      </c>
      <c r="F228" t="s">
        <v>21</v>
      </c>
      <c r="G228" s="6">
        <v>0</v>
      </c>
      <c r="H228" s="6">
        <v>1</v>
      </c>
      <c r="I228" s="6">
        <v>5</v>
      </c>
      <c r="J228" s="6">
        <v>5</v>
      </c>
      <c r="K228" s="6">
        <v>5</v>
      </c>
      <c r="L228" s="6">
        <v>5</v>
      </c>
      <c r="M228" s="2">
        <v>0</v>
      </c>
      <c r="N228" s="2">
        <v>0</v>
      </c>
      <c r="O228" s="2">
        <v>0</v>
      </c>
      <c r="P228" s="2">
        <v>0</v>
      </c>
      <c r="Q228" s="2">
        <v>0</v>
      </c>
    </row>
    <row r="229" spans="1:17" x14ac:dyDescent="0.35">
      <c r="A229" t="s">
        <v>1907</v>
      </c>
      <c r="B229" t="s">
        <v>623</v>
      </c>
      <c r="C229" t="s">
        <v>624</v>
      </c>
      <c r="D229" t="s">
        <v>1920</v>
      </c>
      <c r="E229" t="s">
        <v>4316</v>
      </c>
      <c r="F229" t="s">
        <v>21</v>
      </c>
      <c r="G229" s="6">
        <v>0</v>
      </c>
      <c r="H229" s="6">
        <v>0</v>
      </c>
      <c r="I229" s="6">
        <v>0</v>
      </c>
      <c r="J229" s="6">
        <v>5</v>
      </c>
      <c r="K229" s="6">
        <v>5</v>
      </c>
      <c r="L229" s="6">
        <v>5</v>
      </c>
      <c r="M229" s="2">
        <v>0</v>
      </c>
      <c r="N229" s="2">
        <v>0</v>
      </c>
      <c r="O229" s="2">
        <v>0</v>
      </c>
      <c r="P229" s="2">
        <v>0</v>
      </c>
      <c r="Q229" s="2">
        <v>0</v>
      </c>
    </row>
    <row r="230" spans="1:17" x14ac:dyDescent="0.35">
      <c r="A230" t="s">
        <v>1907</v>
      </c>
      <c r="B230" t="s">
        <v>626</v>
      </c>
      <c r="C230" t="s">
        <v>385</v>
      </c>
      <c r="D230" t="s">
        <v>1921</v>
      </c>
      <c r="E230" t="s">
        <v>4317</v>
      </c>
      <c r="F230" t="s">
        <v>21</v>
      </c>
      <c r="G230" s="6">
        <v>0</v>
      </c>
      <c r="H230" s="6">
        <v>0</v>
      </c>
      <c r="I230" s="6">
        <v>0</v>
      </c>
      <c r="J230" s="6">
        <v>5</v>
      </c>
      <c r="K230" s="6">
        <v>5</v>
      </c>
      <c r="L230" s="6">
        <v>5</v>
      </c>
      <c r="M230" s="2">
        <v>0</v>
      </c>
      <c r="N230" s="2">
        <v>0</v>
      </c>
      <c r="O230" s="2">
        <v>0</v>
      </c>
      <c r="P230" s="2">
        <v>0</v>
      </c>
      <c r="Q230" s="2">
        <v>0</v>
      </c>
    </row>
    <row r="231" spans="1:17" x14ac:dyDescent="0.35">
      <c r="A231" t="s">
        <v>1922</v>
      </c>
      <c r="B231" t="s">
        <v>1793</v>
      </c>
      <c r="C231" t="s">
        <v>1326</v>
      </c>
      <c r="D231" t="s">
        <v>1923</v>
      </c>
      <c r="E231" t="s">
        <v>4318</v>
      </c>
      <c r="F231" t="s">
        <v>21</v>
      </c>
      <c r="G231" s="6">
        <v>0</v>
      </c>
      <c r="H231" s="6">
        <v>0</v>
      </c>
      <c r="I231" s="6">
        <v>0</v>
      </c>
      <c r="J231" s="6">
        <v>3</v>
      </c>
      <c r="K231" s="6">
        <v>5</v>
      </c>
      <c r="L231" s="6">
        <v>5</v>
      </c>
      <c r="M231" s="2">
        <v>1</v>
      </c>
      <c r="N231" s="2">
        <v>0</v>
      </c>
      <c r="O231" s="2">
        <v>0</v>
      </c>
      <c r="P231" s="2">
        <v>0</v>
      </c>
      <c r="Q231" s="2">
        <v>0</v>
      </c>
    </row>
    <row r="232" spans="1:17" x14ac:dyDescent="0.35">
      <c r="A232" t="s">
        <v>1922</v>
      </c>
      <c r="B232" t="s">
        <v>1795</v>
      </c>
      <c r="C232" t="s">
        <v>629</v>
      </c>
      <c r="D232" t="s">
        <v>1924</v>
      </c>
      <c r="E232" t="s">
        <v>4319</v>
      </c>
      <c r="F232" t="s">
        <v>21</v>
      </c>
      <c r="G232" s="6">
        <v>0</v>
      </c>
      <c r="H232" s="6">
        <v>0</v>
      </c>
      <c r="I232" s="6">
        <v>0</v>
      </c>
      <c r="J232" s="6">
        <v>3</v>
      </c>
      <c r="K232" s="6">
        <v>3</v>
      </c>
      <c r="L232" s="6">
        <v>5</v>
      </c>
      <c r="M232" s="2">
        <v>0</v>
      </c>
      <c r="N232" s="2">
        <v>0</v>
      </c>
      <c r="O232" s="2">
        <v>0</v>
      </c>
      <c r="P232" s="2">
        <v>0</v>
      </c>
      <c r="Q232" s="2">
        <v>0</v>
      </c>
    </row>
    <row r="233" spans="1:17" x14ac:dyDescent="0.35">
      <c r="A233" t="s">
        <v>1922</v>
      </c>
      <c r="B233" t="s">
        <v>1797</v>
      </c>
      <c r="C233" t="s">
        <v>631</v>
      </c>
      <c r="D233" t="s">
        <v>1925</v>
      </c>
      <c r="E233" t="s">
        <v>4320</v>
      </c>
      <c r="F233" t="s">
        <v>21</v>
      </c>
      <c r="G233" s="6">
        <v>0</v>
      </c>
      <c r="H233" s="6">
        <v>0</v>
      </c>
      <c r="I233" s="6">
        <v>0</v>
      </c>
      <c r="J233" s="6">
        <v>5</v>
      </c>
      <c r="K233" s="6">
        <v>5</v>
      </c>
      <c r="L233" s="6">
        <v>5</v>
      </c>
      <c r="M233" s="2">
        <v>1</v>
      </c>
      <c r="N233" s="2">
        <v>0</v>
      </c>
      <c r="O233" s="2">
        <v>0</v>
      </c>
      <c r="P233" s="2">
        <v>0</v>
      </c>
      <c r="Q233" s="2">
        <v>0</v>
      </c>
    </row>
    <row r="234" spans="1:17" x14ac:dyDescent="0.35">
      <c r="A234" t="s">
        <v>1922</v>
      </c>
      <c r="B234" t="s">
        <v>1799</v>
      </c>
      <c r="C234" t="s">
        <v>1328</v>
      </c>
      <c r="D234" t="s">
        <v>1926</v>
      </c>
      <c r="E234" t="s">
        <v>4321</v>
      </c>
      <c r="F234" t="s">
        <v>21</v>
      </c>
      <c r="G234" s="6">
        <v>0</v>
      </c>
      <c r="H234" s="6">
        <v>0</v>
      </c>
      <c r="I234" s="6">
        <v>0</v>
      </c>
      <c r="J234" s="6">
        <v>3</v>
      </c>
      <c r="K234" s="6">
        <v>1</v>
      </c>
      <c r="L234" s="6">
        <v>5</v>
      </c>
      <c r="M234" s="2">
        <v>1</v>
      </c>
      <c r="N234" s="2">
        <v>0</v>
      </c>
      <c r="O234" s="2">
        <v>0</v>
      </c>
      <c r="P234" s="2">
        <v>0</v>
      </c>
      <c r="Q234" s="2">
        <v>0</v>
      </c>
    </row>
    <row r="235" spans="1:17" x14ac:dyDescent="0.35">
      <c r="A235" t="s">
        <v>1922</v>
      </c>
      <c r="B235" t="s">
        <v>1801</v>
      </c>
      <c r="C235" t="s">
        <v>1331</v>
      </c>
      <c r="D235" t="s">
        <v>1928</v>
      </c>
      <c r="E235" t="s">
        <v>4322</v>
      </c>
      <c r="F235" t="s">
        <v>21</v>
      </c>
      <c r="G235" s="6">
        <v>0</v>
      </c>
      <c r="H235" s="6">
        <v>0</v>
      </c>
      <c r="I235" s="6">
        <v>0</v>
      </c>
      <c r="J235" s="6">
        <v>3</v>
      </c>
      <c r="K235" s="6">
        <v>5</v>
      </c>
      <c r="L235" s="6">
        <v>5</v>
      </c>
      <c r="M235" s="2">
        <v>1</v>
      </c>
      <c r="N235" s="2">
        <v>0</v>
      </c>
      <c r="O235" s="2">
        <v>0</v>
      </c>
      <c r="P235" s="2">
        <v>0</v>
      </c>
      <c r="Q235" s="2">
        <v>0</v>
      </c>
    </row>
    <row r="236" spans="1:17" x14ac:dyDescent="0.35">
      <c r="A236" t="s">
        <v>1922</v>
      </c>
      <c r="B236" t="s">
        <v>1803</v>
      </c>
      <c r="C236" t="s">
        <v>639</v>
      </c>
      <c r="D236" t="s">
        <v>1929</v>
      </c>
      <c r="E236" t="s">
        <v>4323</v>
      </c>
      <c r="F236" t="s">
        <v>21</v>
      </c>
      <c r="G236" s="6">
        <v>0</v>
      </c>
      <c r="H236" s="6">
        <v>0</v>
      </c>
      <c r="I236" s="6">
        <v>0</v>
      </c>
      <c r="J236" s="6">
        <v>3</v>
      </c>
      <c r="K236" s="6">
        <v>2</v>
      </c>
      <c r="L236" s="6">
        <v>5</v>
      </c>
      <c r="M236" s="2">
        <v>1</v>
      </c>
      <c r="N236" s="2">
        <v>0</v>
      </c>
      <c r="O236" s="2">
        <v>1</v>
      </c>
      <c r="P236" s="2">
        <v>0</v>
      </c>
      <c r="Q236" s="2">
        <v>0</v>
      </c>
    </row>
    <row r="237" spans="1:17" x14ac:dyDescent="0.35">
      <c r="A237" t="s">
        <v>1922</v>
      </c>
      <c r="B237" t="s">
        <v>1805</v>
      </c>
      <c r="C237" t="s">
        <v>642</v>
      </c>
      <c r="D237" t="s">
        <v>1930</v>
      </c>
      <c r="E237" t="s">
        <v>4324</v>
      </c>
      <c r="F237" t="s">
        <v>21</v>
      </c>
      <c r="G237" s="6">
        <v>0</v>
      </c>
      <c r="H237" s="6">
        <v>1</v>
      </c>
      <c r="I237" s="6">
        <v>4</v>
      </c>
      <c r="J237" s="6">
        <v>3</v>
      </c>
      <c r="K237" s="6">
        <v>5</v>
      </c>
      <c r="L237" s="6">
        <v>5</v>
      </c>
      <c r="M237" s="2">
        <v>1</v>
      </c>
      <c r="N237" s="2">
        <v>0</v>
      </c>
      <c r="O237" s="2">
        <v>0</v>
      </c>
      <c r="P237" s="2">
        <v>0</v>
      </c>
      <c r="Q237" s="2">
        <v>0</v>
      </c>
    </row>
    <row r="238" spans="1:17" x14ac:dyDescent="0.35">
      <c r="A238" t="s">
        <v>1922</v>
      </c>
      <c r="B238" t="s">
        <v>1807</v>
      </c>
      <c r="C238" t="s">
        <v>1334</v>
      </c>
      <c r="D238" t="s">
        <v>1931</v>
      </c>
      <c r="E238" t="s">
        <v>4325</v>
      </c>
      <c r="F238" t="s">
        <v>21</v>
      </c>
      <c r="G238" s="6">
        <v>0</v>
      </c>
      <c r="H238" s="6">
        <v>0</v>
      </c>
      <c r="I238" s="6">
        <v>0</v>
      </c>
      <c r="J238" s="6">
        <v>3</v>
      </c>
      <c r="K238" s="6">
        <v>4</v>
      </c>
      <c r="L238" s="6">
        <v>3</v>
      </c>
      <c r="M238" s="2">
        <v>1</v>
      </c>
      <c r="N238" s="2">
        <v>0</v>
      </c>
      <c r="O238" s="2">
        <v>0</v>
      </c>
      <c r="P238" s="2">
        <v>0</v>
      </c>
      <c r="Q238" s="2">
        <v>0</v>
      </c>
    </row>
    <row r="239" spans="1:17" x14ac:dyDescent="0.35">
      <c r="A239" t="s">
        <v>1922</v>
      </c>
      <c r="B239" t="s">
        <v>1810</v>
      </c>
      <c r="C239" t="s">
        <v>385</v>
      </c>
      <c r="D239" t="s">
        <v>1736</v>
      </c>
      <c r="E239" t="s">
        <v>4326</v>
      </c>
      <c r="F239" t="s">
        <v>21</v>
      </c>
      <c r="G239" s="6">
        <v>0</v>
      </c>
      <c r="H239" s="6">
        <v>0</v>
      </c>
      <c r="I239" s="6">
        <v>0</v>
      </c>
      <c r="J239" s="6">
        <v>3</v>
      </c>
      <c r="K239" s="6">
        <v>5</v>
      </c>
      <c r="L239" s="6">
        <v>5</v>
      </c>
      <c r="M239" s="2">
        <v>1</v>
      </c>
      <c r="N239" s="2">
        <v>0</v>
      </c>
      <c r="O239" s="2">
        <v>0</v>
      </c>
      <c r="P239" s="2">
        <v>0</v>
      </c>
      <c r="Q239" s="2">
        <v>0</v>
      </c>
    </row>
    <row r="240" spans="1:17" x14ac:dyDescent="0.35">
      <c r="A240" t="s">
        <v>1922</v>
      </c>
      <c r="B240" t="s">
        <v>1812</v>
      </c>
      <c r="C240" t="s">
        <v>653</v>
      </c>
      <c r="D240" t="s">
        <v>1932</v>
      </c>
      <c r="E240" t="s">
        <v>4327</v>
      </c>
      <c r="F240" t="s">
        <v>21</v>
      </c>
      <c r="G240" s="6">
        <v>0</v>
      </c>
      <c r="H240" s="6">
        <v>0</v>
      </c>
      <c r="I240" s="6">
        <v>0</v>
      </c>
      <c r="J240" s="6">
        <v>2</v>
      </c>
      <c r="K240" s="6">
        <v>3</v>
      </c>
      <c r="L240" s="6">
        <v>3</v>
      </c>
      <c r="M240" s="2">
        <v>1</v>
      </c>
      <c r="N240" s="2">
        <v>0</v>
      </c>
      <c r="O240" s="2">
        <v>1</v>
      </c>
      <c r="P240" s="2">
        <v>1</v>
      </c>
      <c r="Q240" s="2">
        <v>0</v>
      </c>
    </row>
    <row r="241" spans="1:17" x14ac:dyDescent="0.35">
      <c r="A241" t="s">
        <v>1922</v>
      </c>
      <c r="B241" t="s">
        <v>1814</v>
      </c>
      <c r="C241" t="s">
        <v>655</v>
      </c>
      <c r="D241" t="s">
        <v>1933</v>
      </c>
      <c r="E241" t="s">
        <v>4328</v>
      </c>
      <c r="F241" t="s">
        <v>21</v>
      </c>
      <c r="G241" s="6">
        <v>0</v>
      </c>
      <c r="H241" s="6">
        <v>1</v>
      </c>
      <c r="I241" s="6">
        <v>3</v>
      </c>
      <c r="J241" s="6">
        <v>3</v>
      </c>
      <c r="K241" s="6">
        <v>5</v>
      </c>
      <c r="L241" s="6">
        <v>5</v>
      </c>
      <c r="M241" s="2">
        <v>1</v>
      </c>
      <c r="N241" s="2">
        <v>0</v>
      </c>
      <c r="O241" s="2">
        <v>0</v>
      </c>
      <c r="P241" s="2">
        <v>0</v>
      </c>
      <c r="Q241" s="2">
        <v>0</v>
      </c>
    </row>
    <row r="242" spans="1:17" x14ac:dyDescent="0.35">
      <c r="A242" t="s">
        <v>1922</v>
      </c>
      <c r="B242" t="s">
        <v>1816</v>
      </c>
      <c r="C242" t="s">
        <v>658</v>
      </c>
      <c r="D242" t="s">
        <v>1934</v>
      </c>
      <c r="E242" t="s">
        <v>4329</v>
      </c>
      <c r="F242" t="s">
        <v>21</v>
      </c>
      <c r="G242" s="6">
        <v>0</v>
      </c>
      <c r="H242" s="6">
        <v>0</v>
      </c>
      <c r="I242" s="6">
        <v>0</v>
      </c>
      <c r="J242" s="6">
        <v>3</v>
      </c>
      <c r="K242" s="6">
        <v>5</v>
      </c>
      <c r="L242" s="6">
        <v>5</v>
      </c>
      <c r="M242" s="2">
        <v>1</v>
      </c>
      <c r="N242" s="2">
        <v>0</v>
      </c>
      <c r="O242" s="2">
        <v>0</v>
      </c>
      <c r="P242" s="2">
        <v>0</v>
      </c>
      <c r="Q242" s="2">
        <v>0</v>
      </c>
    </row>
    <row r="243" spans="1:17" x14ac:dyDescent="0.35">
      <c r="A243" t="s">
        <v>1935</v>
      </c>
      <c r="B243" t="s">
        <v>302</v>
      </c>
      <c r="C243" t="s">
        <v>667</v>
      </c>
      <c r="D243" t="s">
        <v>1936</v>
      </c>
      <c r="E243" t="s">
        <v>4330</v>
      </c>
      <c r="F243" t="s">
        <v>21</v>
      </c>
      <c r="G243" s="6">
        <v>0</v>
      </c>
      <c r="H243" s="6">
        <v>0</v>
      </c>
      <c r="I243" s="6">
        <v>0</v>
      </c>
      <c r="J243" s="6">
        <v>5</v>
      </c>
      <c r="K243" s="6">
        <v>5</v>
      </c>
      <c r="L243" s="6">
        <v>5</v>
      </c>
      <c r="M243" s="2">
        <v>0</v>
      </c>
      <c r="N243" s="2">
        <v>0</v>
      </c>
      <c r="O243" s="2">
        <v>0</v>
      </c>
      <c r="P243" s="2">
        <v>0</v>
      </c>
      <c r="Q243" s="2">
        <v>0</v>
      </c>
    </row>
    <row r="244" spans="1:17" x14ac:dyDescent="0.35">
      <c r="A244" t="s">
        <v>1935</v>
      </c>
      <c r="B244" t="s">
        <v>305</v>
      </c>
      <c r="C244" t="s">
        <v>669</v>
      </c>
      <c r="D244" t="s">
        <v>1760</v>
      </c>
      <c r="E244" t="s">
        <v>4331</v>
      </c>
      <c r="F244" t="s">
        <v>21</v>
      </c>
      <c r="G244" s="6">
        <v>0</v>
      </c>
      <c r="H244" s="6">
        <v>0</v>
      </c>
      <c r="I244" s="6">
        <v>0</v>
      </c>
      <c r="J244" s="6">
        <v>5</v>
      </c>
      <c r="K244" s="6">
        <v>5</v>
      </c>
      <c r="L244" s="6">
        <v>5</v>
      </c>
      <c r="M244" s="2">
        <v>0</v>
      </c>
      <c r="N244" s="2">
        <v>0</v>
      </c>
      <c r="O244" s="2">
        <v>0</v>
      </c>
      <c r="P244" s="2">
        <v>0</v>
      </c>
      <c r="Q244" s="2">
        <v>0</v>
      </c>
    </row>
    <row r="245" spans="1:17" x14ac:dyDescent="0.35">
      <c r="A245" t="s">
        <v>1935</v>
      </c>
      <c r="B245" t="s">
        <v>1343</v>
      </c>
      <c r="C245" t="s">
        <v>1344</v>
      </c>
      <c r="D245" t="s">
        <v>1937</v>
      </c>
      <c r="E245" t="s">
        <v>4332</v>
      </c>
      <c r="F245" t="s">
        <v>21</v>
      </c>
      <c r="G245" s="6">
        <v>0</v>
      </c>
      <c r="H245" s="6">
        <v>0</v>
      </c>
      <c r="I245" s="6">
        <v>0</v>
      </c>
      <c r="J245" s="6">
        <v>5</v>
      </c>
      <c r="K245" s="6">
        <v>5</v>
      </c>
      <c r="L245" s="6">
        <v>5</v>
      </c>
      <c r="M245" s="2">
        <v>0</v>
      </c>
      <c r="N245" s="2">
        <v>0</v>
      </c>
      <c r="O245" s="2">
        <v>0</v>
      </c>
      <c r="P245" s="2">
        <v>0</v>
      </c>
      <c r="Q245" s="2">
        <v>0</v>
      </c>
    </row>
    <row r="246" spans="1:17" x14ac:dyDescent="0.35">
      <c r="A246" t="s">
        <v>1935</v>
      </c>
      <c r="B246" t="s">
        <v>1346</v>
      </c>
      <c r="C246" t="s">
        <v>1347</v>
      </c>
      <c r="D246" t="s">
        <v>1938</v>
      </c>
      <c r="E246" t="s">
        <v>4333</v>
      </c>
      <c r="F246" t="s">
        <v>21</v>
      </c>
      <c r="G246" s="6">
        <v>0</v>
      </c>
      <c r="H246" s="6">
        <v>0</v>
      </c>
      <c r="I246" s="6">
        <v>0</v>
      </c>
      <c r="J246" s="6">
        <v>5</v>
      </c>
      <c r="K246" s="6">
        <v>5</v>
      </c>
      <c r="L246" s="6">
        <v>5</v>
      </c>
      <c r="M246" s="2">
        <v>0</v>
      </c>
      <c r="N246" s="2">
        <v>0</v>
      </c>
      <c r="O246" s="2">
        <v>0</v>
      </c>
      <c r="P246" s="2">
        <v>0</v>
      </c>
      <c r="Q246" s="2">
        <v>0</v>
      </c>
    </row>
    <row r="247" spans="1:17" x14ac:dyDescent="0.35">
      <c r="A247" t="s">
        <v>1935</v>
      </c>
      <c r="B247" t="s">
        <v>1349</v>
      </c>
      <c r="C247" t="s">
        <v>675</v>
      </c>
      <c r="D247" t="s">
        <v>1939</v>
      </c>
      <c r="E247" t="s">
        <v>4334</v>
      </c>
      <c r="F247" t="s">
        <v>21</v>
      </c>
      <c r="G247" s="6">
        <v>0</v>
      </c>
      <c r="H247" s="6">
        <v>0</v>
      </c>
      <c r="I247" s="6">
        <v>0</v>
      </c>
      <c r="J247" s="6">
        <v>5</v>
      </c>
      <c r="K247" s="6">
        <v>5</v>
      </c>
      <c r="L247" s="6">
        <v>5</v>
      </c>
      <c r="M247" s="2">
        <v>0</v>
      </c>
      <c r="N247" s="2">
        <v>0</v>
      </c>
      <c r="O247" s="2">
        <v>0</v>
      </c>
      <c r="P247" s="2">
        <v>0</v>
      </c>
      <c r="Q247" s="2">
        <v>0</v>
      </c>
    </row>
    <row r="248" spans="1:17" x14ac:dyDescent="0.35">
      <c r="A248" t="s">
        <v>1935</v>
      </c>
      <c r="B248" t="s">
        <v>1351</v>
      </c>
      <c r="C248" t="s">
        <v>1352</v>
      </c>
      <c r="D248" t="s">
        <v>1940</v>
      </c>
      <c r="E248" t="s">
        <v>4335</v>
      </c>
      <c r="F248" t="s">
        <v>21</v>
      </c>
      <c r="G248" s="6">
        <v>0</v>
      </c>
      <c r="H248" s="6">
        <v>0</v>
      </c>
      <c r="I248" s="6">
        <v>0</v>
      </c>
      <c r="J248" s="6">
        <v>5</v>
      </c>
      <c r="K248" s="6">
        <v>5</v>
      </c>
      <c r="L248" s="6">
        <v>5</v>
      </c>
      <c r="M248" s="2">
        <v>0</v>
      </c>
      <c r="N248" s="2">
        <v>0</v>
      </c>
      <c r="O248" s="2">
        <v>0</v>
      </c>
      <c r="P248" s="2">
        <v>0</v>
      </c>
      <c r="Q248" s="2">
        <v>0</v>
      </c>
    </row>
    <row r="249" spans="1:17" x14ac:dyDescent="0.35">
      <c r="A249" t="s">
        <v>1935</v>
      </c>
      <c r="B249" t="s">
        <v>623</v>
      </c>
      <c r="C249" t="s">
        <v>1352</v>
      </c>
      <c r="D249" t="s">
        <v>1941</v>
      </c>
      <c r="E249" t="s">
        <v>4336</v>
      </c>
      <c r="F249" t="s">
        <v>21</v>
      </c>
      <c r="G249" s="6">
        <v>0</v>
      </c>
      <c r="H249" s="6">
        <v>1</v>
      </c>
      <c r="I249" s="6">
        <v>5</v>
      </c>
      <c r="J249" s="6">
        <v>5</v>
      </c>
      <c r="K249" s="6">
        <v>5</v>
      </c>
      <c r="L249" s="6">
        <v>5</v>
      </c>
      <c r="M249" s="2">
        <v>0</v>
      </c>
      <c r="N249" s="2">
        <v>0</v>
      </c>
      <c r="O249" s="2">
        <v>0</v>
      </c>
      <c r="P249" s="2">
        <v>0</v>
      </c>
      <c r="Q249" s="2">
        <v>0</v>
      </c>
    </row>
    <row r="250" spans="1:17" x14ac:dyDescent="0.35">
      <c r="A250" t="s">
        <v>1935</v>
      </c>
      <c r="B250" t="s">
        <v>681</v>
      </c>
      <c r="C250" t="s">
        <v>682</v>
      </c>
      <c r="D250" t="s">
        <v>1942</v>
      </c>
      <c r="E250" t="s">
        <v>4337</v>
      </c>
      <c r="F250" t="s">
        <v>21</v>
      </c>
      <c r="G250" s="6">
        <v>0</v>
      </c>
      <c r="H250" s="6">
        <v>1</v>
      </c>
      <c r="I250" s="6">
        <v>5</v>
      </c>
      <c r="J250" s="6">
        <v>5</v>
      </c>
      <c r="K250" s="6">
        <v>5</v>
      </c>
      <c r="L250" s="6">
        <v>5</v>
      </c>
      <c r="M250" s="2">
        <v>0</v>
      </c>
      <c r="N250" s="2">
        <v>0</v>
      </c>
      <c r="O250" s="2">
        <v>0</v>
      </c>
      <c r="P250" s="2">
        <v>0</v>
      </c>
      <c r="Q250" s="2">
        <v>0</v>
      </c>
    </row>
    <row r="251" spans="1:17" x14ac:dyDescent="0.35">
      <c r="A251" t="s">
        <v>1935</v>
      </c>
      <c r="B251" t="s">
        <v>1356</v>
      </c>
      <c r="C251" t="s">
        <v>685</v>
      </c>
      <c r="D251" t="s">
        <v>1943</v>
      </c>
      <c r="E251" t="s">
        <v>4338</v>
      </c>
      <c r="F251" t="s">
        <v>21</v>
      </c>
      <c r="G251" s="6">
        <v>0</v>
      </c>
      <c r="H251" s="6">
        <v>0</v>
      </c>
      <c r="I251" s="6">
        <v>0</v>
      </c>
      <c r="J251" s="6">
        <v>5</v>
      </c>
      <c r="K251" s="6">
        <v>5</v>
      </c>
      <c r="L251" s="6">
        <v>5</v>
      </c>
      <c r="M251" s="2">
        <v>0</v>
      </c>
      <c r="N251" s="2">
        <v>0</v>
      </c>
      <c r="O251" s="2">
        <v>0</v>
      </c>
      <c r="P251" s="2">
        <v>0</v>
      </c>
      <c r="Q251" s="2">
        <v>0</v>
      </c>
    </row>
    <row r="252" spans="1:17" x14ac:dyDescent="0.35">
      <c r="A252" t="s">
        <v>1935</v>
      </c>
      <c r="B252" t="s">
        <v>1358</v>
      </c>
      <c r="C252" t="s">
        <v>688</v>
      </c>
      <c r="D252" t="s">
        <v>1944</v>
      </c>
      <c r="E252" t="s">
        <v>4339</v>
      </c>
      <c r="F252" t="s">
        <v>21</v>
      </c>
      <c r="G252" s="6">
        <v>0</v>
      </c>
      <c r="H252" s="6">
        <v>0</v>
      </c>
      <c r="I252" s="6">
        <v>0</v>
      </c>
      <c r="J252" s="6">
        <v>5</v>
      </c>
      <c r="K252" s="6">
        <v>5</v>
      </c>
      <c r="L252" s="6">
        <v>5</v>
      </c>
      <c r="M252" s="2">
        <v>0</v>
      </c>
      <c r="N252" s="2">
        <v>0</v>
      </c>
      <c r="O252" s="2">
        <v>0</v>
      </c>
      <c r="P252" s="2">
        <v>0</v>
      </c>
      <c r="Q252" s="2">
        <v>0</v>
      </c>
    </row>
    <row r="253" spans="1:17" x14ac:dyDescent="0.35">
      <c r="A253" t="s">
        <v>1935</v>
      </c>
      <c r="B253" t="s">
        <v>1945</v>
      </c>
      <c r="C253" t="s">
        <v>691</v>
      </c>
      <c r="D253" t="s">
        <v>1946</v>
      </c>
      <c r="E253" t="s">
        <v>4340</v>
      </c>
      <c r="F253" t="s">
        <v>21</v>
      </c>
      <c r="G253" s="6">
        <v>0</v>
      </c>
      <c r="H253" s="6">
        <v>0</v>
      </c>
      <c r="I253" s="6">
        <v>0</v>
      </c>
      <c r="J253" s="6">
        <v>5</v>
      </c>
      <c r="K253" s="6">
        <v>5</v>
      </c>
      <c r="L253" s="6">
        <v>5</v>
      </c>
      <c r="M253" s="2">
        <v>0</v>
      </c>
      <c r="N253" s="2">
        <v>0</v>
      </c>
      <c r="O253" s="2">
        <v>0</v>
      </c>
      <c r="P253" s="2">
        <v>0</v>
      </c>
      <c r="Q253" s="2">
        <v>0</v>
      </c>
    </row>
    <row r="254" spans="1:17" x14ac:dyDescent="0.35">
      <c r="A254" t="s">
        <v>1935</v>
      </c>
      <c r="B254" t="s">
        <v>1362</v>
      </c>
      <c r="C254" t="s">
        <v>694</v>
      </c>
      <c r="D254" t="s">
        <v>1947</v>
      </c>
      <c r="E254" t="s">
        <v>4341</v>
      </c>
      <c r="F254" t="s">
        <v>21</v>
      </c>
      <c r="G254" s="6">
        <v>0</v>
      </c>
      <c r="H254" s="6">
        <v>0</v>
      </c>
      <c r="I254" s="6">
        <v>0</v>
      </c>
      <c r="J254" s="6">
        <v>5</v>
      </c>
      <c r="K254" s="6">
        <v>5</v>
      </c>
      <c r="L254" s="6">
        <v>5</v>
      </c>
      <c r="M254" s="2">
        <v>0</v>
      </c>
      <c r="N254" s="2">
        <v>0</v>
      </c>
      <c r="O254" s="2">
        <v>0</v>
      </c>
      <c r="P254" s="2">
        <v>0</v>
      </c>
      <c r="Q254" s="2">
        <v>0</v>
      </c>
    </row>
    <row r="255" spans="1:17" x14ac:dyDescent="0.35">
      <c r="A255" t="s">
        <v>1935</v>
      </c>
      <c r="B255" t="s">
        <v>1364</v>
      </c>
      <c r="C255" t="s">
        <v>697</v>
      </c>
      <c r="D255" t="s">
        <v>1948</v>
      </c>
      <c r="E255" t="s">
        <v>4342</v>
      </c>
      <c r="F255" t="s">
        <v>21</v>
      </c>
      <c r="G255" s="6">
        <v>0</v>
      </c>
      <c r="H255" s="6">
        <v>0</v>
      </c>
      <c r="I255" s="6">
        <v>0</v>
      </c>
      <c r="J255" s="6">
        <v>5</v>
      </c>
      <c r="K255" s="6">
        <v>5</v>
      </c>
      <c r="L255" s="6">
        <v>5</v>
      </c>
      <c r="M255" s="2">
        <v>0</v>
      </c>
      <c r="N255" s="2">
        <v>0</v>
      </c>
      <c r="O255" s="2">
        <v>0</v>
      </c>
      <c r="P255" s="2">
        <v>0</v>
      </c>
      <c r="Q255" s="2">
        <v>0</v>
      </c>
    </row>
    <row r="256" spans="1:17" x14ac:dyDescent="0.35">
      <c r="A256" t="s">
        <v>1935</v>
      </c>
      <c r="B256" t="s">
        <v>1366</v>
      </c>
      <c r="C256" t="s">
        <v>700</v>
      </c>
      <c r="D256" t="s">
        <v>1949</v>
      </c>
      <c r="E256" t="s">
        <v>4343</v>
      </c>
      <c r="F256" t="s">
        <v>21</v>
      </c>
      <c r="G256" s="6">
        <v>0</v>
      </c>
      <c r="H256" s="6">
        <v>0</v>
      </c>
      <c r="I256" s="6">
        <v>0</v>
      </c>
      <c r="J256" s="6">
        <v>5</v>
      </c>
      <c r="K256" s="6">
        <v>5</v>
      </c>
      <c r="L256" s="6">
        <v>5</v>
      </c>
      <c r="M256" s="2">
        <v>0</v>
      </c>
      <c r="N256" s="2">
        <v>0</v>
      </c>
      <c r="O256" s="2">
        <v>0</v>
      </c>
      <c r="P256" s="2">
        <v>0</v>
      </c>
      <c r="Q256" s="2">
        <v>0</v>
      </c>
    </row>
    <row r="257" spans="1:17" x14ac:dyDescent="0.35">
      <c r="A257" t="s">
        <v>1935</v>
      </c>
      <c r="B257" t="s">
        <v>1368</v>
      </c>
      <c r="C257" t="s">
        <v>703</v>
      </c>
      <c r="D257" t="s">
        <v>1950</v>
      </c>
      <c r="E257" t="s">
        <v>4344</v>
      </c>
      <c r="F257" t="s">
        <v>21</v>
      </c>
      <c r="G257" s="6">
        <v>0</v>
      </c>
      <c r="H257" s="6">
        <v>0</v>
      </c>
      <c r="I257" s="6">
        <v>0</v>
      </c>
      <c r="J257" s="6">
        <v>5</v>
      </c>
      <c r="K257" s="6">
        <v>5</v>
      </c>
      <c r="L257" s="6">
        <v>5</v>
      </c>
      <c r="M257" s="2">
        <v>0</v>
      </c>
      <c r="N257" s="2">
        <v>0</v>
      </c>
      <c r="O257" s="2">
        <v>0</v>
      </c>
      <c r="P257" s="2">
        <v>0</v>
      </c>
      <c r="Q257" s="2">
        <v>0</v>
      </c>
    </row>
  </sheetData>
  <autoFilter ref="A1:Q1" xr:uid="{00000000-0001-0000-0400-000000000000}"/>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260"/>
  <sheetViews>
    <sheetView topLeftCell="E1" workbookViewId="0">
      <pane ySplit="1" topLeftCell="A237" activePane="bottomLeft" state="frozen"/>
      <selection pane="bottomLeft" activeCell="N279" sqref="N279"/>
    </sheetView>
  </sheetViews>
  <sheetFormatPr defaultColWidth="9.1796875" defaultRowHeight="14.5" x14ac:dyDescent="0.35"/>
  <cols>
    <col min="1" max="5" width="12.54296875" customWidth="1"/>
    <col min="6" max="6" width="13.1796875" customWidth="1"/>
    <col min="7" max="17" width="12.54296875" customWidth="1"/>
  </cols>
  <sheetData>
    <row r="1" spans="1:2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5" t="s">
        <v>3108</v>
      </c>
      <c r="S1" s="4" t="s">
        <v>3107</v>
      </c>
      <c r="T1" s="4" t="s">
        <v>4733</v>
      </c>
      <c r="V1" s="12" t="s">
        <v>4768</v>
      </c>
      <c r="W1" s="12" t="s">
        <v>4769</v>
      </c>
      <c r="X1" s="12" t="s">
        <v>4770</v>
      </c>
      <c r="Y1" s="12" t="s">
        <v>4772</v>
      </c>
      <c r="Z1" s="12" t="s">
        <v>4771</v>
      </c>
    </row>
    <row r="2" spans="1:26" ht="29.5" customHeight="1" x14ac:dyDescent="0.35">
      <c r="B2">
        <f>ROWS(B3:B244)</f>
        <v>242</v>
      </c>
      <c r="C2">
        <f>SUMIFS(H3:H244,H3:H244,1)</f>
        <v>68</v>
      </c>
      <c r="G2">
        <f>AVERAGE(G3:G244)</f>
        <v>1.3305785123966942</v>
      </c>
      <c r="H2">
        <f>AVERAGE(H3:H244)</f>
        <v>0.28099173553719009</v>
      </c>
      <c r="I2">
        <f>AVERAGEIFS(I3:I244,H3:H244,1)</f>
        <v>3.5735294117647061</v>
      </c>
      <c r="J2">
        <f t="shared" ref="J2:Q2" si="0">AVERAGE(J3:J244)</f>
        <v>4.4586776859504136</v>
      </c>
      <c r="K2">
        <f t="shared" si="0"/>
        <v>4.6652892561983474</v>
      </c>
      <c r="L2">
        <f t="shared" si="0"/>
        <v>4.7727272727272725</v>
      </c>
      <c r="M2">
        <f t="shared" si="0"/>
        <v>0.15289256198347106</v>
      </c>
      <c r="N2">
        <f t="shared" si="0"/>
        <v>3.71900826446281E-2</v>
      </c>
      <c r="O2">
        <f t="shared" si="0"/>
        <v>6.1983471074380167E-2</v>
      </c>
      <c r="P2">
        <f t="shared" si="0"/>
        <v>2.8925619834710745E-2</v>
      </c>
      <c r="Q2">
        <f t="shared" si="0"/>
        <v>1.2396694214876033E-2</v>
      </c>
      <c r="R2">
        <f>COUNTIFS(J3:J244, 5, K3:K244, 5, L3:L244, 5, M3:M244, 0, N3:N244, 0, O3:O244, 0, P3:P244, 0, Q3:Q244, 0)</f>
        <v>154</v>
      </c>
      <c r="S2">
        <f>R2/(244-3+1)</f>
        <v>0.63636363636363635</v>
      </c>
      <c r="T2">
        <f>COUNTIF(G3:G244, "&lt;&gt;0")/(244-2)</f>
        <v>0.88842975206611574</v>
      </c>
    </row>
    <row r="3" spans="1:26" x14ac:dyDescent="0.35">
      <c r="A3" t="s">
        <v>1951</v>
      </c>
      <c r="B3" t="s">
        <v>996</v>
      </c>
      <c r="C3" t="s">
        <v>1052</v>
      </c>
      <c r="D3" t="s">
        <v>1952</v>
      </c>
      <c r="E3" t="s">
        <v>4345</v>
      </c>
      <c r="F3" t="s">
        <v>1953</v>
      </c>
      <c r="G3" s="6">
        <v>1</v>
      </c>
      <c r="H3" s="6">
        <v>0</v>
      </c>
      <c r="I3" s="6">
        <v>0</v>
      </c>
      <c r="J3" s="6">
        <v>5</v>
      </c>
      <c r="K3" s="6">
        <v>5</v>
      </c>
      <c r="L3" s="6">
        <v>5</v>
      </c>
      <c r="M3" s="2">
        <v>0</v>
      </c>
      <c r="N3" s="2">
        <v>0</v>
      </c>
      <c r="O3" s="2">
        <v>0</v>
      </c>
      <c r="P3" s="2">
        <v>0</v>
      </c>
      <c r="Q3" s="2">
        <v>0</v>
      </c>
      <c r="V3" cm="1">
        <f t="array" ref="V3:X257">Mixtral_8x7B_Instruct!J3:L257</f>
        <v>5</v>
      </c>
      <c r="W3">
        <v>5</v>
      </c>
      <c r="X3">
        <v>5</v>
      </c>
      <c r="Y3" cm="1">
        <f t="array" ref="Y3:Y70">_xlfn._xlws.FILTER(I3:I244, I3:I244&lt;&gt;0)</f>
        <v>2</v>
      </c>
      <c r="Z3" cm="1">
        <f t="array" ref="Z3:Z74">_xlfn._xlws.FILTER(Mixtral_8x7B_Instruct!I3:I257, Mixtral_8x7B_Instruct!I3:I257&lt;&gt;0)</f>
        <v>1</v>
      </c>
    </row>
    <row r="4" spans="1:26" x14ac:dyDescent="0.35">
      <c r="A4" t="s">
        <v>1951</v>
      </c>
      <c r="B4" t="s">
        <v>18</v>
      </c>
      <c r="C4" t="s">
        <v>19</v>
      </c>
      <c r="D4" t="s">
        <v>1954</v>
      </c>
      <c r="E4" t="s">
        <v>4102</v>
      </c>
      <c r="F4" t="s">
        <v>1955</v>
      </c>
      <c r="G4" s="6">
        <v>4</v>
      </c>
      <c r="H4" s="6">
        <v>0</v>
      </c>
      <c r="I4" s="6">
        <v>0</v>
      </c>
      <c r="J4" s="6">
        <v>5</v>
      </c>
      <c r="K4" s="6">
        <v>5</v>
      </c>
      <c r="L4" s="6">
        <v>5</v>
      </c>
      <c r="M4" s="2">
        <v>0</v>
      </c>
      <c r="N4" s="2">
        <v>0</v>
      </c>
      <c r="O4" s="2">
        <v>0</v>
      </c>
      <c r="P4" s="2">
        <v>0</v>
      </c>
      <c r="Q4" s="2">
        <v>0</v>
      </c>
      <c r="V4">
        <v>5</v>
      </c>
      <c r="W4">
        <v>5</v>
      </c>
      <c r="X4">
        <v>5</v>
      </c>
      <c r="Y4">
        <v>4</v>
      </c>
      <c r="Z4">
        <v>5</v>
      </c>
    </row>
    <row r="5" spans="1:26" x14ac:dyDescent="0.35">
      <c r="A5" t="s">
        <v>1951</v>
      </c>
      <c r="B5" t="s">
        <v>24</v>
      </c>
      <c r="C5" t="s">
        <v>25</v>
      </c>
      <c r="D5" t="s">
        <v>1956</v>
      </c>
      <c r="E5" t="s">
        <v>4346</v>
      </c>
      <c r="F5" t="s">
        <v>1957</v>
      </c>
      <c r="G5" s="6">
        <v>2</v>
      </c>
      <c r="H5" s="6">
        <v>0</v>
      </c>
      <c r="I5" s="6">
        <v>0</v>
      </c>
      <c r="J5" s="6">
        <v>5</v>
      </c>
      <c r="K5" s="6">
        <v>5</v>
      </c>
      <c r="L5" s="6">
        <v>5</v>
      </c>
      <c r="M5" s="2">
        <v>0</v>
      </c>
      <c r="N5" s="2">
        <v>0</v>
      </c>
      <c r="O5" s="2">
        <v>0</v>
      </c>
      <c r="P5" s="2">
        <v>0</v>
      </c>
      <c r="Q5" s="2">
        <v>0</v>
      </c>
      <c r="V5">
        <v>5</v>
      </c>
      <c r="W5">
        <v>5</v>
      </c>
      <c r="X5">
        <v>5</v>
      </c>
      <c r="Y5">
        <v>5</v>
      </c>
      <c r="Z5">
        <v>3</v>
      </c>
    </row>
    <row r="6" spans="1:26" x14ac:dyDescent="0.35">
      <c r="A6" t="s">
        <v>1951</v>
      </c>
      <c r="B6" t="s">
        <v>27</v>
      </c>
      <c r="C6" t="s">
        <v>28</v>
      </c>
      <c r="D6" t="s">
        <v>1958</v>
      </c>
      <c r="E6" t="s">
        <v>4347</v>
      </c>
      <c r="F6" t="s">
        <v>21</v>
      </c>
      <c r="G6" s="6">
        <v>0</v>
      </c>
      <c r="H6" s="6">
        <v>0</v>
      </c>
      <c r="I6" s="6">
        <v>0</v>
      </c>
      <c r="J6" s="6">
        <v>5</v>
      </c>
      <c r="K6" s="6">
        <v>5</v>
      </c>
      <c r="L6" s="6">
        <v>5</v>
      </c>
      <c r="M6" s="2">
        <v>0</v>
      </c>
      <c r="N6" s="2">
        <v>0</v>
      </c>
      <c r="O6" s="2">
        <v>0</v>
      </c>
      <c r="P6" s="2">
        <v>0</v>
      </c>
      <c r="Q6" s="2">
        <v>0</v>
      </c>
      <c r="V6">
        <v>5</v>
      </c>
      <c r="W6">
        <v>5</v>
      </c>
      <c r="X6">
        <v>5</v>
      </c>
      <c r="Y6">
        <v>5</v>
      </c>
      <c r="Z6">
        <v>4</v>
      </c>
    </row>
    <row r="7" spans="1:26" x14ac:dyDescent="0.35">
      <c r="A7" t="s">
        <v>1951</v>
      </c>
      <c r="B7" t="s">
        <v>30</v>
      </c>
      <c r="C7" t="s">
        <v>31</v>
      </c>
      <c r="D7" t="s">
        <v>1959</v>
      </c>
      <c r="E7" t="s">
        <v>3113</v>
      </c>
      <c r="F7" t="s">
        <v>1960</v>
      </c>
      <c r="G7" s="6">
        <v>2</v>
      </c>
      <c r="H7" s="6">
        <v>0</v>
      </c>
      <c r="I7" s="6">
        <v>0</v>
      </c>
      <c r="J7" s="6">
        <v>5</v>
      </c>
      <c r="K7" s="6">
        <v>5</v>
      </c>
      <c r="L7" s="6">
        <v>5</v>
      </c>
      <c r="M7" s="2">
        <v>0</v>
      </c>
      <c r="N7" s="2">
        <v>0</v>
      </c>
      <c r="O7" s="2">
        <v>0</v>
      </c>
      <c r="P7" s="2">
        <v>0</v>
      </c>
      <c r="Q7" s="2">
        <v>0</v>
      </c>
      <c r="V7">
        <v>5</v>
      </c>
      <c r="W7">
        <v>5</v>
      </c>
      <c r="X7">
        <v>5</v>
      </c>
      <c r="Y7">
        <v>5</v>
      </c>
      <c r="Z7">
        <v>4</v>
      </c>
    </row>
    <row r="8" spans="1:26" x14ac:dyDescent="0.35">
      <c r="A8" t="s">
        <v>1951</v>
      </c>
      <c r="B8" t="s">
        <v>33</v>
      </c>
      <c r="C8" t="s">
        <v>34</v>
      </c>
      <c r="D8" t="s">
        <v>1961</v>
      </c>
      <c r="E8" t="s">
        <v>4348</v>
      </c>
      <c r="F8" t="s">
        <v>1377</v>
      </c>
      <c r="G8" s="6">
        <v>1</v>
      </c>
      <c r="H8" s="6">
        <v>0</v>
      </c>
      <c r="I8" s="6">
        <v>0</v>
      </c>
      <c r="J8" s="6">
        <v>5</v>
      </c>
      <c r="K8" s="6">
        <v>5</v>
      </c>
      <c r="L8" s="6">
        <v>5</v>
      </c>
      <c r="M8" s="2">
        <v>0</v>
      </c>
      <c r="N8" s="2">
        <v>0</v>
      </c>
      <c r="O8" s="2">
        <v>0</v>
      </c>
      <c r="P8" s="2">
        <v>0</v>
      </c>
      <c r="Q8" s="2">
        <v>0</v>
      </c>
      <c r="V8">
        <v>5</v>
      </c>
      <c r="W8">
        <v>5</v>
      </c>
      <c r="X8">
        <v>5</v>
      </c>
      <c r="Y8">
        <v>3</v>
      </c>
      <c r="Z8">
        <v>5</v>
      </c>
    </row>
    <row r="9" spans="1:26" x14ac:dyDescent="0.35">
      <c r="A9" t="s">
        <v>1951</v>
      </c>
      <c r="B9" t="s">
        <v>36</v>
      </c>
      <c r="C9" t="s">
        <v>37</v>
      </c>
      <c r="D9" t="s">
        <v>1962</v>
      </c>
      <c r="E9" t="s">
        <v>4349</v>
      </c>
      <c r="F9" t="s">
        <v>1963</v>
      </c>
      <c r="G9" s="6">
        <v>1</v>
      </c>
      <c r="H9" s="6">
        <v>0</v>
      </c>
      <c r="I9" s="6">
        <v>0</v>
      </c>
      <c r="J9" s="6">
        <v>5</v>
      </c>
      <c r="K9" s="6">
        <v>5</v>
      </c>
      <c r="L9" s="6">
        <v>5</v>
      </c>
      <c r="M9" s="2">
        <v>0</v>
      </c>
      <c r="N9" s="2">
        <v>0</v>
      </c>
      <c r="O9" s="2">
        <v>0</v>
      </c>
      <c r="P9" s="2">
        <v>0</v>
      </c>
      <c r="Q9" s="2">
        <v>0</v>
      </c>
      <c r="V9">
        <v>5</v>
      </c>
      <c r="W9">
        <v>5</v>
      </c>
      <c r="X9">
        <v>5</v>
      </c>
      <c r="Y9">
        <v>4</v>
      </c>
      <c r="Z9">
        <v>4</v>
      </c>
    </row>
    <row r="10" spans="1:26" x14ac:dyDescent="0.35">
      <c r="A10" t="s">
        <v>1951</v>
      </c>
      <c r="B10" t="s">
        <v>39</v>
      </c>
      <c r="C10" t="s">
        <v>40</v>
      </c>
      <c r="D10" t="s">
        <v>1964</v>
      </c>
      <c r="E10" t="s">
        <v>4350</v>
      </c>
      <c r="F10" t="s">
        <v>713</v>
      </c>
      <c r="G10" s="6">
        <v>1</v>
      </c>
      <c r="H10" s="6">
        <v>0</v>
      </c>
      <c r="I10" s="6">
        <v>0</v>
      </c>
      <c r="J10" s="6">
        <v>5</v>
      </c>
      <c r="K10" s="6">
        <v>5</v>
      </c>
      <c r="L10" s="6">
        <v>5</v>
      </c>
      <c r="M10" s="2">
        <v>0</v>
      </c>
      <c r="N10" s="2">
        <v>0</v>
      </c>
      <c r="O10" s="2">
        <v>0</v>
      </c>
      <c r="P10" s="2">
        <v>0</v>
      </c>
      <c r="Q10" s="2">
        <v>0</v>
      </c>
      <c r="V10">
        <v>5</v>
      </c>
      <c r="W10">
        <v>5</v>
      </c>
      <c r="X10">
        <v>5</v>
      </c>
      <c r="Y10">
        <v>2</v>
      </c>
      <c r="Z10">
        <v>1</v>
      </c>
    </row>
    <row r="11" spans="1:26" x14ac:dyDescent="0.35">
      <c r="A11" t="s">
        <v>1951</v>
      </c>
      <c r="B11" t="s">
        <v>42</v>
      </c>
      <c r="C11" t="s">
        <v>43</v>
      </c>
      <c r="D11" t="s">
        <v>1965</v>
      </c>
      <c r="E11" t="s">
        <v>4351</v>
      </c>
      <c r="F11" t="s">
        <v>1966</v>
      </c>
      <c r="G11" s="6">
        <v>1</v>
      </c>
      <c r="H11" s="6">
        <v>0</v>
      </c>
      <c r="I11" s="6">
        <v>0</v>
      </c>
      <c r="J11" s="6">
        <v>5</v>
      </c>
      <c r="K11" s="6">
        <v>5</v>
      </c>
      <c r="L11" s="6">
        <v>5</v>
      </c>
      <c r="M11" s="2">
        <v>0</v>
      </c>
      <c r="N11" s="2">
        <v>0</v>
      </c>
      <c r="O11" s="2">
        <v>0</v>
      </c>
      <c r="P11" s="2">
        <v>0</v>
      </c>
      <c r="Q11" s="2">
        <v>0</v>
      </c>
      <c r="V11">
        <v>5</v>
      </c>
      <c r="W11">
        <v>5</v>
      </c>
      <c r="X11">
        <v>5</v>
      </c>
      <c r="Y11">
        <v>1</v>
      </c>
      <c r="Z11">
        <v>4</v>
      </c>
    </row>
    <row r="12" spans="1:26" x14ac:dyDescent="0.35">
      <c r="A12" t="s">
        <v>1951</v>
      </c>
      <c r="B12" t="s">
        <v>45</v>
      </c>
      <c r="C12" t="s">
        <v>46</v>
      </c>
      <c r="D12" t="s">
        <v>1967</v>
      </c>
      <c r="E12" t="s">
        <v>4352</v>
      </c>
      <c r="F12" t="s">
        <v>1041</v>
      </c>
      <c r="G12" s="6">
        <v>1</v>
      </c>
      <c r="H12" s="6">
        <v>0</v>
      </c>
      <c r="I12" s="6">
        <v>0</v>
      </c>
      <c r="J12" s="6">
        <v>5</v>
      </c>
      <c r="K12" s="6">
        <v>5</v>
      </c>
      <c r="L12" s="6">
        <v>5</v>
      </c>
      <c r="M12" s="2">
        <v>0</v>
      </c>
      <c r="N12" s="2">
        <v>0</v>
      </c>
      <c r="O12" s="2">
        <v>0</v>
      </c>
      <c r="P12" s="2">
        <v>0</v>
      </c>
      <c r="Q12" s="2">
        <v>0</v>
      </c>
      <c r="V12">
        <v>5</v>
      </c>
      <c r="W12">
        <v>5</v>
      </c>
      <c r="X12">
        <v>5</v>
      </c>
      <c r="Y12">
        <v>1</v>
      </c>
      <c r="Z12">
        <v>1</v>
      </c>
    </row>
    <row r="13" spans="1:26" x14ac:dyDescent="0.35">
      <c r="A13" t="s">
        <v>1951</v>
      </c>
      <c r="B13" t="s">
        <v>48</v>
      </c>
      <c r="C13" t="s">
        <v>49</v>
      </c>
      <c r="D13" t="s">
        <v>1968</v>
      </c>
      <c r="E13" t="s">
        <v>4353</v>
      </c>
      <c r="F13" t="s">
        <v>1969</v>
      </c>
      <c r="G13" s="6">
        <v>2</v>
      </c>
      <c r="H13" s="6">
        <v>0</v>
      </c>
      <c r="I13" s="6">
        <v>0</v>
      </c>
      <c r="J13" s="6">
        <v>5</v>
      </c>
      <c r="K13" s="6">
        <v>4</v>
      </c>
      <c r="L13" s="6">
        <v>5</v>
      </c>
      <c r="M13" s="2">
        <v>0</v>
      </c>
      <c r="N13" s="2">
        <v>0</v>
      </c>
      <c r="O13" s="2">
        <v>0</v>
      </c>
      <c r="P13" s="2">
        <v>0</v>
      </c>
      <c r="Q13" s="2">
        <v>0</v>
      </c>
      <c r="V13">
        <v>5</v>
      </c>
      <c r="W13">
        <v>4</v>
      </c>
      <c r="X13">
        <v>5</v>
      </c>
      <c r="Y13">
        <v>1</v>
      </c>
      <c r="Z13">
        <v>1</v>
      </c>
    </row>
    <row r="14" spans="1:26" x14ac:dyDescent="0.35">
      <c r="A14" t="s">
        <v>1951</v>
      </c>
      <c r="B14" t="s">
        <v>51</v>
      </c>
      <c r="C14" t="s">
        <v>52</v>
      </c>
      <c r="D14" t="s">
        <v>1970</v>
      </c>
      <c r="E14" t="s">
        <v>4354</v>
      </c>
      <c r="F14" t="s">
        <v>1971</v>
      </c>
      <c r="G14" s="6">
        <v>1</v>
      </c>
      <c r="H14" s="6">
        <v>0</v>
      </c>
      <c r="I14" s="6">
        <v>0</v>
      </c>
      <c r="J14" s="6">
        <v>5</v>
      </c>
      <c r="K14" s="6">
        <v>5</v>
      </c>
      <c r="L14" s="6">
        <v>5</v>
      </c>
      <c r="M14" s="2">
        <v>0</v>
      </c>
      <c r="N14" s="2">
        <v>0</v>
      </c>
      <c r="O14" s="2">
        <v>0</v>
      </c>
      <c r="P14" s="2">
        <v>0</v>
      </c>
      <c r="Q14" s="2">
        <v>0</v>
      </c>
      <c r="V14">
        <v>5</v>
      </c>
      <c r="W14">
        <v>5</v>
      </c>
      <c r="X14">
        <v>5</v>
      </c>
      <c r="Y14">
        <v>1</v>
      </c>
      <c r="Z14">
        <v>2</v>
      </c>
    </row>
    <row r="15" spans="1:26" x14ac:dyDescent="0.35">
      <c r="A15" t="s">
        <v>1972</v>
      </c>
      <c r="B15" t="s">
        <v>744</v>
      </c>
      <c r="C15" t="s">
        <v>55</v>
      </c>
      <c r="D15" t="s">
        <v>1973</v>
      </c>
      <c r="E15" t="s">
        <v>4355</v>
      </c>
      <c r="F15" t="s">
        <v>801</v>
      </c>
      <c r="G15" s="6">
        <v>1</v>
      </c>
      <c r="H15" s="6">
        <v>1</v>
      </c>
      <c r="I15" s="6">
        <v>2</v>
      </c>
      <c r="J15" s="6">
        <v>3</v>
      </c>
      <c r="K15" s="6">
        <v>5</v>
      </c>
      <c r="L15" s="6">
        <v>5</v>
      </c>
      <c r="M15" s="2">
        <v>0</v>
      </c>
      <c r="N15" s="2">
        <v>0</v>
      </c>
      <c r="O15" s="2">
        <v>0</v>
      </c>
      <c r="P15" s="2">
        <v>0</v>
      </c>
      <c r="Q15" s="2">
        <v>0</v>
      </c>
      <c r="V15">
        <v>3</v>
      </c>
      <c r="W15">
        <v>5</v>
      </c>
      <c r="X15">
        <v>5</v>
      </c>
      <c r="Y15">
        <v>5</v>
      </c>
      <c r="Z15">
        <v>5</v>
      </c>
    </row>
    <row r="16" spans="1:26" x14ac:dyDescent="0.35">
      <c r="A16" t="s">
        <v>1972</v>
      </c>
      <c r="B16" t="s">
        <v>1066</v>
      </c>
      <c r="C16" t="s">
        <v>58</v>
      </c>
      <c r="D16" t="s">
        <v>1974</v>
      </c>
      <c r="E16" t="s">
        <v>4356</v>
      </c>
      <c r="F16" t="s">
        <v>1975</v>
      </c>
      <c r="G16" s="6">
        <v>2</v>
      </c>
      <c r="H16" s="6">
        <v>1</v>
      </c>
      <c r="I16" s="6">
        <v>4</v>
      </c>
      <c r="J16" s="6">
        <v>4</v>
      </c>
      <c r="K16" s="6">
        <v>5</v>
      </c>
      <c r="L16" s="6">
        <v>5</v>
      </c>
      <c r="M16" s="2">
        <v>0</v>
      </c>
      <c r="N16" s="2">
        <v>0</v>
      </c>
      <c r="O16" s="2">
        <v>0</v>
      </c>
      <c r="P16" s="2">
        <v>0</v>
      </c>
      <c r="Q16" s="2">
        <v>0</v>
      </c>
      <c r="V16">
        <v>5</v>
      </c>
      <c r="W16">
        <v>5</v>
      </c>
      <c r="X16">
        <v>5</v>
      </c>
      <c r="Y16">
        <v>2</v>
      </c>
      <c r="Z16">
        <v>5</v>
      </c>
    </row>
    <row r="17" spans="1:26" x14ac:dyDescent="0.35">
      <c r="A17" t="s">
        <v>1972</v>
      </c>
      <c r="B17" t="s">
        <v>60</v>
      </c>
      <c r="C17" t="s">
        <v>61</v>
      </c>
      <c r="D17" t="s">
        <v>1976</v>
      </c>
      <c r="E17" t="s">
        <v>4357</v>
      </c>
      <c r="F17" t="s">
        <v>1977</v>
      </c>
      <c r="G17" s="6">
        <v>1</v>
      </c>
      <c r="H17" s="6">
        <v>1</v>
      </c>
      <c r="I17" s="6">
        <v>5</v>
      </c>
      <c r="J17" s="6">
        <v>5</v>
      </c>
      <c r="K17" s="6">
        <v>5</v>
      </c>
      <c r="L17" s="6">
        <v>5</v>
      </c>
      <c r="M17" s="2">
        <v>0</v>
      </c>
      <c r="N17" s="2">
        <v>0</v>
      </c>
      <c r="O17" s="2">
        <v>0</v>
      </c>
      <c r="P17" s="2">
        <v>0</v>
      </c>
      <c r="Q17" s="2">
        <v>0</v>
      </c>
      <c r="V17">
        <v>3</v>
      </c>
      <c r="W17">
        <v>5</v>
      </c>
      <c r="X17">
        <v>5</v>
      </c>
      <c r="Y17">
        <v>5</v>
      </c>
      <c r="Z17">
        <v>5</v>
      </c>
    </row>
    <row r="18" spans="1:26" x14ac:dyDescent="0.35">
      <c r="A18" t="s">
        <v>1972</v>
      </c>
      <c r="B18" t="s">
        <v>727</v>
      </c>
      <c r="C18" t="s">
        <v>64</v>
      </c>
      <c r="D18" t="s">
        <v>1978</v>
      </c>
      <c r="E18" t="s">
        <v>4358</v>
      </c>
      <c r="F18" t="s">
        <v>1979</v>
      </c>
      <c r="G18" s="6">
        <v>1</v>
      </c>
      <c r="H18" s="6">
        <v>1</v>
      </c>
      <c r="I18" s="6">
        <v>5</v>
      </c>
      <c r="J18" s="6">
        <v>5</v>
      </c>
      <c r="K18" s="6">
        <v>5</v>
      </c>
      <c r="L18" s="6">
        <v>5</v>
      </c>
      <c r="M18" s="2">
        <v>0</v>
      </c>
      <c r="N18" s="2">
        <v>0</v>
      </c>
      <c r="O18" s="2">
        <v>0</v>
      </c>
      <c r="P18" s="2">
        <v>0</v>
      </c>
      <c r="Q18" s="2">
        <v>0</v>
      </c>
      <c r="V18">
        <v>4</v>
      </c>
      <c r="W18">
        <v>5</v>
      </c>
      <c r="X18">
        <v>5</v>
      </c>
      <c r="Y18">
        <v>5</v>
      </c>
      <c r="Z18">
        <v>5</v>
      </c>
    </row>
    <row r="19" spans="1:26" x14ac:dyDescent="0.35">
      <c r="A19" t="s">
        <v>1972</v>
      </c>
      <c r="B19" t="s">
        <v>729</v>
      </c>
      <c r="C19" t="s">
        <v>67</v>
      </c>
      <c r="D19" t="s">
        <v>1980</v>
      </c>
      <c r="E19" t="s">
        <v>4117</v>
      </c>
      <c r="F19" t="s">
        <v>21</v>
      </c>
      <c r="G19" s="6">
        <v>0</v>
      </c>
      <c r="H19" s="6">
        <v>1</v>
      </c>
      <c r="I19" s="6">
        <v>5</v>
      </c>
      <c r="J19" s="6">
        <v>5</v>
      </c>
      <c r="K19" s="6">
        <v>5</v>
      </c>
      <c r="L19" s="6">
        <v>5</v>
      </c>
      <c r="M19" s="2">
        <v>0</v>
      </c>
      <c r="N19" s="2">
        <v>0</v>
      </c>
      <c r="O19" s="2">
        <v>0</v>
      </c>
      <c r="P19" s="2">
        <v>0</v>
      </c>
      <c r="Q19" s="2">
        <v>0</v>
      </c>
      <c r="V19">
        <v>5</v>
      </c>
      <c r="W19">
        <v>5</v>
      </c>
      <c r="X19">
        <v>5</v>
      </c>
      <c r="Y19">
        <v>5</v>
      </c>
      <c r="Z19">
        <v>5</v>
      </c>
    </row>
    <row r="20" spans="1:26" x14ac:dyDescent="0.35">
      <c r="A20" t="s">
        <v>1972</v>
      </c>
      <c r="B20" t="s">
        <v>731</v>
      </c>
      <c r="C20" t="s">
        <v>70</v>
      </c>
      <c r="D20" t="s">
        <v>1981</v>
      </c>
      <c r="E20" t="s">
        <v>4359</v>
      </c>
      <c r="F20" t="s">
        <v>1982</v>
      </c>
      <c r="G20" s="6">
        <v>1</v>
      </c>
      <c r="H20" s="6">
        <v>0</v>
      </c>
      <c r="I20" s="6">
        <v>0</v>
      </c>
      <c r="J20" s="6">
        <v>5</v>
      </c>
      <c r="K20" s="6">
        <v>5</v>
      </c>
      <c r="L20" s="6">
        <v>5</v>
      </c>
      <c r="M20" s="2">
        <v>0</v>
      </c>
      <c r="N20" s="2">
        <v>0</v>
      </c>
      <c r="O20" s="2">
        <v>0</v>
      </c>
      <c r="P20" s="2">
        <v>0</v>
      </c>
      <c r="Q20" s="2">
        <v>0</v>
      </c>
      <c r="V20">
        <v>5</v>
      </c>
      <c r="W20">
        <v>5</v>
      </c>
      <c r="X20">
        <v>5</v>
      </c>
      <c r="Y20">
        <v>5</v>
      </c>
      <c r="Z20">
        <v>5</v>
      </c>
    </row>
    <row r="21" spans="1:26" x14ac:dyDescent="0.35">
      <c r="A21" t="s">
        <v>1972</v>
      </c>
      <c r="B21" t="s">
        <v>1071</v>
      </c>
      <c r="C21" t="s">
        <v>1647</v>
      </c>
      <c r="D21" t="s">
        <v>1983</v>
      </c>
      <c r="E21" t="s">
        <v>4360</v>
      </c>
      <c r="F21" t="s">
        <v>733</v>
      </c>
      <c r="G21" s="6">
        <v>1</v>
      </c>
      <c r="H21" s="6">
        <v>0</v>
      </c>
      <c r="I21" s="6">
        <v>0</v>
      </c>
      <c r="J21" s="6">
        <v>5</v>
      </c>
      <c r="K21" s="6">
        <v>5</v>
      </c>
      <c r="L21" s="6">
        <v>5</v>
      </c>
      <c r="M21" s="2">
        <v>0</v>
      </c>
      <c r="N21" s="2">
        <v>0</v>
      </c>
      <c r="O21" s="2">
        <v>0</v>
      </c>
      <c r="P21" s="2">
        <v>0</v>
      </c>
      <c r="Q21" s="2">
        <v>0</v>
      </c>
      <c r="V21">
        <v>5</v>
      </c>
      <c r="W21">
        <v>5</v>
      </c>
      <c r="X21">
        <v>5</v>
      </c>
      <c r="Y21">
        <v>5</v>
      </c>
      <c r="Z21">
        <v>5</v>
      </c>
    </row>
    <row r="22" spans="1:26" x14ac:dyDescent="0.35">
      <c r="A22" t="s">
        <v>1972</v>
      </c>
      <c r="B22" t="s">
        <v>735</v>
      </c>
      <c r="C22" t="s">
        <v>23</v>
      </c>
      <c r="D22" t="s">
        <v>1984</v>
      </c>
      <c r="E22" t="s">
        <v>4361</v>
      </c>
      <c r="F22" t="s">
        <v>1985</v>
      </c>
      <c r="G22" s="6">
        <v>2</v>
      </c>
      <c r="H22" s="6">
        <v>0</v>
      </c>
      <c r="I22" s="6">
        <v>0</v>
      </c>
      <c r="J22" s="6">
        <v>5</v>
      </c>
      <c r="K22" s="6">
        <v>5</v>
      </c>
      <c r="L22" s="6">
        <v>5</v>
      </c>
      <c r="M22" s="2">
        <v>0</v>
      </c>
      <c r="N22" s="2">
        <v>0</v>
      </c>
      <c r="O22" s="2">
        <v>0</v>
      </c>
      <c r="P22" s="2">
        <v>0</v>
      </c>
      <c r="Q22" s="2">
        <v>0</v>
      </c>
      <c r="V22">
        <v>5</v>
      </c>
      <c r="W22">
        <v>5</v>
      </c>
      <c r="X22">
        <v>5</v>
      </c>
      <c r="Y22">
        <v>4</v>
      </c>
      <c r="Z22">
        <v>5</v>
      </c>
    </row>
    <row r="23" spans="1:26" x14ac:dyDescent="0.35">
      <c r="A23" t="s">
        <v>1972</v>
      </c>
      <c r="B23" t="s">
        <v>737</v>
      </c>
      <c r="C23" t="s">
        <v>78</v>
      </c>
      <c r="D23" t="s">
        <v>1986</v>
      </c>
      <c r="E23" t="s">
        <v>4121</v>
      </c>
      <c r="F23" t="s">
        <v>1987</v>
      </c>
      <c r="G23" s="6">
        <v>1</v>
      </c>
      <c r="H23" s="6">
        <v>0</v>
      </c>
      <c r="I23" s="6">
        <v>0</v>
      </c>
      <c r="J23" s="6">
        <v>5</v>
      </c>
      <c r="K23" s="6">
        <v>5</v>
      </c>
      <c r="L23" s="6">
        <v>5</v>
      </c>
      <c r="M23" s="2">
        <v>0</v>
      </c>
      <c r="N23" s="2">
        <v>0</v>
      </c>
      <c r="O23" s="2">
        <v>0</v>
      </c>
      <c r="P23" s="2">
        <v>0</v>
      </c>
      <c r="Q23" s="2">
        <v>0</v>
      </c>
      <c r="V23">
        <v>4</v>
      </c>
      <c r="W23">
        <v>5</v>
      </c>
      <c r="X23">
        <v>5</v>
      </c>
      <c r="Y23">
        <v>4</v>
      </c>
      <c r="Z23">
        <v>4</v>
      </c>
    </row>
    <row r="24" spans="1:26" x14ac:dyDescent="0.35">
      <c r="A24" t="s">
        <v>1972</v>
      </c>
      <c r="B24" t="s">
        <v>739</v>
      </c>
      <c r="C24" t="s">
        <v>81</v>
      </c>
      <c r="D24" t="s">
        <v>1988</v>
      </c>
      <c r="E24" t="s">
        <v>4362</v>
      </c>
      <c r="F24" t="s">
        <v>21</v>
      </c>
      <c r="G24" s="6">
        <v>0</v>
      </c>
      <c r="H24" s="6">
        <v>0</v>
      </c>
      <c r="I24" s="6">
        <v>0</v>
      </c>
      <c r="J24" s="6">
        <v>5</v>
      </c>
      <c r="K24" s="6">
        <v>5</v>
      </c>
      <c r="L24" s="6">
        <v>5</v>
      </c>
      <c r="M24" s="2">
        <v>0</v>
      </c>
      <c r="N24" s="2">
        <v>0</v>
      </c>
      <c r="O24" s="2">
        <v>0</v>
      </c>
      <c r="P24" s="2">
        <v>0</v>
      </c>
      <c r="Q24" s="2">
        <v>0</v>
      </c>
      <c r="V24">
        <v>5</v>
      </c>
      <c r="W24">
        <v>5</v>
      </c>
      <c r="X24">
        <v>5</v>
      </c>
      <c r="Y24">
        <v>2</v>
      </c>
      <c r="Z24">
        <v>4</v>
      </c>
    </row>
    <row r="25" spans="1:26" x14ac:dyDescent="0.35">
      <c r="A25" t="s">
        <v>1972</v>
      </c>
      <c r="B25" t="s">
        <v>384</v>
      </c>
      <c r="C25" t="s">
        <v>84</v>
      </c>
      <c r="D25" t="s">
        <v>1989</v>
      </c>
      <c r="E25" t="s">
        <v>4363</v>
      </c>
      <c r="F25" t="s">
        <v>1990</v>
      </c>
      <c r="G25" s="6">
        <v>1</v>
      </c>
      <c r="H25" s="6">
        <v>0</v>
      </c>
      <c r="I25" s="6">
        <v>0</v>
      </c>
      <c r="J25" s="6">
        <v>5</v>
      </c>
      <c r="K25" s="6">
        <v>5</v>
      </c>
      <c r="L25" s="6">
        <v>5</v>
      </c>
      <c r="M25" s="2">
        <v>0</v>
      </c>
      <c r="N25" s="2">
        <v>0</v>
      </c>
      <c r="O25" s="2">
        <v>0</v>
      </c>
      <c r="P25" s="2">
        <v>0</v>
      </c>
      <c r="Q25" s="2">
        <v>0</v>
      </c>
      <c r="V25">
        <v>5</v>
      </c>
      <c r="W25">
        <v>5</v>
      </c>
      <c r="X25">
        <v>5</v>
      </c>
      <c r="Y25">
        <v>5</v>
      </c>
      <c r="Z25">
        <v>5</v>
      </c>
    </row>
    <row r="26" spans="1:26" x14ac:dyDescent="0.35">
      <c r="A26" t="s">
        <v>1991</v>
      </c>
      <c r="B26" t="s">
        <v>744</v>
      </c>
      <c r="C26" t="s">
        <v>87</v>
      </c>
      <c r="D26" t="s">
        <v>1973</v>
      </c>
      <c r="E26" t="s">
        <v>4124</v>
      </c>
      <c r="F26" t="s">
        <v>1992</v>
      </c>
      <c r="G26" s="6">
        <v>3</v>
      </c>
      <c r="H26" s="6">
        <v>0</v>
      </c>
      <c r="I26" s="6">
        <v>0</v>
      </c>
      <c r="J26" s="6">
        <v>5</v>
      </c>
      <c r="K26" s="6">
        <v>5</v>
      </c>
      <c r="L26" s="6">
        <v>5</v>
      </c>
      <c r="M26" s="2">
        <v>0</v>
      </c>
      <c r="N26" s="2">
        <v>0</v>
      </c>
      <c r="O26" s="2">
        <v>0</v>
      </c>
      <c r="P26" s="2">
        <v>0</v>
      </c>
      <c r="Q26" s="2">
        <v>0</v>
      </c>
      <c r="V26">
        <v>5</v>
      </c>
      <c r="W26">
        <v>5</v>
      </c>
      <c r="X26">
        <v>5</v>
      </c>
      <c r="Y26">
        <v>5</v>
      </c>
      <c r="Z26">
        <v>4</v>
      </c>
    </row>
    <row r="27" spans="1:26" x14ac:dyDescent="0.35">
      <c r="A27" t="s">
        <v>1991</v>
      </c>
      <c r="B27" t="s">
        <v>384</v>
      </c>
      <c r="C27" t="s">
        <v>89</v>
      </c>
      <c r="D27" t="s">
        <v>1993</v>
      </c>
      <c r="E27" t="s">
        <v>4364</v>
      </c>
      <c r="F27" t="s">
        <v>1994</v>
      </c>
      <c r="G27" s="6">
        <v>2</v>
      </c>
      <c r="H27" s="6">
        <v>0</v>
      </c>
      <c r="I27" s="6">
        <v>0</v>
      </c>
      <c r="J27" s="6">
        <v>5</v>
      </c>
      <c r="K27" s="6">
        <v>5</v>
      </c>
      <c r="L27" s="6">
        <v>5</v>
      </c>
      <c r="M27" s="2">
        <v>0</v>
      </c>
      <c r="N27" s="2">
        <v>0</v>
      </c>
      <c r="O27" s="2">
        <v>0</v>
      </c>
      <c r="P27" s="2">
        <v>0</v>
      </c>
      <c r="Q27" s="2">
        <v>0</v>
      </c>
      <c r="V27">
        <v>4</v>
      </c>
      <c r="W27">
        <v>5</v>
      </c>
      <c r="X27">
        <v>4</v>
      </c>
      <c r="Y27">
        <v>5</v>
      </c>
      <c r="Z27">
        <v>2</v>
      </c>
    </row>
    <row r="28" spans="1:26" x14ac:dyDescent="0.35">
      <c r="A28" t="s">
        <v>1991</v>
      </c>
      <c r="B28" t="s">
        <v>623</v>
      </c>
      <c r="C28" t="s">
        <v>1656</v>
      </c>
      <c r="D28" t="s">
        <v>1657</v>
      </c>
      <c r="E28" t="s">
        <v>4365</v>
      </c>
      <c r="F28" t="s">
        <v>761</v>
      </c>
      <c r="G28" s="6">
        <v>1</v>
      </c>
      <c r="H28" s="6">
        <v>0</v>
      </c>
      <c r="I28" s="6">
        <v>0</v>
      </c>
      <c r="J28" s="6">
        <v>5</v>
      </c>
      <c r="K28" s="6">
        <v>5</v>
      </c>
      <c r="L28" s="6">
        <v>5</v>
      </c>
      <c r="M28" s="2">
        <v>0</v>
      </c>
      <c r="N28" s="2">
        <v>0</v>
      </c>
      <c r="O28" s="2">
        <v>0</v>
      </c>
      <c r="P28" s="2">
        <v>0</v>
      </c>
      <c r="Q28" s="2">
        <v>0</v>
      </c>
      <c r="V28">
        <v>5</v>
      </c>
      <c r="W28">
        <v>5</v>
      </c>
      <c r="X28">
        <v>5</v>
      </c>
      <c r="Y28">
        <v>5</v>
      </c>
      <c r="Z28">
        <v>3</v>
      </c>
    </row>
    <row r="29" spans="1:26" x14ac:dyDescent="0.35">
      <c r="A29" t="s">
        <v>1991</v>
      </c>
      <c r="B29" t="s">
        <v>1658</v>
      </c>
      <c r="C29" t="s">
        <v>1659</v>
      </c>
      <c r="D29" t="s">
        <v>1995</v>
      </c>
      <c r="E29" t="s">
        <v>4366</v>
      </c>
      <c r="F29" t="s">
        <v>1996</v>
      </c>
      <c r="G29" s="6">
        <v>2</v>
      </c>
      <c r="H29" s="6">
        <v>0</v>
      </c>
      <c r="I29" s="6">
        <v>0</v>
      </c>
      <c r="J29" s="6">
        <v>5</v>
      </c>
      <c r="K29" s="6">
        <v>5</v>
      </c>
      <c r="L29" s="6">
        <v>5</v>
      </c>
      <c r="M29" s="2">
        <v>0</v>
      </c>
      <c r="N29" s="2">
        <v>0</v>
      </c>
      <c r="O29" s="2">
        <v>0</v>
      </c>
      <c r="P29" s="2">
        <v>0</v>
      </c>
      <c r="Q29" s="2">
        <v>0</v>
      </c>
      <c r="V29">
        <v>5</v>
      </c>
      <c r="W29">
        <v>5</v>
      </c>
      <c r="X29">
        <v>5</v>
      </c>
      <c r="Y29">
        <v>5</v>
      </c>
      <c r="Z29">
        <v>5</v>
      </c>
    </row>
    <row r="30" spans="1:26" x14ac:dyDescent="0.35">
      <c r="A30" t="s">
        <v>1991</v>
      </c>
      <c r="B30" t="s">
        <v>1081</v>
      </c>
      <c r="C30" t="s">
        <v>1661</v>
      </c>
      <c r="D30" t="s">
        <v>1997</v>
      </c>
      <c r="E30" t="s">
        <v>4367</v>
      </c>
      <c r="F30" t="s">
        <v>752</v>
      </c>
      <c r="G30" s="6">
        <v>1</v>
      </c>
      <c r="H30" s="6">
        <v>0</v>
      </c>
      <c r="I30" s="6">
        <v>0</v>
      </c>
      <c r="J30" s="6">
        <v>5</v>
      </c>
      <c r="K30" s="6">
        <v>5</v>
      </c>
      <c r="L30" s="6">
        <v>5</v>
      </c>
      <c r="M30" s="2">
        <v>0</v>
      </c>
      <c r="N30" s="2">
        <v>0</v>
      </c>
      <c r="O30" s="2">
        <v>0</v>
      </c>
      <c r="P30" s="2">
        <v>0</v>
      </c>
      <c r="Q30" s="2">
        <v>0</v>
      </c>
      <c r="V30">
        <v>5</v>
      </c>
      <c r="W30">
        <v>5</v>
      </c>
      <c r="X30">
        <v>5</v>
      </c>
      <c r="Y30">
        <v>3</v>
      </c>
      <c r="Z30">
        <v>5</v>
      </c>
    </row>
    <row r="31" spans="1:26" x14ac:dyDescent="0.35">
      <c r="A31" t="s">
        <v>1998</v>
      </c>
      <c r="B31" t="s">
        <v>744</v>
      </c>
      <c r="C31" t="s">
        <v>1085</v>
      </c>
      <c r="D31" t="s">
        <v>1999</v>
      </c>
      <c r="E31" t="s">
        <v>4124</v>
      </c>
      <c r="F31" t="s">
        <v>2000</v>
      </c>
      <c r="G31" s="6">
        <v>2</v>
      </c>
      <c r="H31" s="6">
        <v>0</v>
      </c>
      <c r="I31" s="6">
        <v>0</v>
      </c>
      <c r="J31" s="6">
        <v>5</v>
      </c>
      <c r="K31" s="6">
        <v>5</v>
      </c>
      <c r="L31" s="6">
        <v>5</v>
      </c>
      <c r="M31" s="2">
        <v>0</v>
      </c>
      <c r="N31" s="2">
        <v>0</v>
      </c>
      <c r="O31" s="2">
        <v>0</v>
      </c>
      <c r="P31" s="2">
        <v>0</v>
      </c>
      <c r="Q31" s="2">
        <v>0</v>
      </c>
      <c r="V31">
        <v>5</v>
      </c>
      <c r="W31">
        <v>5</v>
      </c>
      <c r="X31">
        <v>5</v>
      </c>
      <c r="Y31">
        <v>3</v>
      </c>
      <c r="Z31">
        <v>4</v>
      </c>
    </row>
    <row r="32" spans="1:26" x14ac:dyDescent="0.35">
      <c r="A32" t="s">
        <v>1998</v>
      </c>
      <c r="B32" t="s">
        <v>756</v>
      </c>
      <c r="C32" t="s">
        <v>105</v>
      </c>
      <c r="D32" t="s">
        <v>2001</v>
      </c>
      <c r="E32" t="s">
        <v>4368</v>
      </c>
      <c r="F32" t="s">
        <v>745</v>
      </c>
      <c r="G32" s="6">
        <v>1</v>
      </c>
      <c r="H32" s="6">
        <v>0</v>
      </c>
      <c r="I32" s="6">
        <v>0</v>
      </c>
      <c r="J32" s="6">
        <v>4</v>
      </c>
      <c r="K32" s="6">
        <v>5</v>
      </c>
      <c r="L32" s="6">
        <v>4</v>
      </c>
      <c r="M32" s="2">
        <v>0</v>
      </c>
      <c r="N32" s="2">
        <v>0</v>
      </c>
      <c r="O32" s="2">
        <v>0</v>
      </c>
      <c r="P32" s="2">
        <v>0</v>
      </c>
      <c r="Q32" s="2">
        <v>0</v>
      </c>
      <c r="V32">
        <v>4</v>
      </c>
      <c r="W32">
        <v>5</v>
      </c>
      <c r="X32">
        <v>4</v>
      </c>
      <c r="Y32">
        <v>5</v>
      </c>
      <c r="Z32">
        <v>5</v>
      </c>
    </row>
    <row r="33" spans="1:26" x14ac:dyDescent="0.35">
      <c r="A33" t="s">
        <v>1998</v>
      </c>
      <c r="B33" t="s">
        <v>384</v>
      </c>
      <c r="C33" t="s">
        <v>107</v>
      </c>
      <c r="D33" t="s">
        <v>2002</v>
      </c>
      <c r="E33" t="s">
        <v>3616</v>
      </c>
      <c r="F33" t="s">
        <v>1994</v>
      </c>
      <c r="G33" s="6">
        <v>2</v>
      </c>
      <c r="H33" s="6">
        <v>0</v>
      </c>
      <c r="I33" s="6">
        <v>0</v>
      </c>
      <c r="J33" s="6">
        <v>5</v>
      </c>
      <c r="K33" s="6">
        <v>5</v>
      </c>
      <c r="L33" s="6">
        <v>5</v>
      </c>
      <c r="M33" s="2">
        <v>0</v>
      </c>
      <c r="N33" s="2">
        <v>0</v>
      </c>
      <c r="O33" s="2">
        <v>0</v>
      </c>
      <c r="P33" s="2">
        <v>0</v>
      </c>
      <c r="Q33" s="2">
        <v>0</v>
      </c>
      <c r="V33">
        <v>5</v>
      </c>
      <c r="W33">
        <v>5</v>
      </c>
      <c r="X33">
        <v>5</v>
      </c>
      <c r="Y33">
        <v>5</v>
      </c>
      <c r="Z33">
        <v>5</v>
      </c>
    </row>
    <row r="34" spans="1:26" x14ac:dyDescent="0.35">
      <c r="A34" t="s">
        <v>1998</v>
      </c>
      <c r="B34" t="s">
        <v>623</v>
      </c>
      <c r="C34" t="s">
        <v>1666</v>
      </c>
      <c r="D34" t="s">
        <v>2003</v>
      </c>
      <c r="E34" t="s">
        <v>4369</v>
      </c>
      <c r="F34" t="s">
        <v>2004</v>
      </c>
      <c r="G34" s="6">
        <v>2</v>
      </c>
      <c r="H34" s="6">
        <v>0</v>
      </c>
      <c r="I34" s="6">
        <v>0</v>
      </c>
      <c r="J34" s="6">
        <v>5</v>
      </c>
      <c r="K34" s="6">
        <v>5</v>
      </c>
      <c r="L34" s="6">
        <v>5</v>
      </c>
      <c r="M34" s="2">
        <v>0</v>
      </c>
      <c r="N34" s="2">
        <v>0</v>
      </c>
      <c r="O34" s="2">
        <v>0</v>
      </c>
      <c r="P34" s="2">
        <v>0</v>
      </c>
      <c r="Q34" s="2">
        <v>0</v>
      </c>
      <c r="V34">
        <v>5</v>
      </c>
      <c r="W34">
        <v>5</v>
      </c>
      <c r="X34">
        <v>5</v>
      </c>
      <c r="Y34">
        <v>1</v>
      </c>
      <c r="Z34">
        <v>3</v>
      </c>
    </row>
    <row r="35" spans="1:26" x14ac:dyDescent="0.35">
      <c r="A35" t="s">
        <v>1998</v>
      </c>
      <c r="B35" t="s">
        <v>1091</v>
      </c>
      <c r="C35" t="s">
        <v>1668</v>
      </c>
      <c r="D35" t="s">
        <v>2005</v>
      </c>
      <c r="E35" t="s">
        <v>4370</v>
      </c>
      <c r="F35" t="s">
        <v>2006</v>
      </c>
      <c r="G35" s="6">
        <v>1</v>
      </c>
      <c r="H35" s="6">
        <v>0</v>
      </c>
      <c r="I35" s="6">
        <v>0</v>
      </c>
      <c r="J35" s="6">
        <v>4</v>
      </c>
      <c r="K35" s="6">
        <v>5</v>
      </c>
      <c r="L35" s="6">
        <v>5</v>
      </c>
      <c r="M35" s="2">
        <v>0</v>
      </c>
      <c r="N35" s="2">
        <v>0</v>
      </c>
      <c r="O35" s="2">
        <v>0</v>
      </c>
      <c r="P35" s="2">
        <v>0</v>
      </c>
      <c r="Q35" s="2">
        <v>1</v>
      </c>
      <c r="V35">
        <v>4</v>
      </c>
      <c r="W35">
        <v>5</v>
      </c>
      <c r="X35">
        <v>5</v>
      </c>
      <c r="Y35">
        <v>1</v>
      </c>
      <c r="Z35">
        <v>3</v>
      </c>
    </row>
    <row r="36" spans="1:26" x14ac:dyDescent="0.35">
      <c r="A36" t="s">
        <v>1998</v>
      </c>
      <c r="B36" t="s">
        <v>1081</v>
      </c>
      <c r="C36" t="s">
        <v>114</v>
      </c>
      <c r="D36" t="s">
        <v>2007</v>
      </c>
      <c r="E36" t="s">
        <v>4371</v>
      </c>
      <c r="F36" t="s">
        <v>752</v>
      </c>
      <c r="G36" s="6">
        <v>1</v>
      </c>
      <c r="H36" s="6">
        <v>0</v>
      </c>
      <c r="I36" s="6">
        <v>0</v>
      </c>
      <c r="J36" s="6">
        <v>5</v>
      </c>
      <c r="K36" s="6">
        <v>5</v>
      </c>
      <c r="L36" s="6">
        <v>5</v>
      </c>
      <c r="M36" s="2">
        <v>0</v>
      </c>
      <c r="N36" s="2">
        <v>0</v>
      </c>
      <c r="O36" s="2">
        <v>0</v>
      </c>
      <c r="P36" s="2">
        <v>0</v>
      </c>
      <c r="Q36" s="2">
        <v>0</v>
      </c>
      <c r="V36">
        <v>5</v>
      </c>
      <c r="W36">
        <v>5</v>
      </c>
      <c r="X36">
        <v>5</v>
      </c>
      <c r="Y36">
        <v>1</v>
      </c>
      <c r="Z36">
        <v>5</v>
      </c>
    </row>
    <row r="37" spans="1:26" x14ac:dyDescent="0.35">
      <c r="A37" t="s">
        <v>2008</v>
      </c>
      <c r="B37" t="s">
        <v>744</v>
      </c>
      <c r="C37" t="s">
        <v>117</v>
      </c>
      <c r="D37" t="s">
        <v>1973</v>
      </c>
      <c r="E37" t="s">
        <v>4372</v>
      </c>
      <c r="F37" t="s">
        <v>801</v>
      </c>
      <c r="G37" s="6">
        <v>1</v>
      </c>
      <c r="H37" s="6">
        <v>0</v>
      </c>
      <c r="I37" s="6">
        <v>0</v>
      </c>
      <c r="J37" s="6">
        <v>5</v>
      </c>
      <c r="K37" s="6">
        <v>5</v>
      </c>
      <c r="L37" s="6">
        <v>5</v>
      </c>
      <c r="M37" s="2">
        <v>0</v>
      </c>
      <c r="N37" s="2">
        <v>0</v>
      </c>
      <c r="O37" s="2">
        <v>0</v>
      </c>
      <c r="P37" s="2">
        <v>0</v>
      </c>
      <c r="Q37" s="2">
        <v>0</v>
      </c>
      <c r="V37">
        <v>5</v>
      </c>
      <c r="W37">
        <v>5</v>
      </c>
      <c r="X37">
        <v>5</v>
      </c>
      <c r="Y37">
        <v>1</v>
      </c>
      <c r="Z37">
        <v>5</v>
      </c>
    </row>
    <row r="38" spans="1:26" x14ac:dyDescent="0.35">
      <c r="A38" t="s">
        <v>2008</v>
      </c>
      <c r="B38" t="s">
        <v>119</v>
      </c>
      <c r="C38" t="s">
        <v>120</v>
      </c>
      <c r="D38" t="s">
        <v>1673</v>
      </c>
      <c r="E38" t="s">
        <v>4131</v>
      </c>
      <c r="F38" t="s">
        <v>2009</v>
      </c>
      <c r="G38" s="6">
        <v>1</v>
      </c>
      <c r="H38" s="6">
        <v>0</v>
      </c>
      <c r="I38" s="6">
        <v>0</v>
      </c>
      <c r="J38" s="6">
        <v>5</v>
      </c>
      <c r="K38" s="6">
        <v>5</v>
      </c>
      <c r="L38" s="6">
        <v>5</v>
      </c>
      <c r="M38" s="2">
        <v>0</v>
      </c>
      <c r="N38" s="2">
        <v>0</v>
      </c>
      <c r="O38" s="2">
        <v>0</v>
      </c>
      <c r="P38" s="2">
        <v>0</v>
      </c>
      <c r="Q38" s="2">
        <v>0</v>
      </c>
      <c r="V38">
        <v>5</v>
      </c>
      <c r="W38">
        <v>5</v>
      </c>
      <c r="X38">
        <v>5</v>
      </c>
      <c r="Y38">
        <v>1</v>
      </c>
      <c r="Z38">
        <v>1</v>
      </c>
    </row>
    <row r="39" spans="1:26" x14ac:dyDescent="0.35">
      <c r="A39" t="s">
        <v>2008</v>
      </c>
      <c r="B39" t="s">
        <v>788</v>
      </c>
      <c r="C39" t="s">
        <v>126</v>
      </c>
      <c r="D39" t="s">
        <v>2010</v>
      </c>
      <c r="E39" t="s">
        <v>4132</v>
      </c>
      <c r="F39" t="s">
        <v>2011</v>
      </c>
      <c r="G39" s="6">
        <v>2</v>
      </c>
      <c r="H39" s="6">
        <v>0</v>
      </c>
      <c r="I39" s="6">
        <v>0</v>
      </c>
      <c r="J39" s="6">
        <v>5</v>
      </c>
      <c r="K39" s="6">
        <v>5</v>
      </c>
      <c r="L39" s="6">
        <v>5</v>
      </c>
      <c r="M39" s="2">
        <v>0</v>
      </c>
      <c r="N39" s="2">
        <v>0</v>
      </c>
      <c r="O39" s="2">
        <v>0</v>
      </c>
      <c r="P39" s="2">
        <v>0</v>
      </c>
      <c r="Q39" s="2">
        <v>0</v>
      </c>
      <c r="V39">
        <v>5</v>
      </c>
      <c r="W39">
        <v>5</v>
      </c>
      <c r="X39">
        <v>5</v>
      </c>
      <c r="Y39">
        <v>5</v>
      </c>
      <c r="Z39">
        <v>1</v>
      </c>
    </row>
    <row r="40" spans="1:26" x14ac:dyDescent="0.35">
      <c r="A40" t="s">
        <v>2008</v>
      </c>
      <c r="B40" t="s">
        <v>805</v>
      </c>
      <c r="C40" t="s">
        <v>1100</v>
      </c>
      <c r="D40" t="s">
        <v>2012</v>
      </c>
      <c r="E40" t="s">
        <v>4373</v>
      </c>
      <c r="F40" t="s">
        <v>2013</v>
      </c>
      <c r="G40" s="6">
        <v>1</v>
      </c>
      <c r="H40" s="6">
        <v>0</v>
      </c>
      <c r="I40" s="6">
        <v>0</v>
      </c>
      <c r="J40" s="6">
        <v>5</v>
      </c>
      <c r="K40" s="6">
        <v>5</v>
      </c>
      <c r="L40" s="6">
        <v>5</v>
      </c>
      <c r="M40" s="2">
        <v>0</v>
      </c>
      <c r="N40" s="2">
        <v>0</v>
      </c>
      <c r="O40" s="2">
        <v>0</v>
      </c>
      <c r="P40" s="2">
        <v>0</v>
      </c>
      <c r="Q40" s="2">
        <v>0</v>
      </c>
      <c r="V40">
        <v>5</v>
      </c>
      <c r="W40">
        <v>5</v>
      </c>
      <c r="X40">
        <v>5</v>
      </c>
      <c r="Y40">
        <v>5</v>
      </c>
      <c r="Z40">
        <v>1</v>
      </c>
    </row>
    <row r="41" spans="1:26" x14ac:dyDescent="0.35">
      <c r="A41" t="s">
        <v>2008</v>
      </c>
      <c r="B41" t="s">
        <v>1102</v>
      </c>
      <c r="C41" t="s">
        <v>1103</v>
      </c>
      <c r="D41" t="s">
        <v>2014</v>
      </c>
      <c r="E41" t="s">
        <v>4374</v>
      </c>
      <c r="F41" t="s">
        <v>1411</v>
      </c>
      <c r="G41" s="6">
        <v>1</v>
      </c>
      <c r="H41" s="6">
        <v>0</v>
      </c>
      <c r="I41" s="6">
        <v>0</v>
      </c>
      <c r="J41" s="6">
        <v>5</v>
      </c>
      <c r="K41" s="6">
        <v>5</v>
      </c>
      <c r="L41" s="6">
        <v>5</v>
      </c>
      <c r="M41" s="2">
        <v>0</v>
      </c>
      <c r="N41" s="2">
        <v>0</v>
      </c>
      <c r="O41" s="2">
        <v>0</v>
      </c>
      <c r="P41" s="2">
        <v>0</v>
      </c>
      <c r="Q41" s="2">
        <v>0</v>
      </c>
      <c r="V41">
        <v>5</v>
      </c>
      <c r="W41">
        <v>5</v>
      </c>
      <c r="X41">
        <v>5</v>
      </c>
      <c r="Y41">
        <v>5</v>
      </c>
      <c r="Z41">
        <v>1</v>
      </c>
    </row>
    <row r="42" spans="1:26" x14ac:dyDescent="0.35">
      <c r="A42" t="s">
        <v>2008</v>
      </c>
      <c r="B42" t="s">
        <v>1104</v>
      </c>
      <c r="C42" t="s">
        <v>1105</v>
      </c>
      <c r="D42" t="s">
        <v>2015</v>
      </c>
      <c r="E42" t="s">
        <v>4375</v>
      </c>
      <c r="F42" t="s">
        <v>2016</v>
      </c>
      <c r="G42" s="6">
        <v>1</v>
      </c>
      <c r="H42" s="6">
        <v>0</v>
      </c>
      <c r="I42" s="6">
        <v>0</v>
      </c>
      <c r="J42" s="6">
        <v>5</v>
      </c>
      <c r="K42" s="6">
        <v>5</v>
      </c>
      <c r="L42" s="6">
        <v>5</v>
      </c>
      <c r="M42" s="2">
        <v>0</v>
      </c>
      <c r="N42" s="2">
        <v>0</v>
      </c>
      <c r="O42" s="2">
        <v>0</v>
      </c>
      <c r="P42" s="2">
        <v>0</v>
      </c>
      <c r="Q42" s="2">
        <v>0</v>
      </c>
      <c r="V42">
        <v>5</v>
      </c>
      <c r="W42">
        <v>5</v>
      </c>
      <c r="X42">
        <v>5</v>
      </c>
      <c r="Y42">
        <v>1</v>
      </c>
      <c r="Z42">
        <v>1</v>
      </c>
    </row>
    <row r="43" spans="1:26" x14ac:dyDescent="0.35">
      <c r="A43" t="s">
        <v>2008</v>
      </c>
      <c r="B43" t="s">
        <v>1107</v>
      </c>
      <c r="C43" t="s">
        <v>1108</v>
      </c>
      <c r="D43" t="s">
        <v>2017</v>
      </c>
      <c r="E43" t="s">
        <v>4376</v>
      </c>
      <c r="F43" t="s">
        <v>2018</v>
      </c>
      <c r="G43" s="6">
        <v>1</v>
      </c>
      <c r="H43" s="6">
        <v>0</v>
      </c>
      <c r="I43" s="6">
        <v>0</v>
      </c>
      <c r="J43" s="6">
        <v>5</v>
      </c>
      <c r="K43" s="6">
        <v>5</v>
      </c>
      <c r="L43" s="6">
        <v>5</v>
      </c>
      <c r="M43" s="2">
        <v>0</v>
      </c>
      <c r="N43" s="2">
        <v>0</v>
      </c>
      <c r="O43" s="2">
        <v>0</v>
      </c>
      <c r="P43" s="2">
        <v>0</v>
      </c>
      <c r="Q43" s="2">
        <v>0</v>
      </c>
      <c r="V43">
        <v>5</v>
      </c>
      <c r="W43">
        <v>5</v>
      </c>
      <c r="X43">
        <v>5</v>
      </c>
      <c r="Y43">
        <v>1</v>
      </c>
      <c r="Z43">
        <v>1</v>
      </c>
    </row>
    <row r="44" spans="1:26" x14ac:dyDescent="0.35">
      <c r="A44" t="s">
        <v>2008</v>
      </c>
      <c r="B44" t="s">
        <v>1109</v>
      </c>
      <c r="C44" t="s">
        <v>1110</v>
      </c>
      <c r="D44" t="s">
        <v>2019</v>
      </c>
      <c r="E44" t="s">
        <v>4377</v>
      </c>
      <c r="F44" t="s">
        <v>2020</v>
      </c>
      <c r="G44" s="6">
        <v>1</v>
      </c>
      <c r="H44" s="6">
        <v>0</v>
      </c>
      <c r="I44" s="6">
        <v>0</v>
      </c>
      <c r="J44" s="6">
        <v>5</v>
      </c>
      <c r="K44" s="6">
        <v>5</v>
      </c>
      <c r="L44" s="6">
        <v>5</v>
      </c>
      <c r="M44" s="2">
        <v>0</v>
      </c>
      <c r="N44" s="2">
        <v>0</v>
      </c>
      <c r="O44" s="2">
        <v>0</v>
      </c>
      <c r="P44" s="2">
        <v>0</v>
      </c>
      <c r="Q44" s="2">
        <v>0</v>
      </c>
      <c r="V44">
        <v>5</v>
      </c>
      <c r="W44">
        <v>5</v>
      </c>
      <c r="X44">
        <v>5</v>
      </c>
      <c r="Y44">
        <v>1</v>
      </c>
      <c r="Z44">
        <v>5</v>
      </c>
    </row>
    <row r="45" spans="1:26" x14ac:dyDescent="0.35">
      <c r="A45" t="s">
        <v>2008</v>
      </c>
      <c r="B45" t="s">
        <v>1111</v>
      </c>
      <c r="C45" t="s">
        <v>144</v>
      </c>
      <c r="D45" t="s">
        <v>2021</v>
      </c>
      <c r="E45" t="s">
        <v>4378</v>
      </c>
      <c r="F45" t="s">
        <v>922</v>
      </c>
      <c r="G45" s="6">
        <v>1</v>
      </c>
      <c r="H45" s="6">
        <v>0</v>
      </c>
      <c r="I45" s="6">
        <v>0</v>
      </c>
      <c r="J45" s="6">
        <v>2</v>
      </c>
      <c r="K45" s="6">
        <v>2</v>
      </c>
      <c r="L45" s="6">
        <v>2</v>
      </c>
      <c r="M45" s="2">
        <v>0</v>
      </c>
      <c r="N45" s="2">
        <v>0</v>
      </c>
      <c r="O45" s="2">
        <v>1</v>
      </c>
      <c r="P45" s="2">
        <v>1</v>
      </c>
      <c r="Q45" s="2">
        <v>0</v>
      </c>
      <c r="V45">
        <v>5</v>
      </c>
      <c r="W45">
        <v>5</v>
      </c>
      <c r="X45">
        <v>5</v>
      </c>
      <c r="Y45">
        <v>5</v>
      </c>
      <c r="Z45">
        <v>5</v>
      </c>
    </row>
    <row r="46" spans="1:26" x14ac:dyDescent="0.35">
      <c r="A46" t="s">
        <v>2008</v>
      </c>
      <c r="B46" t="s">
        <v>1112</v>
      </c>
      <c r="C46" t="s">
        <v>1113</v>
      </c>
      <c r="D46" t="s">
        <v>2022</v>
      </c>
      <c r="E46" t="s">
        <v>4379</v>
      </c>
      <c r="F46" t="s">
        <v>2020</v>
      </c>
      <c r="G46" s="6">
        <v>1</v>
      </c>
      <c r="H46" s="6">
        <v>1</v>
      </c>
      <c r="I46" s="6">
        <v>3</v>
      </c>
      <c r="J46" s="6">
        <v>4</v>
      </c>
      <c r="K46" s="6">
        <v>5</v>
      </c>
      <c r="L46" s="6">
        <v>5</v>
      </c>
      <c r="M46" s="2">
        <v>0</v>
      </c>
      <c r="N46" s="2">
        <v>0</v>
      </c>
      <c r="O46" s="2">
        <v>0</v>
      </c>
      <c r="P46" s="2">
        <v>0</v>
      </c>
      <c r="Q46" s="2">
        <v>0</v>
      </c>
      <c r="V46">
        <v>5</v>
      </c>
      <c r="W46">
        <v>5</v>
      </c>
      <c r="X46">
        <v>5</v>
      </c>
      <c r="Y46">
        <v>5</v>
      </c>
      <c r="Z46">
        <v>5</v>
      </c>
    </row>
    <row r="47" spans="1:26" x14ac:dyDescent="0.35">
      <c r="A47" t="s">
        <v>2008</v>
      </c>
      <c r="B47" t="s">
        <v>792</v>
      </c>
      <c r="C47" t="s">
        <v>153</v>
      </c>
      <c r="D47" t="s">
        <v>2023</v>
      </c>
      <c r="E47" t="s">
        <v>4380</v>
      </c>
      <c r="F47" t="s">
        <v>21</v>
      </c>
      <c r="G47" s="6">
        <v>0</v>
      </c>
      <c r="H47" s="6">
        <v>0</v>
      </c>
      <c r="I47" s="6">
        <v>0</v>
      </c>
      <c r="J47" s="6">
        <v>5</v>
      </c>
      <c r="K47" s="6">
        <v>5</v>
      </c>
      <c r="L47" s="6">
        <v>5</v>
      </c>
      <c r="M47" s="2">
        <v>0</v>
      </c>
      <c r="N47" s="2">
        <v>0</v>
      </c>
      <c r="O47" s="2">
        <v>0</v>
      </c>
      <c r="P47" s="2">
        <v>0</v>
      </c>
      <c r="Q47" s="2">
        <v>0</v>
      </c>
      <c r="V47">
        <v>5</v>
      </c>
      <c r="W47">
        <v>5</v>
      </c>
      <c r="X47">
        <v>5</v>
      </c>
      <c r="Y47">
        <v>5</v>
      </c>
      <c r="Z47">
        <v>1</v>
      </c>
    </row>
    <row r="48" spans="1:26" x14ac:dyDescent="0.35">
      <c r="A48" t="s">
        <v>2008</v>
      </c>
      <c r="B48" t="s">
        <v>1114</v>
      </c>
      <c r="C48" t="s">
        <v>156</v>
      </c>
      <c r="D48" t="s">
        <v>2024</v>
      </c>
      <c r="E48" t="s">
        <v>4381</v>
      </c>
      <c r="F48" t="s">
        <v>2025</v>
      </c>
      <c r="G48" s="6">
        <v>1</v>
      </c>
      <c r="H48" s="6">
        <v>0</v>
      </c>
      <c r="I48" s="6">
        <v>0</v>
      </c>
      <c r="J48" s="6">
        <v>4</v>
      </c>
      <c r="K48" s="6">
        <v>4</v>
      </c>
      <c r="L48" s="6">
        <v>5</v>
      </c>
      <c r="M48" s="2">
        <v>0</v>
      </c>
      <c r="N48" s="2">
        <v>0</v>
      </c>
      <c r="O48" s="2">
        <v>1</v>
      </c>
      <c r="P48" s="2">
        <v>0</v>
      </c>
      <c r="Q48" s="2">
        <v>0</v>
      </c>
      <c r="V48">
        <v>4</v>
      </c>
      <c r="W48">
        <v>3</v>
      </c>
      <c r="X48">
        <v>5</v>
      </c>
      <c r="Y48">
        <v>5</v>
      </c>
      <c r="Z48">
        <v>1</v>
      </c>
    </row>
    <row r="49" spans="1:26" x14ac:dyDescent="0.35">
      <c r="A49" t="s">
        <v>2008</v>
      </c>
      <c r="B49" t="s">
        <v>1115</v>
      </c>
      <c r="C49" t="s">
        <v>156</v>
      </c>
      <c r="D49" t="s">
        <v>2026</v>
      </c>
      <c r="E49" t="s">
        <v>4382</v>
      </c>
      <c r="F49" t="s">
        <v>2027</v>
      </c>
      <c r="G49" s="6">
        <v>1</v>
      </c>
      <c r="H49" s="6">
        <v>0</v>
      </c>
      <c r="I49" s="6">
        <v>0</v>
      </c>
      <c r="J49" s="6">
        <v>5</v>
      </c>
      <c r="K49" s="6">
        <v>5</v>
      </c>
      <c r="L49" s="6">
        <v>5</v>
      </c>
      <c r="M49" s="2">
        <v>0</v>
      </c>
      <c r="N49" s="2">
        <v>0</v>
      </c>
      <c r="O49" s="2">
        <v>0</v>
      </c>
      <c r="P49" s="2">
        <v>0</v>
      </c>
      <c r="Q49" s="2">
        <v>0</v>
      </c>
      <c r="V49">
        <v>3</v>
      </c>
      <c r="W49">
        <v>3</v>
      </c>
      <c r="X49">
        <v>3</v>
      </c>
      <c r="Y49">
        <v>5</v>
      </c>
      <c r="Z49">
        <v>1</v>
      </c>
    </row>
    <row r="50" spans="1:26" x14ac:dyDescent="0.35">
      <c r="A50" t="s">
        <v>2008</v>
      </c>
      <c r="B50" t="s">
        <v>1117</v>
      </c>
      <c r="C50" t="s">
        <v>163</v>
      </c>
      <c r="D50" t="s">
        <v>2028</v>
      </c>
      <c r="E50" t="s">
        <v>4383</v>
      </c>
      <c r="F50" t="s">
        <v>2029</v>
      </c>
      <c r="G50" s="6">
        <v>1</v>
      </c>
      <c r="H50" s="6">
        <v>0</v>
      </c>
      <c r="I50" s="6">
        <v>0</v>
      </c>
      <c r="J50" s="6">
        <v>5</v>
      </c>
      <c r="K50" s="6">
        <v>5</v>
      </c>
      <c r="L50" s="6">
        <v>5</v>
      </c>
      <c r="M50" s="2">
        <v>0</v>
      </c>
      <c r="N50" s="2">
        <v>0</v>
      </c>
      <c r="O50" s="2">
        <v>0</v>
      </c>
      <c r="P50" s="2">
        <v>0</v>
      </c>
      <c r="Q50" s="2">
        <v>0</v>
      </c>
      <c r="V50">
        <v>5</v>
      </c>
      <c r="W50">
        <v>5</v>
      </c>
      <c r="X50">
        <v>5</v>
      </c>
      <c r="Y50">
        <v>4</v>
      </c>
      <c r="Z50">
        <v>1</v>
      </c>
    </row>
    <row r="51" spans="1:26" x14ac:dyDescent="0.35">
      <c r="A51" t="s">
        <v>2030</v>
      </c>
      <c r="B51" t="s">
        <v>744</v>
      </c>
      <c r="C51" t="s">
        <v>166</v>
      </c>
      <c r="D51" t="s">
        <v>2031</v>
      </c>
      <c r="E51" t="s">
        <v>4146</v>
      </c>
      <c r="F51" t="s">
        <v>801</v>
      </c>
      <c r="G51" s="6">
        <v>1</v>
      </c>
      <c r="H51" s="6">
        <v>0</v>
      </c>
      <c r="I51" s="6">
        <v>0</v>
      </c>
      <c r="J51" s="6">
        <v>5</v>
      </c>
      <c r="K51" s="6">
        <v>5</v>
      </c>
      <c r="L51" s="6">
        <v>5</v>
      </c>
      <c r="M51" s="2">
        <v>0</v>
      </c>
      <c r="N51" s="2">
        <v>0</v>
      </c>
      <c r="O51" s="2">
        <v>0</v>
      </c>
      <c r="P51" s="2">
        <v>0</v>
      </c>
      <c r="Q51" s="2">
        <v>0</v>
      </c>
      <c r="V51">
        <v>5</v>
      </c>
      <c r="W51">
        <v>5</v>
      </c>
      <c r="X51">
        <v>5</v>
      </c>
      <c r="Y51">
        <v>5</v>
      </c>
      <c r="Z51">
        <v>1</v>
      </c>
    </row>
    <row r="52" spans="1:26" x14ac:dyDescent="0.35">
      <c r="A52" t="s">
        <v>2030</v>
      </c>
      <c r="B52" t="s">
        <v>119</v>
      </c>
      <c r="C52" t="s">
        <v>168</v>
      </c>
      <c r="D52" t="s">
        <v>2032</v>
      </c>
      <c r="E52" t="s">
        <v>4131</v>
      </c>
      <c r="F52" t="s">
        <v>2009</v>
      </c>
      <c r="G52" s="6">
        <v>1</v>
      </c>
      <c r="H52" s="6">
        <v>0</v>
      </c>
      <c r="I52" s="6">
        <v>0</v>
      </c>
      <c r="J52" s="6">
        <v>5</v>
      </c>
      <c r="K52" s="6">
        <v>5</v>
      </c>
      <c r="L52" s="6">
        <v>5</v>
      </c>
      <c r="M52" s="2">
        <v>0</v>
      </c>
      <c r="N52" s="2">
        <v>0</v>
      </c>
      <c r="O52" s="2">
        <v>0</v>
      </c>
      <c r="P52" s="2">
        <v>0</v>
      </c>
      <c r="Q52" s="2">
        <v>0</v>
      </c>
      <c r="V52">
        <v>5</v>
      </c>
      <c r="W52">
        <v>5</v>
      </c>
      <c r="X52">
        <v>5</v>
      </c>
      <c r="Y52">
        <v>5</v>
      </c>
      <c r="Z52">
        <v>1</v>
      </c>
    </row>
    <row r="53" spans="1:26" x14ac:dyDescent="0.35">
      <c r="A53" t="s">
        <v>2030</v>
      </c>
      <c r="B53" t="s">
        <v>122</v>
      </c>
      <c r="C53" t="s">
        <v>170</v>
      </c>
      <c r="D53" t="s">
        <v>2033</v>
      </c>
      <c r="E53" t="s">
        <v>4384</v>
      </c>
      <c r="F53" t="s">
        <v>2034</v>
      </c>
      <c r="G53" s="6">
        <v>1</v>
      </c>
      <c r="H53" s="6">
        <v>1</v>
      </c>
      <c r="I53" s="6">
        <v>4</v>
      </c>
      <c r="J53" s="6">
        <v>3</v>
      </c>
      <c r="K53" s="6">
        <v>2</v>
      </c>
      <c r="L53" s="6">
        <v>5</v>
      </c>
      <c r="M53" s="2">
        <v>0</v>
      </c>
      <c r="N53" s="2">
        <v>0</v>
      </c>
      <c r="O53" s="2">
        <v>0</v>
      </c>
      <c r="P53" s="2">
        <v>0</v>
      </c>
      <c r="Q53" s="2">
        <v>0</v>
      </c>
      <c r="V53">
        <v>5</v>
      </c>
      <c r="W53">
        <v>5</v>
      </c>
      <c r="X53">
        <v>5</v>
      </c>
      <c r="Y53">
        <v>2</v>
      </c>
      <c r="Z53">
        <v>1</v>
      </c>
    </row>
    <row r="54" spans="1:26" x14ac:dyDescent="0.35">
      <c r="A54" t="s">
        <v>2030</v>
      </c>
      <c r="B54" t="s">
        <v>788</v>
      </c>
      <c r="C54" t="s">
        <v>172</v>
      </c>
      <c r="D54" t="s">
        <v>2035</v>
      </c>
      <c r="E54" t="s">
        <v>4132</v>
      </c>
      <c r="F54" t="s">
        <v>776</v>
      </c>
      <c r="G54" s="6">
        <v>1</v>
      </c>
      <c r="H54" s="6">
        <v>1</v>
      </c>
      <c r="I54" s="6">
        <v>2</v>
      </c>
      <c r="J54" s="6">
        <v>5</v>
      </c>
      <c r="K54" s="6">
        <v>5</v>
      </c>
      <c r="L54" s="6">
        <v>5</v>
      </c>
      <c r="M54" s="2">
        <v>0</v>
      </c>
      <c r="N54" s="2">
        <v>0</v>
      </c>
      <c r="O54" s="2">
        <v>0</v>
      </c>
      <c r="P54" s="2">
        <v>0</v>
      </c>
      <c r="Q54" s="2">
        <v>0</v>
      </c>
      <c r="V54">
        <v>5</v>
      </c>
      <c r="W54">
        <v>5</v>
      </c>
      <c r="X54">
        <v>5</v>
      </c>
      <c r="Y54">
        <v>5</v>
      </c>
      <c r="Z54">
        <v>5</v>
      </c>
    </row>
    <row r="55" spans="1:26" x14ac:dyDescent="0.35">
      <c r="A55" t="s">
        <v>2030</v>
      </c>
      <c r="B55" t="s">
        <v>805</v>
      </c>
      <c r="C55" t="s">
        <v>1124</v>
      </c>
      <c r="D55" t="s">
        <v>2036</v>
      </c>
      <c r="E55" t="s">
        <v>4385</v>
      </c>
      <c r="F55" t="s">
        <v>2037</v>
      </c>
      <c r="G55" s="6">
        <v>1</v>
      </c>
      <c r="H55" s="6">
        <v>0</v>
      </c>
      <c r="I55" s="6">
        <v>0</v>
      </c>
      <c r="J55" s="6">
        <v>5</v>
      </c>
      <c r="K55" s="6">
        <v>5</v>
      </c>
      <c r="L55" s="6">
        <v>5</v>
      </c>
      <c r="M55" s="2">
        <v>0</v>
      </c>
      <c r="N55" s="2">
        <v>0</v>
      </c>
      <c r="O55" s="2">
        <v>0</v>
      </c>
      <c r="P55" s="2">
        <v>0</v>
      </c>
      <c r="Q55" s="2">
        <v>0</v>
      </c>
      <c r="V55">
        <v>4</v>
      </c>
      <c r="W55">
        <v>5</v>
      </c>
      <c r="X55">
        <v>5</v>
      </c>
      <c r="Y55">
        <v>1</v>
      </c>
      <c r="Z55">
        <v>3</v>
      </c>
    </row>
    <row r="56" spans="1:26" x14ac:dyDescent="0.35">
      <c r="A56" t="s">
        <v>2030</v>
      </c>
      <c r="B56" t="s">
        <v>1102</v>
      </c>
      <c r="C56" t="s">
        <v>1125</v>
      </c>
      <c r="D56" t="s">
        <v>2038</v>
      </c>
      <c r="E56" t="s">
        <v>4386</v>
      </c>
      <c r="F56" t="s">
        <v>21</v>
      </c>
      <c r="G56" s="6">
        <v>0</v>
      </c>
      <c r="H56" s="6">
        <v>1</v>
      </c>
      <c r="I56" s="6">
        <v>1</v>
      </c>
      <c r="J56" s="6">
        <v>5</v>
      </c>
      <c r="K56" s="6">
        <v>5</v>
      </c>
      <c r="L56" s="6">
        <v>5</v>
      </c>
      <c r="M56" s="2">
        <v>0</v>
      </c>
      <c r="N56" s="2">
        <v>0</v>
      </c>
      <c r="O56" s="2">
        <v>0</v>
      </c>
      <c r="P56" s="2">
        <v>0</v>
      </c>
      <c r="Q56" s="2">
        <v>0</v>
      </c>
      <c r="V56">
        <v>5</v>
      </c>
      <c r="W56">
        <v>5</v>
      </c>
      <c r="X56">
        <v>5</v>
      </c>
      <c r="Y56">
        <v>1</v>
      </c>
      <c r="Z56">
        <v>4</v>
      </c>
    </row>
    <row r="57" spans="1:26" x14ac:dyDescent="0.35">
      <c r="A57" t="s">
        <v>2030</v>
      </c>
      <c r="B57" t="s">
        <v>1104</v>
      </c>
      <c r="C57" t="s">
        <v>1126</v>
      </c>
      <c r="D57" t="s">
        <v>2015</v>
      </c>
      <c r="E57" t="s">
        <v>4387</v>
      </c>
      <c r="F57" t="s">
        <v>2016</v>
      </c>
      <c r="G57" s="6">
        <v>1</v>
      </c>
      <c r="H57" s="6">
        <v>1</v>
      </c>
      <c r="I57" s="6">
        <v>1</v>
      </c>
      <c r="J57" s="6">
        <v>3</v>
      </c>
      <c r="K57" s="6">
        <v>5</v>
      </c>
      <c r="L57" s="6">
        <v>3</v>
      </c>
      <c r="M57" s="2">
        <v>0</v>
      </c>
      <c r="N57" s="2">
        <v>0</v>
      </c>
      <c r="O57" s="2">
        <v>0</v>
      </c>
      <c r="P57" s="2">
        <v>0</v>
      </c>
      <c r="Q57" s="2">
        <v>0</v>
      </c>
      <c r="V57">
        <v>4</v>
      </c>
      <c r="W57">
        <v>3</v>
      </c>
      <c r="X57">
        <v>5</v>
      </c>
      <c r="Y57">
        <v>5</v>
      </c>
      <c r="Z57">
        <v>5</v>
      </c>
    </row>
    <row r="58" spans="1:26" x14ac:dyDescent="0.35">
      <c r="A58" t="s">
        <v>2030</v>
      </c>
      <c r="B58" t="s">
        <v>1107</v>
      </c>
      <c r="C58" t="s">
        <v>1128</v>
      </c>
      <c r="D58" t="s">
        <v>2039</v>
      </c>
      <c r="E58" t="s">
        <v>4388</v>
      </c>
      <c r="F58" t="s">
        <v>2018</v>
      </c>
      <c r="G58" s="6">
        <v>1</v>
      </c>
      <c r="H58" s="6">
        <v>0</v>
      </c>
      <c r="I58" s="6">
        <v>0</v>
      </c>
      <c r="J58" s="6">
        <v>5</v>
      </c>
      <c r="K58" s="6">
        <v>5</v>
      </c>
      <c r="L58" s="6">
        <v>5</v>
      </c>
      <c r="M58" s="2">
        <v>0</v>
      </c>
      <c r="N58" s="2">
        <v>0</v>
      </c>
      <c r="O58" s="2">
        <v>0</v>
      </c>
      <c r="P58" s="2">
        <v>0</v>
      </c>
      <c r="Q58" s="2">
        <v>0</v>
      </c>
      <c r="V58">
        <v>5</v>
      </c>
      <c r="W58">
        <v>5</v>
      </c>
      <c r="X58">
        <v>5</v>
      </c>
      <c r="Y58">
        <v>5</v>
      </c>
      <c r="Z58">
        <v>5</v>
      </c>
    </row>
    <row r="59" spans="1:26" x14ac:dyDescent="0.35">
      <c r="A59" t="s">
        <v>2030</v>
      </c>
      <c r="B59" t="s">
        <v>1109</v>
      </c>
      <c r="C59" t="s">
        <v>1129</v>
      </c>
      <c r="D59" t="s">
        <v>2040</v>
      </c>
      <c r="E59" t="s">
        <v>4389</v>
      </c>
      <c r="F59" t="s">
        <v>2020</v>
      </c>
      <c r="G59" s="6">
        <v>1</v>
      </c>
      <c r="H59" s="6">
        <v>1</v>
      </c>
      <c r="I59" s="6">
        <v>1</v>
      </c>
      <c r="J59" s="6">
        <v>5</v>
      </c>
      <c r="K59" s="6">
        <v>5</v>
      </c>
      <c r="L59" s="6">
        <v>5</v>
      </c>
      <c r="M59" s="2">
        <v>0</v>
      </c>
      <c r="N59" s="2">
        <v>0</v>
      </c>
      <c r="O59" s="2">
        <v>0</v>
      </c>
      <c r="P59" s="2">
        <v>0</v>
      </c>
      <c r="Q59" s="2">
        <v>0</v>
      </c>
      <c r="V59">
        <v>3</v>
      </c>
      <c r="W59">
        <v>4</v>
      </c>
      <c r="X59">
        <v>2</v>
      </c>
      <c r="Y59">
        <v>1</v>
      </c>
      <c r="Z59">
        <v>5</v>
      </c>
    </row>
    <row r="60" spans="1:26" x14ac:dyDescent="0.35">
      <c r="A60" t="s">
        <v>2030</v>
      </c>
      <c r="B60" t="s">
        <v>1111</v>
      </c>
      <c r="C60" t="s">
        <v>183</v>
      </c>
      <c r="D60" t="s">
        <v>2041</v>
      </c>
      <c r="E60" t="s">
        <v>4390</v>
      </c>
      <c r="F60" t="s">
        <v>2042</v>
      </c>
      <c r="G60" s="6">
        <v>2</v>
      </c>
      <c r="H60" s="6">
        <v>0</v>
      </c>
      <c r="I60" s="6">
        <v>0</v>
      </c>
      <c r="J60" s="6">
        <v>5</v>
      </c>
      <c r="K60" s="6">
        <v>5</v>
      </c>
      <c r="L60" s="6">
        <v>5</v>
      </c>
      <c r="M60" s="2">
        <v>0</v>
      </c>
      <c r="N60" s="2">
        <v>0</v>
      </c>
      <c r="O60" s="2">
        <v>0</v>
      </c>
      <c r="P60" s="2">
        <v>0</v>
      </c>
      <c r="Q60" s="2">
        <v>0</v>
      </c>
      <c r="V60">
        <v>5</v>
      </c>
      <c r="W60">
        <v>5</v>
      </c>
      <c r="X60">
        <v>5</v>
      </c>
      <c r="Y60">
        <v>2</v>
      </c>
      <c r="Z60">
        <v>5</v>
      </c>
    </row>
    <row r="61" spans="1:26" x14ac:dyDescent="0.35">
      <c r="A61" t="s">
        <v>2030</v>
      </c>
      <c r="B61" t="s">
        <v>1112</v>
      </c>
      <c r="C61" t="s">
        <v>1131</v>
      </c>
      <c r="D61" t="s">
        <v>2043</v>
      </c>
      <c r="E61" t="s">
        <v>4391</v>
      </c>
      <c r="F61" t="s">
        <v>2020</v>
      </c>
      <c r="G61" s="6">
        <v>1</v>
      </c>
      <c r="H61" s="6">
        <v>1</v>
      </c>
      <c r="I61" s="6">
        <v>1</v>
      </c>
      <c r="J61" s="6">
        <v>3</v>
      </c>
      <c r="K61" s="6">
        <v>3</v>
      </c>
      <c r="L61" s="6">
        <v>3</v>
      </c>
      <c r="M61" s="2">
        <v>0</v>
      </c>
      <c r="N61" s="2">
        <v>0</v>
      </c>
      <c r="O61" s="2">
        <v>0</v>
      </c>
      <c r="P61" s="2">
        <v>0</v>
      </c>
      <c r="Q61" s="2">
        <v>0</v>
      </c>
      <c r="V61">
        <v>5</v>
      </c>
      <c r="W61">
        <v>5</v>
      </c>
      <c r="X61">
        <v>5</v>
      </c>
      <c r="Y61">
        <v>5</v>
      </c>
      <c r="Z61">
        <v>5</v>
      </c>
    </row>
    <row r="62" spans="1:26" x14ac:dyDescent="0.35">
      <c r="A62" t="s">
        <v>2030</v>
      </c>
      <c r="B62" t="s">
        <v>814</v>
      </c>
      <c r="C62" t="s">
        <v>186</v>
      </c>
      <c r="D62" t="s">
        <v>2044</v>
      </c>
      <c r="E62" t="s">
        <v>4392</v>
      </c>
      <c r="F62" t="s">
        <v>2045</v>
      </c>
      <c r="G62" s="6">
        <v>1</v>
      </c>
      <c r="H62" s="6">
        <v>1</v>
      </c>
      <c r="I62" s="6">
        <v>5</v>
      </c>
      <c r="J62" s="6">
        <v>5</v>
      </c>
      <c r="K62" s="6">
        <v>5</v>
      </c>
      <c r="L62" s="6">
        <v>4</v>
      </c>
      <c r="M62" s="2">
        <v>0</v>
      </c>
      <c r="N62" s="2">
        <v>0</v>
      </c>
      <c r="O62" s="2">
        <v>0</v>
      </c>
      <c r="P62" s="2">
        <v>0</v>
      </c>
      <c r="Q62" s="2">
        <v>0</v>
      </c>
      <c r="V62">
        <v>3</v>
      </c>
      <c r="W62">
        <v>3</v>
      </c>
      <c r="X62">
        <v>4</v>
      </c>
      <c r="Y62">
        <v>3</v>
      </c>
      <c r="Z62">
        <v>5</v>
      </c>
    </row>
    <row r="63" spans="1:26" x14ac:dyDescent="0.35">
      <c r="A63" t="s">
        <v>2030</v>
      </c>
      <c r="B63" t="s">
        <v>792</v>
      </c>
      <c r="C63" t="s">
        <v>188</v>
      </c>
      <c r="D63" t="s">
        <v>2046</v>
      </c>
      <c r="E63" t="s">
        <v>4393</v>
      </c>
      <c r="F63" t="s">
        <v>2047</v>
      </c>
      <c r="G63" s="6">
        <v>2</v>
      </c>
      <c r="H63" s="6">
        <v>0</v>
      </c>
      <c r="I63" s="6">
        <v>0</v>
      </c>
      <c r="J63" s="6">
        <v>5</v>
      </c>
      <c r="K63" s="6">
        <v>5</v>
      </c>
      <c r="L63" s="6">
        <v>5</v>
      </c>
      <c r="M63" s="2">
        <v>0</v>
      </c>
      <c r="N63" s="2">
        <v>0</v>
      </c>
      <c r="O63" s="2">
        <v>0</v>
      </c>
      <c r="P63" s="2">
        <v>0</v>
      </c>
      <c r="Q63" s="2">
        <v>0</v>
      </c>
      <c r="V63">
        <v>3</v>
      </c>
      <c r="W63">
        <v>3</v>
      </c>
      <c r="X63">
        <v>3</v>
      </c>
      <c r="Y63">
        <v>5</v>
      </c>
      <c r="Z63">
        <v>5</v>
      </c>
    </row>
    <row r="64" spans="1:26" x14ac:dyDescent="0.35">
      <c r="A64" t="s">
        <v>2030</v>
      </c>
      <c r="B64" t="s">
        <v>1115</v>
      </c>
      <c r="C64" t="s">
        <v>156</v>
      </c>
      <c r="D64" t="s">
        <v>2048</v>
      </c>
      <c r="E64" t="s">
        <v>4394</v>
      </c>
      <c r="F64" t="s">
        <v>2027</v>
      </c>
      <c r="G64" s="6">
        <v>1</v>
      </c>
      <c r="H64" s="6">
        <v>1</v>
      </c>
      <c r="I64" s="6">
        <v>2</v>
      </c>
      <c r="J64" s="6">
        <v>3</v>
      </c>
      <c r="K64" s="6">
        <v>3</v>
      </c>
      <c r="L64" s="6">
        <v>4</v>
      </c>
      <c r="M64" s="2">
        <v>0</v>
      </c>
      <c r="N64" s="2">
        <v>0</v>
      </c>
      <c r="O64" s="2">
        <v>0</v>
      </c>
      <c r="P64" s="2">
        <v>0</v>
      </c>
      <c r="Q64" s="2">
        <v>0</v>
      </c>
      <c r="V64">
        <v>5</v>
      </c>
      <c r="W64">
        <v>5</v>
      </c>
      <c r="X64">
        <v>4</v>
      </c>
      <c r="Y64">
        <v>5</v>
      </c>
      <c r="Z64">
        <v>5</v>
      </c>
    </row>
    <row r="65" spans="1:26" x14ac:dyDescent="0.35">
      <c r="A65" t="s">
        <v>2030</v>
      </c>
      <c r="B65" t="s">
        <v>1116</v>
      </c>
      <c r="C65" t="s">
        <v>156</v>
      </c>
      <c r="D65" t="s">
        <v>2049</v>
      </c>
      <c r="E65" t="s">
        <v>4395</v>
      </c>
      <c r="F65" t="s">
        <v>21</v>
      </c>
      <c r="G65" s="6">
        <v>0</v>
      </c>
      <c r="H65" s="6">
        <v>1</v>
      </c>
      <c r="I65" s="6">
        <v>5</v>
      </c>
      <c r="J65" s="6">
        <v>5</v>
      </c>
      <c r="K65" s="6">
        <v>5</v>
      </c>
      <c r="L65" s="6">
        <v>5</v>
      </c>
      <c r="M65" s="2">
        <v>0</v>
      </c>
      <c r="N65" s="2">
        <v>0</v>
      </c>
      <c r="O65" s="2">
        <v>0</v>
      </c>
      <c r="P65" s="2">
        <v>0</v>
      </c>
      <c r="Q65" s="2">
        <v>0</v>
      </c>
      <c r="V65">
        <v>5</v>
      </c>
      <c r="W65">
        <v>5</v>
      </c>
      <c r="X65">
        <v>5</v>
      </c>
      <c r="Y65">
        <v>4</v>
      </c>
      <c r="Z65">
        <v>1</v>
      </c>
    </row>
    <row r="66" spans="1:26" x14ac:dyDescent="0.35">
      <c r="A66" t="s">
        <v>2050</v>
      </c>
      <c r="B66" t="s">
        <v>1707</v>
      </c>
      <c r="C66" t="s">
        <v>1708</v>
      </c>
      <c r="D66" t="s">
        <v>2051</v>
      </c>
      <c r="E66" t="s">
        <v>4158</v>
      </c>
      <c r="F66" t="s">
        <v>2052</v>
      </c>
      <c r="G66" s="6">
        <v>1</v>
      </c>
      <c r="H66" s="6">
        <v>0</v>
      </c>
      <c r="I66" s="6">
        <v>0</v>
      </c>
      <c r="J66" s="6">
        <v>5</v>
      </c>
      <c r="K66" s="6">
        <v>5</v>
      </c>
      <c r="L66" s="6">
        <v>5</v>
      </c>
      <c r="M66" s="2">
        <v>0</v>
      </c>
      <c r="N66" s="2">
        <v>0</v>
      </c>
      <c r="O66" s="2">
        <v>0</v>
      </c>
      <c r="P66" s="2">
        <v>0</v>
      </c>
      <c r="Q66" s="2">
        <v>0</v>
      </c>
      <c r="V66">
        <v>5</v>
      </c>
      <c r="W66">
        <v>5</v>
      </c>
      <c r="X66">
        <v>5</v>
      </c>
      <c r="Y66">
        <v>4</v>
      </c>
      <c r="Z66">
        <v>5</v>
      </c>
    </row>
    <row r="67" spans="1:26" x14ac:dyDescent="0.35">
      <c r="A67" t="s">
        <v>2050</v>
      </c>
      <c r="B67" t="s">
        <v>1710</v>
      </c>
      <c r="C67" t="s">
        <v>1711</v>
      </c>
      <c r="D67" t="s">
        <v>2053</v>
      </c>
      <c r="E67" t="s">
        <v>4396</v>
      </c>
      <c r="F67" t="s">
        <v>2054</v>
      </c>
      <c r="G67" s="6">
        <v>1</v>
      </c>
      <c r="H67" s="6">
        <v>0</v>
      </c>
      <c r="I67" s="6">
        <v>0</v>
      </c>
      <c r="J67" s="6">
        <v>5</v>
      </c>
      <c r="K67" s="6">
        <v>5</v>
      </c>
      <c r="L67" s="6">
        <v>5</v>
      </c>
      <c r="M67" s="2">
        <v>0</v>
      </c>
      <c r="N67" s="2">
        <v>0</v>
      </c>
      <c r="O67" s="2">
        <v>0</v>
      </c>
      <c r="P67" s="2">
        <v>0</v>
      </c>
      <c r="Q67" s="2">
        <v>0</v>
      </c>
      <c r="V67">
        <v>5</v>
      </c>
      <c r="W67">
        <v>5</v>
      </c>
      <c r="X67">
        <v>5</v>
      </c>
      <c r="Y67">
        <v>3</v>
      </c>
      <c r="Z67">
        <v>5</v>
      </c>
    </row>
    <row r="68" spans="1:26" x14ac:dyDescent="0.35">
      <c r="A68" t="s">
        <v>2050</v>
      </c>
      <c r="B68" t="s">
        <v>18</v>
      </c>
      <c r="C68" t="s">
        <v>194</v>
      </c>
      <c r="D68" t="s">
        <v>2055</v>
      </c>
      <c r="E68" t="s">
        <v>4397</v>
      </c>
      <c r="F68" t="s">
        <v>1372</v>
      </c>
      <c r="G68" s="6">
        <v>1</v>
      </c>
      <c r="H68" s="6">
        <v>0</v>
      </c>
      <c r="I68" s="6">
        <v>0</v>
      </c>
      <c r="J68" s="6">
        <v>5</v>
      </c>
      <c r="K68" s="6">
        <v>5</v>
      </c>
      <c r="L68" s="6">
        <v>5</v>
      </c>
      <c r="M68" s="2">
        <v>0</v>
      </c>
      <c r="N68" s="2">
        <v>0</v>
      </c>
      <c r="O68" s="2">
        <v>0</v>
      </c>
      <c r="P68" s="2">
        <v>0</v>
      </c>
      <c r="Q68" s="2">
        <v>0</v>
      </c>
      <c r="V68">
        <v>5</v>
      </c>
      <c r="W68">
        <v>5</v>
      </c>
      <c r="X68">
        <v>5</v>
      </c>
      <c r="Y68">
        <v>3</v>
      </c>
      <c r="Z68">
        <v>4</v>
      </c>
    </row>
    <row r="69" spans="1:26" x14ac:dyDescent="0.35">
      <c r="A69" t="s">
        <v>2050</v>
      </c>
      <c r="B69" t="s">
        <v>219</v>
      </c>
      <c r="C69" t="s">
        <v>1136</v>
      </c>
      <c r="D69" t="s">
        <v>2056</v>
      </c>
      <c r="E69" t="s">
        <v>4398</v>
      </c>
      <c r="F69" t="s">
        <v>2057</v>
      </c>
      <c r="G69" s="6">
        <v>1</v>
      </c>
      <c r="H69" s="6">
        <v>0</v>
      </c>
      <c r="I69" s="6">
        <v>0</v>
      </c>
      <c r="J69" s="6">
        <v>5</v>
      </c>
      <c r="K69" s="6">
        <v>5</v>
      </c>
      <c r="L69" s="6">
        <v>5</v>
      </c>
      <c r="M69" s="2">
        <v>0</v>
      </c>
      <c r="N69" s="2">
        <v>0</v>
      </c>
      <c r="O69" s="2">
        <v>0</v>
      </c>
      <c r="P69" s="2">
        <v>0</v>
      </c>
      <c r="Q69" s="2">
        <v>0</v>
      </c>
      <c r="V69">
        <v>5</v>
      </c>
      <c r="W69">
        <v>5</v>
      </c>
      <c r="X69">
        <v>5</v>
      </c>
      <c r="Y69">
        <v>5</v>
      </c>
      <c r="Z69">
        <v>5</v>
      </c>
    </row>
    <row r="70" spans="1:26" x14ac:dyDescent="0.35">
      <c r="A70" t="s">
        <v>2050</v>
      </c>
      <c r="B70" t="s">
        <v>196</v>
      </c>
      <c r="C70" t="s">
        <v>197</v>
      </c>
      <c r="D70" t="s">
        <v>2058</v>
      </c>
      <c r="E70" t="s">
        <v>4399</v>
      </c>
      <c r="F70" t="s">
        <v>2059</v>
      </c>
      <c r="G70" s="6">
        <v>2</v>
      </c>
      <c r="H70" s="6">
        <v>0</v>
      </c>
      <c r="I70" s="6">
        <v>0</v>
      </c>
      <c r="J70" s="6">
        <v>5</v>
      </c>
      <c r="K70" s="6">
        <v>5</v>
      </c>
      <c r="L70" s="6">
        <v>5</v>
      </c>
      <c r="M70" s="2">
        <v>0</v>
      </c>
      <c r="N70" s="2">
        <v>0</v>
      </c>
      <c r="O70" s="2">
        <v>0</v>
      </c>
      <c r="P70" s="2">
        <v>0</v>
      </c>
      <c r="Q70" s="2">
        <v>0</v>
      </c>
      <c r="V70">
        <v>5</v>
      </c>
      <c r="W70">
        <v>5</v>
      </c>
      <c r="X70">
        <v>5</v>
      </c>
      <c r="Y70">
        <v>5</v>
      </c>
      <c r="Z70">
        <v>5</v>
      </c>
    </row>
    <row r="71" spans="1:26" x14ac:dyDescent="0.35">
      <c r="A71" t="s">
        <v>2050</v>
      </c>
      <c r="B71" t="s">
        <v>199</v>
      </c>
      <c r="C71" t="s">
        <v>200</v>
      </c>
      <c r="D71" t="s">
        <v>2060</v>
      </c>
      <c r="E71" t="s">
        <v>4400</v>
      </c>
      <c r="F71" t="s">
        <v>21</v>
      </c>
      <c r="G71" s="6">
        <v>0</v>
      </c>
      <c r="H71" s="6">
        <v>0</v>
      </c>
      <c r="I71" s="6">
        <v>0</v>
      </c>
      <c r="J71" s="6">
        <v>5</v>
      </c>
      <c r="K71" s="6">
        <v>5</v>
      </c>
      <c r="L71" s="6">
        <v>5</v>
      </c>
      <c r="M71" s="2">
        <v>0</v>
      </c>
      <c r="N71" s="2">
        <v>0</v>
      </c>
      <c r="O71" s="2">
        <v>0</v>
      </c>
      <c r="P71" s="2">
        <v>0</v>
      </c>
      <c r="Q71" s="2">
        <v>0</v>
      </c>
      <c r="V71">
        <v>5</v>
      </c>
      <c r="W71">
        <v>5</v>
      </c>
      <c r="X71">
        <v>5</v>
      </c>
      <c r="Z71">
        <v>4</v>
      </c>
    </row>
    <row r="72" spans="1:26" x14ac:dyDescent="0.35">
      <c r="A72" t="s">
        <v>2050</v>
      </c>
      <c r="B72" t="s">
        <v>202</v>
      </c>
      <c r="C72" t="s">
        <v>203</v>
      </c>
      <c r="D72" t="s">
        <v>2061</v>
      </c>
      <c r="E72" t="s">
        <v>4401</v>
      </c>
      <c r="F72" t="s">
        <v>2062</v>
      </c>
      <c r="G72" s="6">
        <v>2</v>
      </c>
      <c r="H72" s="6">
        <v>0</v>
      </c>
      <c r="I72" s="6">
        <v>0</v>
      </c>
      <c r="J72" s="6">
        <v>5</v>
      </c>
      <c r="K72" s="6">
        <v>5</v>
      </c>
      <c r="L72" s="6">
        <v>5</v>
      </c>
      <c r="M72" s="2">
        <v>0</v>
      </c>
      <c r="N72" s="2">
        <v>0</v>
      </c>
      <c r="O72" s="2">
        <v>0</v>
      </c>
      <c r="P72" s="2">
        <v>0</v>
      </c>
      <c r="Q72" s="2">
        <v>0</v>
      </c>
      <c r="V72">
        <v>5</v>
      </c>
      <c r="W72">
        <v>5</v>
      </c>
      <c r="X72">
        <v>5</v>
      </c>
      <c r="Z72">
        <v>3</v>
      </c>
    </row>
    <row r="73" spans="1:26" x14ac:dyDescent="0.35">
      <c r="A73" t="s">
        <v>2050</v>
      </c>
      <c r="B73" t="s">
        <v>205</v>
      </c>
      <c r="C73" t="s">
        <v>206</v>
      </c>
      <c r="D73" t="s">
        <v>2063</v>
      </c>
      <c r="E73" t="s">
        <v>4402</v>
      </c>
      <c r="F73" t="s">
        <v>2064</v>
      </c>
      <c r="G73" s="6">
        <v>2</v>
      </c>
      <c r="H73" s="6">
        <v>0</v>
      </c>
      <c r="I73" s="6">
        <v>0</v>
      </c>
      <c r="J73" s="6">
        <v>5</v>
      </c>
      <c r="K73" s="6">
        <v>5</v>
      </c>
      <c r="L73" s="6">
        <v>5</v>
      </c>
      <c r="M73" s="2">
        <v>0</v>
      </c>
      <c r="N73" s="2">
        <v>0</v>
      </c>
      <c r="O73" s="2">
        <v>0</v>
      </c>
      <c r="P73" s="2">
        <v>0</v>
      </c>
      <c r="Q73" s="2">
        <v>0</v>
      </c>
      <c r="V73">
        <v>5</v>
      </c>
      <c r="W73">
        <v>5</v>
      </c>
      <c r="X73">
        <v>5</v>
      </c>
      <c r="Z73">
        <v>5</v>
      </c>
    </row>
    <row r="74" spans="1:26" x14ac:dyDescent="0.35">
      <c r="A74" t="s">
        <v>2050</v>
      </c>
      <c r="B74" t="s">
        <v>208</v>
      </c>
      <c r="C74" t="s">
        <v>209</v>
      </c>
      <c r="D74" t="s">
        <v>2065</v>
      </c>
      <c r="E74" t="s">
        <v>4403</v>
      </c>
      <c r="F74" t="s">
        <v>826</v>
      </c>
      <c r="G74" s="6">
        <v>1</v>
      </c>
      <c r="H74" s="6">
        <v>0</v>
      </c>
      <c r="I74" s="6">
        <v>0</v>
      </c>
      <c r="J74" s="6">
        <v>5</v>
      </c>
      <c r="K74" s="6">
        <v>5</v>
      </c>
      <c r="L74" s="6">
        <v>5</v>
      </c>
      <c r="M74" s="2">
        <v>0</v>
      </c>
      <c r="N74" s="2">
        <v>0</v>
      </c>
      <c r="O74" s="2">
        <v>0</v>
      </c>
      <c r="P74" s="2">
        <v>0</v>
      </c>
      <c r="Q74" s="2">
        <v>0</v>
      </c>
      <c r="V74">
        <v>5</v>
      </c>
      <c r="W74">
        <v>5</v>
      </c>
      <c r="X74">
        <v>5</v>
      </c>
      <c r="Z74">
        <v>5</v>
      </c>
    </row>
    <row r="75" spans="1:26" x14ac:dyDescent="0.35">
      <c r="A75" t="s">
        <v>2050</v>
      </c>
      <c r="B75" t="s">
        <v>91</v>
      </c>
      <c r="C75" t="s">
        <v>211</v>
      </c>
      <c r="D75" t="s">
        <v>2066</v>
      </c>
      <c r="E75" t="s">
        <v>4404</v>
      </c>
      <c r="F75" t="s">
        <v>2067</v>
      </c>
      <c r="G75" s="6">
        <v>2</v>
      </c>
      <c r="H75" s="6">
        <v>0</v>
      </c>
      <c r="I75" s="6">
        <v>0</v>
      </c>
      <c r="J75" s="6">
        <v>5</v>
      </c>
      <c r="K75" s="6">
        <v>5</v>
      </c>
      <c r="L75" s="6">
        <v>5</v>
      </c>
      <c r="M75" s="2">
        <v>0</v>
      </c>
      <c r="N75" s="2">
        <v>0</v>
      </c>
      <c r="O75" s="2">
        <v>0</v>
      </c>
      <c r="P75" s="2">
        <v>0</v>
      </c>
      <c r="Q75" s="2">
        <v>0</v>
      </c>
      <c r="V75">
        <v>5</v>
      </c>
      <c r="W75">
        <v>5</v>
      </c>
      <c r="X75">
        <v>5</v>
      </c>
    </row>
    <row r="76" spans="1:26" x14ac:dyDescent="0.35">
      <c r="A76" t="s">
        <v>2050</v>
      </c>
      <c r="B76" t="s">
        <v>213</v>
      </c>
      <c r="C76" t="s">
        <v>214</v>
      </c>
      <c r="D76" t="s">
        <v>2068</v>
      </c>
      <c r="E76" t="s">
        <v>4405</v>
      </c>
      <c r="F76" t="s">
        <v>2069</v>
      </c>
      <c r="G76" s="6">
        <v>1</v>
      </c>
      <c r="H76" s="6">
        <v>1</v>
      </c>
      <c r="I76" s="6">
        <v>5</v>
      </c>
      <c r="J76" s="6">
        <v>5</v>
      </c>
      <c r="K76" s="6">
        <v>5</v>
      </c>
      <c r="L76" s="6">
        <v>5</v>
      </c>
      <c r="M76" s="2">
        <v>0</v>
      </c>
      <c r="N76" s="2">
        <v>0</v>
      </c>
      <c r="O76" s="2">
        <v>0</v>
      </c>
      <c r="P76" s="2">
        <v>0</v>
      </c>
      <c r="Q76" s="2">
        <v>0</v>
      </c>
      <c r="V76">
        <v>5</v>
      </c>
      <c r="W76">
        <v>5</v>
      </c>
      <c r="X76">
        <v>5</v>
      </c>
    </row>
    <row r="77" spans="1:26" x14ac:dyDescent="0.35">
      <c r="A77" t="s">
        <v>2070</v>
      </c>
      <c r="B77" t="s">
        <v>1148</v>
      </c>
      <c r="C77" t="s">
        <v>996</v>
      </c>
      <c r="D77" t="s">
        <v>2071</v>
      </c>
      <c r="E77" t="s">
        <v>4406</v>
      </c>
      <c r="F77" t="s">
        <v>2072</v>
      </c>
      <c r="G77" s="6">
        <v>1</v>
      </c>
      <c r="H77" s="6">
        <v>0</v>
      </c>
      <c r="I77" s="6">
        <v>0</v>
      </c>
      <c r="J77" s="6">
        <v>5</v>
      </c>
      <c r="K77" s="6">
        <v>5</v>
      </c>
      <c r="L77" s="6">
        <v>5</v>
      </c>
      <c r="M77" s="2">
        <v>0</v>
      </c>
      <c r="N77" s="2">
        <v>0</v>
      </c>
      <c r="O77" s="2">
        <v>0</v>
      </c>
      <c r="P77" s="2">
        <v>0</v>
      </c>
      <c r="Q77" s="2">
        <v>0</v>
      </c>
      <c r="V77">
        <v>5</v>
      </c>
      <c r="W77">
        <v>5</v>
      </c>
      <c r="X77">
        <v>5</v>
      </c>
    </row>
    <row r="78" spans="1:26" x14ac:dyDescent="0.35">
      <c r="A78" t="s">
        <v>2070</v>
      </c>
      <c r="B78" t="s">
        <v>305</v>
      </c>
      <c r="C78" t="s">
        <v>217</v>
      </c>
      <c r="D78" t="s">
        <v>2073</v>
      </c>
      <c r="E78" t="s">
        <v>4407</v>
      </c>
      <c r="F78" t="s">
        <v>2074</v>
      </c>
      <c r="G78" s="6">
        <v>3</v>
      </c>
      <c r="H78" s="6">
        <v>0</v>
      </c>
      <c r="I78" s="6">
        <v>0</v>
      </c>
      <c r="J78" s="6">
        <v>5</v>
      </c>
      <c r="K78" s="6">
        <v>5</v>
      </c>
      <c r="L78" s="6">
        <v>5</v>
      </c>
      <c r="M78" s="2">
        <v>0</v>
      </c>
      <c r="N78" s="2">
        <v>0</v>
      </c>
      <c r="O78" s="2">
        <v>0</v>
      </c>
      <c r="P78" s="2">
        <v>0</v>
      </c>
      <c r="Q78" s="2">
        <v>0</v>
      </c>
      <c r="V78">
        <v>5</v>
      </c>
      <c r="W78">
        <v>5</v>
      </c>
      <c r="X78">
        <v>5</v>
      </c>
    </row>
    <row r="79" spans="1:26" x14ac:dyDescent="0.35">
      <c r="A79" t="s">
        <v>2070</v>
      </c>
      <c r="B79" t="s">
        <v>219</v>
      </c>
      <c r="C79" t="s">
        <v>220</v>
      </c>
      <c r="D79" t="s">
        <v>2075</v>
      </c>
      <c r="E79" t="s">
        <v>4408</v>
      </c>
      <c r="F79" t="s">
        <v>2076</v>
      </c>
      <c r="G79" s="6">
        <v>3</v>
      </c>
      <c r="H79" s="6">
        <v>0</v>
      </c>
      <c r="I79" s="6">
        <v>0</v>
      </c>
      <c r="J79" s="6">
        <v>5</v>
      </c>
      <c r="K79" s="6">
        <v>5</v>
      </c>
      <c r="L79" s="6">
        <v>5</v>
      </c>
      <c r="M79" s="2">
        <v>0</v>
      </c>
      <c r="N79" s="2">
        <v>0</v>
      </c>
      <c r="O79" s="2">
        <v>0</v>
      </c>
      <c r="P79" s="2">
        <v>0</v>
      </c>
      <c r="Q79" s="2">
        <v>0</v>
      </c>
      <c r="V79">
        <v>5</v>
      </c>
      <c r="W79">
        <v>5</v>
      </c>
      <c r="X79">
        <v>5</v>
      </c>
    </row>
    <row r="80" spans="1:26" x14ac:dyDescent="0.35">
      <c r="A80" t="s">
        <v>2070</v>
      </c>
      <c r="B80" t="s">
        <v>196</v>
      </c>
      <c r="C80" t="s">
        <v>222</v>
      </c>
      <c r="D80" t="s">
        <v>2077</v>
      </c>
      <c r="E80" t="s">
        <v>4409</v>
      </c>
      <c r="F80" t="s">
        <v>21</v>
      </c>
      <c r="G80" s="6">
        <v>0</v>
      </c>
      <c r="H80" s="6">
        <v>0</v>
      </c>
      <c r="I80" s="6">
        <v>0</v>
      </c>
      <c r="J80" s="6">
        <v>5</v>
      </c>
      <c r="K80" s="6">
        <v>5</v>
      </c>
      <c r="L80" s="6">
        <v>5</v>
      </c>
      <c r="M80" s="2">
        <v>0</v>
      </c>
      <c r="N80" s="2">
        <v>0</v>
      </c>
      <c r="O80" s="2">
        <v>0</v>
      </c>
      <c r="P80" s="2">
        <v>0</v>
      </c>
      <c r="Q80" s="2">
        <v>0</v>
      </c>
      <c r="V80">
        <v>5</v>
      </c>
      <c r="W80">
        <v>5</v>
      </c>
      <c r="X80">
        <v>5</v>
      </c>
    </row>
    <row r="81" spans="1:24" x14ac:dyDescent="0.35">
      <c r="A81" t="s">
        <v>2070</v>
      </c>
      <c r="B81" t="s">
        <v>1139</v>
      </c>
      <c r="C81" t="s">
        <v>224</v>
      </c>
      <c r="D81" t="s">
        <v>2078</v>
      </c>
      <c r="E81" t="s">
        <v>4410</v>
      </c>
      <c r="F81" t="s">
        <v>2079</v>
      </c>
      <c r="G81" s="6">
        <v>2</v>
      </c>
      <c r="H81" s="6">
        <v>0</v>
      </c>
      <c r="I81" s="6">
        <v>0</v>
      </c>
      <c r="J81" s="6">
        <v>5</v>
      </c>
      <c r="K81" s="6">
        <v>5</v>
      </c>
      <c r="L81" s="6">
        <v>5</v>
      </c>
      <c r="M81" s="2">
        <v>0</v>
      </c>
      <c r="N81" s="2">
        <v>0</v>
      </c>
      <c r="O81" s="2">
        <v>0</v>
      </c>
      <c r="P81" s="2">
        <v>0</v>
      </c>
      <c r="Q81" s="2">
        <v>0</v>
      </c>
      <c r="V81">
        <v>5</v>
      </c>
      <c r="W81">
        <v>5</v>
      </c>
      <c r="X81">
        <v>5</v>
      </c>
    </row>
    <row r="82" spans="1:24" x14ac:dyDescent="0.35">
      <c r="A82" t="s">
        <v>2070</v>
      </c>
      <c r="B82" t="s">
        <v>481</v>
      </c>
      <c r="C82" t="s">
        <v>226</v>
      </c>
      <c r="D82" t="s">
        <v>2080</v>
      </c>
      <c r="E82" t="s">
        <v>4174</v>
      </c>
      <c r="F82" t="s">
        <v>938</v>
      </c>
      <c r="G82" s="6">
        <v>1</v>
      </c>
      <c r="H82" s="6">
        <v>0</v>
      </c>
      <c r="I82" s="6">
        <v>0</v>
      </c>
      <c r="J82" s="6">
        <v>5</v>
      </c>
      <c r="K82" s="6">
        <v>5</v>
      </c>
      <c r="L82" s="6">
        <v>5</v>
      </c>
      <c r="M82" s="2">
        <v>0</v>
      </c>
      <c r="N82" s="2">
        <v>0</v>
      </c>
      <c r="O82" s="2">
        <v>0</v>
      </c>
      <c r="P82" s="2">
        <v>0</v>
      </c>
      <c r="Q82" s="2">
        <v>0</v>
      </c>
      <c r="V82">
        <v>5</v>
      </c>
      <c r="W82">
        <v>5</v>
      </c>
      <c r="X82">
        <v>5</v>
      </c>
    </row>
    <row r="83" spans="1:24" x14ac:dyDescent="0.35">
      <c r="A83" t="s">
        <v>2070</v>
      </c>
      <c r="B83" t="s">
        <v>1152</v>
      </c>
      <c r="C83" t="s">
        <v>229</v>
      </c>
      <c r="D83" t="s">
        <v>2081</v>
      </c>
      <c r="E83" t="s">
        <v>4175</v>
      </c>
      <c r="F83" t="s">
        <v>2082</v>
      </c>
      <c r="G83" s="6">
        <v>1</v>
      </c>
      <c r="H83" s="6">
        <v>0</v>
      </c>
      <c r="I83" s="6">
        <v>0</v>
      </c>
      <c r="J83" s="6">
        <v>5</v>
      </c>
      <c r="K83" s="6">
        <v>5</v>
      </c>
      <c r="L83" s="6">
        <v>5</v>
      </c>
      <c r="M83" s="2">
        <v>0</v>
      </c>
      <c r="N83" s="2">
        <v>0</v>
      </c>
      <c r="O83" s="2">
        <v>0</v>
      </c>
      <c r="P83" s="2">
        <v>0</v>
      </c>
      <c r="Q83" s="2">
        <v>0</v>
      </c>
      <c r="V83">
        <v>5</v>
      </c>
      <c r="W83">
        <v>5</v>
      </c>
      <c r="X83">
        <v>5</v>
      </c>
    </row>
    <row r="84" spans="1:24" x14ac:dyDescent="0.35">
      <c r="A84" t="s">
        <v>2070</v>
      </c>
      <c r="B84" t="s">
        <v>1153</v>
      </c>
      <c r="C84" t="s">
        <v>232</v>
      </c>
      <c r="D84" t="s">
        <v>2083</v>
      </c>
      <c r="E84" t="s">
        <v>4176</v>
      </c>
      <c r="F84" t="s">
        <v>2084</v>
      </c>
      <c r="G84" s="6">
        <v>2</v>
      </c>
      <c r="H84" s="6">
        <v>0</v>
      </c>
      <c r="I84" s="6">
        <v>0</v>
      </c>
      <c r="J84" s="6">
        <v>5</v>
      </c>
      <c r="K84" s="6">
        <v>5</v>
      </c>
      <c r="L84" s="6">
        <v>5</v>
      </c>
      <c r="M84" s="2">
        <v>0</v>
      </c>
      <c r="N84" s="2">
        <v>0</v>
      </c>
      <c r="O84" s="2">
        <v>0</v>
      </c>
      <c r="P84" s="2">
        <v>0</v>
      </c>
      <c r="Q84" s="2">
        <v>0</v>
      </c>
      <c r="V84">
        <v>5</v>
      </c>
      <c r="W84">
        <v>5</v>
      </c>
      <c r="X84">
        <v>5</v>
      </c>
    </row>
    <row r="85" spans="1:24" x14ac:dyDescent="0.35">
      <c r="A85" t="s">
        <v>2070</v>
      </c>
      <c r="B85" t="s">
        <v>1154</v>
      </c>
      <c r="C85" t="s">
        <v>235</v>
      </c>
      <c r="D85" t="s">
        <v>2085</v>
      </c>
      <c r="E85" t="s">
        <v>4177</v>
      </c>
      <c r="F85" t="s">
        <v>2086</v>
      </c>
      <c r="G85" s="6">
        <v>3</v>
      </c>
      <c r="H85" s="6">
        <v>0</v>
      </c>
      <c r="I85" s="6">
        <v>0</v>
      </c>
      <c r="J85" s="6">
        <v>5</v>
      </c>
      <c r="K85" s="6">
        <v>5</v>
      </c>
      <c r="L85" s="6">
        <v>5</v>
      </c>
      <c r="M85" s="2">
        <v>0</v>
      </c>
      <c r="N85" s="2">
        <v>0</v>
      </c>
      <c r="O85" s="2">
        <v>0</v>
      </c>
      <c r="P85" s="2">
        <v>0</v>
      </c>
      <c r="Q85" s="2">
        <v>0</v>
      </c>
      <c r="V85">
        <v>5</v>
      </c>
      <c r="W85">
        <v>5</v>
      </c>
      <c r="X85">
        <v>5</v>
      </c>
    </row>
    <row r="86" spans="1:24" x14ac:dyDescent="0.35">
      <c r="A86" t="s">
        <v>2070</v>
      </c>
      <c r="B86" t="s">
        <v>841</v>
      </c>
      <c r="C86" t="s">
        <v>186</v>
      </c>
      <c r="D86" t="s">
        <v>2087</v>
      </c>
      <c r="E86" t="s">
        <v>4178</v>
      </c>
      <c r="F86" t="s">
        <v>2088</v>
      </c>
      <c r="G86" s="6">
        <v>1</v>
      </c>
      <c r="H86" s="6">
        <v>1</v>
      </c>
      <c r="I86" s="6">
        <v>5</v>
      </c>
      <c r="J86" s="6">
        <v>5</v>
      </c>
      <c r="K86" s="6">
        <v>5</v>
      </c>
      <c r="L86" s="6">
        <v>5</v>
      </c>
      <c r="M86" s="2">
        <v>0</v>
      </c>
      <c r="N86" s="2">
        <v>0</v>
      </c>
      <c r="O86" s="2">
        <v>0</v>
      </c>
      <c r="P86" s="2">
        <v>0</v>
      </c>
      <c r="Q86" s="2">
        <v>0</v>
      </c>
      <c r="V86">
        <v>5</v>
      </c>
      <c r="W86">
        <v>5</v>
      </c>
      <c r="X86">
        <v>5</v>
      </c>
    </row>
    <row r="87" spans="1:24" x14ac:dyDescent="0.35">
      <c r="A87" t="s">
        <v>2070</v>
      </c>
      <c r="B87" t="s">
        <v>1155</v>
      </c>
      <c r="C87" t="s">
        <v>186</v>
      </c>
      <c r="D87" t="s">
        <v>2089</v>
      </c>
      <c r="E87" t="s">
        <v>4411</v>
      </c>
      <c r="F87" t="s">
        <v>2090</v>
      </c>
      <c r="G87" s="6">
        <v>1</v>
      </c>
      <c r="H87" s="6">
        <v>1</v>
      </c>
      <c r="I87" s="6">
        <v>5</v>
      </c>
      <c r="J87" s="6">
        <v>5</v>
      </c>
      <c r="K87" s="6">
        <v>5</v>
      </c>
      <c r="L87" s="6">
        <v>5</v>
      </c>
      <c r="M87" s="2">
        <v>0</v>
      </c>
      <c r="N87" s="2">
        <v>0</v>
      </c>
      <c r="O87" s="2">
        <v>0</v>
      </c>
      <c r="P87" s="2">
        <v>0</v>
      </c>
      <c r="Q87" s="2">
        <v>0</v>
      </c>
      <c r="V87">
        <v>5</v>
      </c>
      <c r="W87">
        <v>5</v>
      </c>
      <c r="X87">
        <v>5</v>
      </c>
    </row>
    <row r="88" spans="1:24" x14ac:dyDescent="0.35">
      <c r="A88" t="s">
        <v>2070</v>
      </c>
      <c r="B88" t="s">
        <v>623</v>
      </c>
      <c r="C88" t="s">
        <v>1734</v>
      </c>
      <c r="D88" t="s">
        <v>2091</v>
      </c>
      <c r="E88" t="s">
        <v>4412</v>
      </c>
      <c r="F88" t="s">
        <v>2004</v>
      </c>
      <c r="G88" s="6">
        <v>2</v>
      </c>
      <c r="H88" s="6">
        <v>0</v>
      </c>
      <c r="I88" s="6">
        <v>0</v>
      </c>
      <c r="J88" s="6">
        <v>5</v>
      </c>
      <c r="K88" s="6">
        <v>5</v>
      </c>
      <c r="L88" s="6">
        <v>5</v>
      </c>
      <c r="M88" s="2">
        <v>0</v>
      </c>
      <c r="N88" s="2">
        <v>0</v>
      </c>
      <c r="O88" s="2">
        <v>0</v>
      </c>
      <c r="P88" s="2">
        <v>0</v>
      </c>
      <c r="Q88" s="2">
        <v>0</v>
      </c>
      <c r="V88">
        <v>5</v>
      </c>
      <c r="W88">
        <v>5</v>
      </c>
      <c r="X88">
        <v>5</v>
      </c>
    </row>
    <row r="89" spans="1:24" x14ac:dyDescent="0.35">
      <c r="A89" t="s">
        <v>2070</v>
      </c>
      <c r="B89" t="s">
        <v>626</v>
      </c>
      <c r="C89" t="s">
        <v>214</v>
      </c>
      <c r="D89" t="s">
        <v>2092</v>
      </c>
      <c r="E89" t="s">
        <v>4413</v>
      </c>
      <c r="F89" t="s">
        <v>2093</v>
      </c>
      <c r="G89" s="6">
        <v>1</v>
      </c>
      <c r="H89" s="6">
        <v>0</v>
      </c>
      <c r="I89" s="6">
        <v>0</v>
      </c>
      <c r="J89" s="6">
        <v>5</v>
      </c>
      <c r="K89" s="6">
        <v>5</v>
      </c>
      <c r="L89" s="6">
        <v>5</v>
      </c>
      <c r="M89" s="2">
        <v>0</v>
      </c>
      <c r="N89" s="2">
        <v>0</v>
      </c>
      <c r="O89" s="2">
        <v>0</v>
      </c>
      <c r="P89" s="2">
        <v>0</v>
      </c>
      <c r="Q89" s="2">
        <v>0</v>
      </c>
      <c r="V89">
        <v>5</v>
      </c>
      <c r="W89">
        <v>5</v>
      </c>
      <c r="X89">
        <v>5</v>
      </c>
    </row>
    <row r="90" spans="1:24" x14ac:dyDescent="0.35">
      <c r="A90" t="s">
        <v>2094</v>
      </c>
      <c r="B90" t="s">
        <v>18</v>
      </c>
      <c r="C90" t="s">
        <v>1160</v>
      </c>
      <c r="D90" t="s">
        <v>1673</v>
      </c>
      <c r="E90" t="s">
        <v>4182</v>
      </c>
      <c r="F90" t="s">
        <v>2095</v>
      </c>
      <c r="G90" s="6">
        <v>4</v>
      </c>
      <c r="H90" s="6">
        <v>1</v>
      </c>
      <c r="I90" s="6">
        <v>5</v>
      </c>
      <c r="J90" s="6">
        <v>5</v>
      </c>
      <c r="K90" s="6">
        <v>5</v>
      </c>
      <c r="L90" s="6">
        <v>5</v>
      </c>
      <c r="M90" s="2">
        <v>0</v>
      </c>
      <c r="N90" s="2">
        <v>0</v>
      </c>
      <c r="O90" s="2">
        <v>0</v>
      </c>
      <c r="P90" s="2">
        <v>0</v>
      </c>
      <c r="Q90" s="2">
        <v>0</v>
      </c>
      <c r="V90">
        <v>5</v>
      </c>
      <c r="W90">
        <v>5</v>
      </c>
      <c r="X90">
        <v>5</v>
      </c>
    </row>
    <row r="91" spans="1:24" x14ac:dyDescent="0.35">
      <c r="A91" t="s">
        <v>2094</v>
      </c>
      <c r="B91" t="s">
        <v>24</v>
      </c>
      <c r="C91" t="s">
        <v>245</v>
      </c>
      <c r="D91" t="s">
        <v>2096</v>
      </c>
      <c r="E91" t="s">
        <v>4414</v>
      </c>
      <c r="F91" t="s">
        <v>2097</v>
      </c>
      <c r="G91" s="6">
        <v>2</v>
      </c>
      <c r="H91" s="6">
        <v>0</v>
      </c>
      <c r="I91" s="6">
        <v>0</v>
      </c>
      <c r="J91" s="6">
        <v>5</v>
      </c>
      <c r="K91" s="6">
        <v>5</v>
      </c>
      <c r="L91" s="6">
        <v>5</v>
      </c>
      <c r="M91" s="2">
        <v>0</v>
      </c>
      <c r="N91" s="2">
        <v>0</v>
      </c>
      <c r="O91" s="2">
        <v>0</v>
      </c>
      <c r="P91" s="2">
        <v>0</v>
      </c>
      <c r="Q91" s="2">
        <v>0</v>
      </c>
      <c r="V91">
        <v>5</v>
      </c>
      <c r="W91">
        <v>5</v>
      </c>
      <c r="X91">
        <v>5</v>
      </c>
    </row>
    <row r="92" spans="1:24" x14ac:dyDescent="0.35">
      <c r="A92" t="s">
        <v>2094</v>
      </c>
      <c r="B92" t="s">
        <v>247</v>
      </c>
      <c r="C92" t="s">
        <v>248</v>
      </c>
      <c r="D92" t="s">
        <v>2098</v>
      </c>
      <c r="E92" t="s">
        <v>4415</v>
      </c>
      <c r="F92" t="s">
        <v>21</v>
      </c>
      <c r="G92" s="6">
        <v>0</v>
      </c>
      <c r="H92" s="6">
        <v>0</v>
      </c>
      <c r="I92" s="6">
        <v>0</v>
      </c>
      <c r="J92" s="6">
        <v>5</v>
      </c>
      <c r="K92" s="6">
        <v>5</v>
      </c>
      <c r="L92" s="6">
        <v>5</v>
      </c>
      <c r="M92" s="2">
        <v>0</v>
      </c>
      <c r="N92" s="2">
        <v>0</v>
      </c>
      <c r="O92" s="2">
        <v>0</v>
      </c>
      <c r="P92" s="2">
        <v>0</v>
      </c>
      <c r="Q92" s="2">
        <v>0</v>
      </c>
      <c r="V92">
        <v>3</v>
      </c>
      <c r="W92">
        <v>5</v>
      </c>
      <c r="X92">
        <v>5</v>
      </c>
    </row>
    <row r="93" spans="1:24" x14ac:dyDescent="0.35">
      <c r="A93" t="s">
        <v>2094</v>
      </c>
      <c r="B93" t="s">
        <v>250</v>
      </c>
      <c r="C93" t="s">
        <v>1164</v>
      </c>
      <c r="D93" t="s">
        <v>2099</v>
      </c>
      <c r="E93" t="s">
        <v>4416</v>
      </c>
      <c r="F93" t="s">
        <v>2100</v>
      </c>
      <c r="G93" s="6">
        <v>2</v>
      </c>
      <c r="H93" s="6">
        <v>0</v>
      </c>
      <c r="I93" s="6">
        <v>0</v>
      </c>
      <c r="J93" s="6">
        <v>5</v>
      </c>
      <c r="K93" s="6">
        <v>5</v>
      </c>
      <c r="L93" s="6">
        <v>5</v>
      </c>
      <c r="M93" s="2">
        <v>0</v>
      </c>
      <c r="N93" s="2">
        <v>0</v>
      </c>
      <c r="O93" s="2">
        <v>0</v>
      </c>
      <c r="P93" s="2">
        <v>0</v>
      </c>
      <c r="Q93" s="2">
        <v>0</v>
      </c>
      <c r="V93">
        <v>4</v>
      </c>
      <c r="W93">
        <v>5</v>
      </c>
      <c r="X93">
        <v>5</v>
      </c>
    </row>
    <row r="94" spans="1:24" x14ac:dyDescent="0.35">
      <c r="A94" t="s">
        <v>2094</v>
      </c>
      <c r="B94" t="s">
        <v>253</v>
      </c>
      <c r="C94" t="s">
        <v>254</v>
      </c>
      <c r="D94" t="s">
        <v>2101</v>
      </c>
      <c r="E94" t="s">
        <v>4417</v>
      </c>
      <c r="F94" t="s">
        <v>2102</v>
      </c>
      <c r="G94" s="6">
        <v>1</v>
      </c>
      <c r="H94" s="6">
        <v>0</v>
      </c>
      <c r="I94" s="6">
        <v>0</v>
      </c>
      <c r="J94" s="6">
        <v>4</v>
      </c>
      <c r="K94" s="6">
        <v>5</v>
      </c>
      <c r="L94" s="6">
        <v>5</v>
      </c>
      <c r="M94" s="2">
        <v>0</v>
      </c>
      <c r="N94" s="2">
        <v>0</v>
      </c>
      <c r="O94" s="2">
        <v>0</v>
      </c>
      <c r="P94" s="2">
        <v>0</v>
      </c>
      <c r="Q94" s="2">
        <v>0</v>
      </c>
      <c r="V94">
        <v>4</v>
      </c>
      <c r="W94">
        <v>5</v>
      </c>
      <c r="X94">
        <v>5</v>
      </c>
    </row>
    <row r="95" spans="1:24" x14ac:dyDescent="0.35">
      <c r="A95" t="s">
        <v>2094</v>
      </c>
      <c r="B95" t="s">
        <v>256</v>
      </c>
      <c r="C95" t="s">
        <v>257</v>
      </c>
      <c r="D95" t="s">
        <v>2103</v>
      </c>
      <c r="E95" t="s">
        <v>4418</v>
      </c>
      <c r="F95" t="s">
        <v>856</v>
      </c>
      <c r="G95" s="6">
        <v>1</v>
      </c>
      <c r="H95" s="6">
        <v>0</v>
      </c>
      <c r="I95" s="6">
        <v>0</v>
      </c>
      <c r="J95" s="6">
        <v>5</v>
      </c>
      <c r="K95" s="6">
        <v>5</v>
      </c>
      <c r="L95" s="6">
        <v>5</v>
      </c>
      <c r="M95" s="2">
        <v>0</v>
      </c>
      <c r="N95" s="2">
        <v>0</v>
      </c>
      <c r="O95" s="2">
        <v>0</v>
      </c>
      <c r="P95" s="2">
        <v>0</v>
      </c>
      <c r="Q95" s="2">
        <v>0</v>
      </c>
      <c r="V95">
        <v>4</v>
      </c>
      <c r="W95">
        <v>5</v>
      </c>
      <c r="X95">
        <v>5</v>
      </c>
    </row>
    <row r="96" spans="1:24" x14ac:dyDescent="0.35">
      <c r="A96" t="s">
        <v>2094</v>
      </c>
      <c r="B96" t="s">
        <v>259</v>
      </c>
      <c r="C96" t="s">
        <v>260</v>
      </c>
      <c r="D96" t="s">
        <v>2104</v>
      </c>
      <c r="E96" t="s">
        <v>4419</v>
      </c>
      <c r="F96" t="s">
        <v>2105</v>
      </c>
      <c r="G96" s="6">
        <v>3</v>
      </c>
      <c r="H96" s="6">
        <v>0</v>
      </c>
      <c r="I96" s="6">
        <v>0</v>
      </c>
      <c r="J96" s="6">
        <v>5</v>
      </c>
      <c r="K96" s="6">
        <v>5</v>
      </c>
      <c r="L96" s="6">
        <v>5</v>
      </c>
      <c r="M96" s="2">
        <v>0</v>
      </c>
      <c r="N96" s="2">
        <v>0</v>
      </c>
      <c r="O96" s="2">
        <v>0</v>
      </c>
      <c r="P96" s="2">
        <v>0</v>
      </c>
      <c r="Q96" s="2">
        <v>0</v>
      </c>
      <c r="V96">
        <v>5</v>
      </c>
      <c r="W96">
        <v>5</v>
      </c>
      <c r="X96">
        <v>5</v>
      </c>
    </row>
    <row r="97" spans="1:24" x14ac:dyDescent="0.35">
      <c r="A97" t="s">
        <v>2094</v>
      </c>
      <c r="B97" t="s">
        <v>262</v>
      </c>
      <c r="C97" t="s">
        <v>263</v>
      </c>
      <c r="D97" t="s">
        <v>2106</v>
      </c>
      <c r="E97" t="s">
        <v>4420</v>
      </c>
      <c r="F97" t="s">
        <v>2107</v>
      </c>
      <c r="G97" s="6">
        <v>2</v>
      </c>
      <c r="H97" s="6">
        <v>0</v>
      </c>
      <c r="I97" s="6">
        <v>0</v>
      </c>
      <c r="J97" s="6">
        <v>5</v>
      </c>
      <c r="K97" s="6">
        <v>5</v>
      </c>
      <c r="L97" s="6">
        <v>5</v>
      </c>
      <c r="M97" s="2">
        <v>0</v>
      </c>
      <c r="N97" s="2">
        <v>0</v>
      </c>
      <c r="O97" s="2">
        <v>0</v>
      </c>
      <c r="P97" s="2">
        <v>0</v>
      </c>
      <c r="Q97" s="2">
        <v>0</v>
      </c>
      <c r="V97">
        <v>4</v>
      </c>
      <c r="W97">
        <v>5</v>
      </c>
      <c r="X97">
        <v>5</v>
      </c>
    </row>
    <row r="98" spans="1:24" x14ac:dyDescent="0.35">
      <c r="A98" t="s">
        <v>2108</v>
      </c>
      <c r="B98" t="s">
        <v>744</v>
      </c>
      <c r="C98" t="s">
        <v>266</v>
      </c>
      <c r="D98" t="s">
        <v>2109</v>
      </c>
      <c r="E98" t="s">
        <v>4190</v>
      </c>
      <c r="F98" t="s">
        <v>1957</v>
      </c>
      <c r="G98" s="6">
        <v>2</v>
      </c>
      <c r="H98" s="6">
        <v>0</v>
      </c>
      <c r="I98" s="6">
        <v>0</v>
      </c>
      <c r="J98" s="6">
        <v>5</v>
      </c>
      <c r="K98" s="6">
        <v>5</v>
      </c>
      <c r="L98" s="6">
        <v>5</v>
      </c>
      <c r="M98" s="2">
        <v>0</v>
      </c>
      <c r="N98" s="2">
        <v>0</v>
      </c>
      <c r="O98" s="2">
        <v>0</v>
      </c>
      <c r="P98" s="2">
        <v>0</v>
      </c>
      <c r="Q98" s="2">
        <v>0</v>
      </c>
      <c r="V98">
        <v>5</v>
      </c>
      <c r="W98">
        <v>5</v>
      </c>
      <c r="X98">
        <v>5</v>
      </c>
    </row>
    <row r="99" spans="1:24" x14ac:dyDescent="0.35">
      <c r="A99" t="s">
        <v>2108</v>
      </c>
      <c r="B99" t="s">
        <v>850</v>
      </c>
      <c r="C99" t="s">
        <v>268</v>
      </c>
      <c r="D99" t="s">
        <v>2110</v>
      </c>
      <c r="E99" t="s">
        <v>4421</v>
      </c>
      <c r="F99" t="s">
        <v>2111</v>
      </c>
      <c r="G99" s="6">
        <v>2</v>
      </c>
      <c r="H99" s="6">
        <v>0</v>
      </c>
      <c r="I99" s="6">
        <v>0</v>
      </c>
      <c r="J99" s="6">
        <v>4</v>
      </c>
      <c r="K99" s="6">
        <v>5</v>
      </c>
      <c r="L99" s="6">
        <v>4</v>
      </c>
      <c r="M99" s="2">
        <v>0</v>
      </c>
      <c r="N99" s="2">
        <v>0</v>
      </c>
      <c r="O99" s="2">
        <v>0</v>
      </c>
      <c r="P99" s="2">
        <v>0</v>
      </c>
      <c r="Q99" s="2">
        <v>0</v>
      </c>
      <c r="V99">
        <v>5</v>
      </c>
      <c r="W99">
        <v>5</v>
      </c>
      <c r="X99">
        <v>5</v>
      </c>
    </row>
    <row r="100" spans="1:24" x14ac:dyDescent="0.35">
      <c r="A100" t="s">
        <v>2108</v>
      </c>
      <c r="B100" t="s">
        <v>864</v>
      </c>
      <c r="C100" t="s">
        <v>271</v>
      </c>
      <c r="D100" t="s">
        <v>2112</v>
      </c>
      <c r="E100" t="s">
        <v>4422</v>
      </c>
      <c r="F100" t="s">
        <v>2113</v>
      </c>
      <c r="G100" s="6">
        <v>1</v>
      </c>
      <c r="H100" s="6">
        <v>0</v>
      </c>
      <c r="I100" s="6">
        <v>0</v>
      </c>
      <c r="J100" s="6">
        <v>4</v>
      </c>
      <c r="K100" s="6">
        <v>3</v>
      </c>
      <c r="L100" s="6">
        <v>5</v>
      </c>
      <c r="M100" s="2">
        <v>0</v>
      </c>
      <c r="N100" s="2">
        <v>0</v>
      </c>
      <c r="O100" s="2">
        <v>0</v>
      </c>
      <c r="P100" s="2">
        <v>0</v>
      </c>
      <c r="Q100" s="2">
        <v>0</v>
      </c>
      <c r="V100">
        <v>5</v>
      </c>
      <c r="W100">
        <v>5</v>
      </c>
      <c r="X100">
        <v>5</v>
      </c>
    </row>
    <row r="101" spans="1:24" x14ac:dyDescent="0.35">
      <c r="A101" t="s">
        <v>2108</v>
      </c>
      <c r="B101" t="s">
        <v>1180</v>
      </c>
      <c r="C101" t="s">
        <v>273</v>
      </c>
      <c r="D101" t="s">
        <v>2114</v>
      </c>
      <c r="E101" t="s">
        <v>4423</v>
      </c>
      <c r="F101" t="s">
        <v>2115</v>
      </c>
      <c r="G101" s="6">
        <v>1</v>
      </c>
      <c r="H101" s="6">
        <v>0</v>
      </c>
      <c r="I101" s="6">
        <v>0</v>
      </c>
      <c r="J101" s="6">
        <v>4</v>
      </c>
      <c r="K101" s="6">
        <v>3</v>
      </c>
      <c r="L101" s="6">
        <v>5</v>
      </c>
      <c r="M101" s="2">
        <v>0</v>
      </c>
      <c r="N101" s="2">
        <v>0</v>
      </c>
      <c r="O101" s="2">
        <v>0</v>
      </c>
      <c r="P101" s="2">
        <v>0</v>
      </c>
      <c r="Q101" s="2">
        <v>0</v>
      </c>
      <c r="V101">
        <v>5</v>
      </c>
      <c r="W101">
        <v>5</v>
      </c>
      <c r="X101">
        <v>5</v>
      </c>
    </row>
    <row r="102" spans="1:24" x14ac:dyDescent="0.35">
      <c r="A102" t="s">
        <v>2108</v>
      </c>
      <c r="B102" t="s">
        <v>1182</v>
      </c>
      <c r="C102" t="s">
        <v>276</v>
      </c>
      <c r="D102" t="s">
        <v>2116</v>
      </c>
      <c r="E102" t="s">
        <v>4424</v>
      </c>
      <c r="F102" t="s">
        <v>2117</v>
      </c>
      <c r="G102" s="6">
        <v>1</v>
      </c>
      <c r="H102" s="6">
        <v>0</v>
      </c>
      <c r="I102" s="6">
        <v>0</v>
      </c>
      <c r="J102" s="6">
        <v>5</v>
      </c>
      <c r="K102" s="6">
        <v>4</v>
      </c>
      <c r="L102" s="6">
        <v>5</v>
      </c>
      <c r="M102" s="2">
        <v>0</v>
      </c>
      <c r="N102" s="2">
        <v>0</v>
      </c>
      <c r="O102" s="2">
        <v>0</v>
      </c>
      <c r="P102" s="2">
        <v>0</v>
      </c>
      <c r="Q102" s="2">
        <v>0</v>
      </c>
      <c r="V102">
        <v>5</v>
      </c>
      <c r="W102">
        <v>5</v>
      </c>
      <c r="X102">
        <v>5</v>
      </c>
    </row>
    <row r="103" spans="1:24" x14ac:dyDescent="0.35">
      <c r="A103" t="s">
        <v>2108</v>
      </c>
      <c r="B103" t="s">
        <v>1184</v>
      </c>
      <c r="C103" t="s">
        <v>279</v>
      </c>
      <c r="D103" t="s">
        <v>2118</v>
      </c>
      <c r="E103" t="s">
        <v>4425</v>
      </c>
      <c r="F103" t="s">
        <v>2119</v>
      </c>
      <c r="G103" s="6">
        <v>2</v>
      </c>
      <c r="H103" s="6">
        <v>0</v>
      </c>
      <c r="I103" s="6">
        <v>0</v>
      </c>
      <c r="J103" s="6">
        <v>4</v>
      </c>
      <c r="K103" s="6">
        <v>5</v>
      </c>
      <c r="L103" s="6">
        <v>4</v>
      </c>
      <c r="M103" s="2">
        <v>0</v>
      </c>
      <c r="N103" s="2">
        <v>0</v>
      </c>
      <c r="O103" s="2">
        <v>0</v>
      </c>
      <c r="P103" s="2">
        <v>0</v>
      </c>
      <c r="Q103" s="2">
        <v>0</v>
      </c>
      <c r="V103">
        <v>5</v>
      </c>
      <c r="W103">
        <v>5</v>
      </c>
      <c r="X103">
        <v>5</v>
      </c>
    </row>
    <row r="104" spans="1:24" x14ac:dyDescent="0.35">
      <c r="A104" t="s">
        <v>2108</v>
      </c>
      <c r="B104" t="s">
        <v>869</v>
      </c>
      <c r="C104" t="s">
        <v>23</v>
      </c>
      <c r="D104" t="s">
        <v>2120</v>
      </c>
      <c r="E104" t="s">
        <v>4426</v>
      </c>
      <c r="F104" t="s">
        <v>1469</v>
      </c>
      <c r="G104" s="6">
        <v>1</v>
      </c>
      <c r="H104" s="6">
        <v>0</v>
      </c>
      <c r="I104" s="6">
        <v>0</v>
      </c>
      <c r="J104" s="6">
        <v>5</v>
      </c>
      <c r="K104" s="6">
        <v>5</v>
      </c>
      <c r="L104" s="6">
        <v>5</v>
      </c>
      <c r="M104" s="2">
        <v>0</v>
      </c>
      <c r="N104" s="2">
        <v>0</v>
      </c>
      <c r="O104" s="2">
        <v>0</v>
      </c>
      <c r="P104" s="2">
        <v>0</v>
      </c>
      <c r="Q104" s="2">
        <v>0</v>
      </c>
      <c r="V104">
        <v>5</v>
      </c>
      <c r="W104">
        <v>5</v>
      </c>
      <c r="X104">
        <v>5</v>
      </c>
    </row>
    <row r="105" spans="1:24" x14ac:dyDescent="0.35">
      <c r="A105" t="s">
        <v>2108</v>
      </c>
      <c r="B105" t="s">
        <v>1187</v>
      </c>
      <c r="C105" t="s">
        <v>284</v>
      </c>
      <c r="D105" t="s">
        <v>2121</v>
      </c>
      <c r="E105" t="s">
        <v>4427</v>
      </c>
      <c r="F105" t="s">
        <v>2122</v>
      </c>
      <c r="G105" s="6">
        <v>4</v>
      </c>
      <c r="H105" s="6">
        <v>1</v>
      </c>
      <c r="I105" s="6">
        <v>4</v>
      </c>
      <c r="J105" s="6">
        <v>4</v>
      </c>
      <c r="K105" s="6">
        <v>5</v>
      </c>
      <c r="L105" s="6">
        <v>4</v>
      </c>
      <c r="M105" s="2">
        <v>0</v>
      </c>
      <c r="N105" s="2">
        <v>0</v>
      </c>
      <c r="O105" s="2">
        <v>0</v>
      </c>
      <c r="P105" s="2">
        <v>0</v>
      </c>
      <c r="Q105" s="2">
        <v>0</v>
      </c>
      <c r="V105">
        <v>5</v>
      </c>
      <c r="W105">
        <v>5</v>
      </c>
      <c r="X105">
        <v>5</v>
      </c>
    </row>
    <row r="106" spans="1:24" x14ac:dyDescent="0.35">
      <c r="A106" t="s">
        <v>2108</v>
      </c>
      <c r="B106" t="s">
        <v>1189</v>
      </c>
      <c r="C106" t="s">
        <v>287</v>
      </c>
      <c r="D106" t="s">
        <v>2123</v>
      </c>
      <c r="E106" t="s">
        <v>4428</v>
      </c>
      <c r="F106" t="s">
        <v>873</v>
      </c>
      <c r="G106" s="6">
        <v>1</v>
      </c>
      <c r="H106" s="6">
        <v>0</v>
      </c>
      <c r="I106" s="6">
        <v>0</v>
      </c>
      <c r="J106" s="6">
        <v>4</v>
      </c>
      <c r="K106" s="6">
        <v>4</v>
      </c>
      <c r="L106" s="6">
        <v>4</v>
      </c>
      <c r="M106" s="2">
        <v>0</v>
      </c>
      <c r="N106" s="2">
        <v>0</v>
      </c>
      <c r="O106" s="2">
        <v>0</v>
      </c>
      <c r="P106" s="2">
        <v>0</v>
      </c>
      <c r="Q106" s="2">
        <v>0</v>
      </c>
      <c r="V106">
        <v>5</v>
      </c>
      <c r="W106">
        <v>5</v>
      </c>
      <c r="X106">
        <v>5</v>
      </c>
    </row>
    <row r="107" spans="1:24" x14ac:dyDescent="0.35">
      <c r="A107" t="s">
        <v>2108</v>
      </c>
      <c r="B107" t="s">
        <v>1191</v>
      </c>
      <c r="C107" t="s">
        <v>290</v>
      </c>
      <c r="D107" t="s">
        <v>2124</v>
      </c>
      <c r="E107" t="s">
        <v>4429</v>
      </c>
      <c r="F107" t="s">
        <v>21</v>
      </c>
      <c r="G107" s="6">
        <v>0</v>
      </c>
      <c r="H107" s="6">
        <v>0</v>
      </c>
      <c r="I107" s="6">
        <v>0</v>
      </c>
      <c r="J107" s="6">
        <v>5</v>
      </c>
      <c r="K107" s="6">
        <v>5</v>
      </c>
      <c r="L107" s="6">
        <v>5</v>
      </c>
      <c r="M107" s="2">
        <v>0</v>
      </c>
      <c r="N107" s="2">
        <v>0</v>
      </c>
      <c r="O107" s="2">
        <v>0</v>
      </c>
      <c r="P107" s="2">
        <v>0</v>
      </c>
      <c r="Q107" s="2">
        <v>0</v>
      </c>
      <c r="V107">
        <v>4</v>
      </c>
      <c r="W107">
        <v>4</v>
      </c>
      <c r="X107">
        <v>5</v>
      </c>
    </row>
    <row r="108" spans="1:24" x14ac:dyDescent="0.35">
      <c r="A108" t="s">
        <v>2108</v>
      </c>
      <c r="B108" t="s">
        <v>1193</v>
      </c>
      <c r="C108" t="s">
        <v>293</v>
      </c>
      <c r="D108" t="s">
        <v>2125</v>
      </c>
      <c r="E108" t="s">
        <v>4430</v>
      </c>
      <c r="F108" t="s">
        <v>877</v>
      </c>
      <c r="G108" s="6">
        <v>1</v>
      </c>
      <c r="H108" s="6">
        <v>0</v>
      </c>
      <c r="I108" s="6">
        <v>0</v>
      </c>
      <c r="J108" s="6">
        <v>5</v>
      </c>
      <c r="K108" s="6">
        <v>5</v>
      </c>
      <c r="L108" s="6">
        <v>5</v>
      </c>
      <c r="M108" s="2">
        <v>0</v>
      </c>
      <c r="N108" s="2">
        <v>0</v>
      </c>
      <c r="O108" s="2">
        <v>0</v>
      </c>
      <c r="P108" s="2">
        <v>0</v>
      </c>
      <c r="Q108" s="2">
        <v>0</v>
      </c>
      <c r="V108">
        <v>5</v>
      </c>
      <c r="W108">
        <v>5</v>
      </c>
      <c r="X108">
        <v>5</v>
      </c>
    </row>
    <row r="109" spans="1:24" x14ac:dyDescent="0.35">
      <c r="A109" t="s">
        <v>2108</v>
      </c>
      <c r="B109" t="s">
        <v>1195</v>
      </c>
      <c r="C109" t="s">
        <v>296</v>
      </c>
      <c r="D109" t="s">
        <v>2126</v>
      </c>
      <c r="E109" t="s">
        <v>4431</v>
      </c>
      <c r="F109" t="s">
        <v>879</v>
      </c>
      <c r="G109" s="6">
        <v>1</v>
      </c>
      <c r="H109" s="6">
        <v>0</v>
      </c>
      <c r="I109" s="6">
        <v>0</v>
      </c>
      <c r="J109" s="6">
        <v>5</v>
      </c>
      <c r="K109" s="6">
        <v>5</v>
      </c>
      <c r="L109" s="6">
        <v>5</v>
      </c>
      <c r="M109" s="2">
        <v>0</v>
      </c>
      <c r="N109" s="2">
        <v>0</v>
      </c>
      <c r="O109" s="2">
        <v>0</v>
      </c>
      <c r="P109" s="2">
        <v>0</v>
      </c>
      <c r="Q109" s="2">
        <v>0</v>
      </c>
      <c r="V109">
        <v>5</v>
      </c>
      <c r="W109">
        <v>5</v>
      </c>
      <c r="X109">
        <v>5</v>
      </c>
    </row>
    <row r="110" spans="1:24" x14ac:dyDescent="0.35">
      <c r="A110" t="s">
        <v>2127</v>
      </c>
      <c r="B110" t="s">
        <v>1197</v>
      </c>
      <c r="C110" t="s">
        <v>300</v>
      </c>
      <c r="D110" t="s">
        <v>2128</v>
      </c>
      <c r="E110" t="s">
        <v>4202</v>
      </c>
      <c r="F110" t="s">
        <v>2129</v>
      </c>
      <c r="G110" s="6">
        <v>1</v>
      </c>
      <c r="H110" s="6">
        <v>0</v>
      </c>
      <c r="I110" s="6">
        <v>0</v>
      </c>
      <c r="J110" s="6">
        <v>3</v>
      </c>
      <c r="K110" s="6">
        <v>3</v>
      </c>
      <c r="L110" s="6">
        <v>4</v>
      </c>
      <c r="M110" s="2">
        <v>0</v>
      </c>
      <c r="N110" s="2">
        <v>0</v>
      </c>
      <c r="O110" s="2">
        <v>1</v>
      </c>
      <c r="P110" s="2">
        <v>0</v>
      </c>
      <c r="Q110" s="2">
        <v>0</v>
      </c>
      <c r="V110">
        <v>4</v>
      </c>
      <c r="W110">
        <v>5</v>
      </c>
      <c r="X110">
        <v>3</v>
      </c>
    </row>
    <row r="111" spans="1:24" x14ac:dyDescent="0.35">
      <c r="A111" t="s">
        <v>2127</v>
      </c>
      <c r="B111" t="s">
        <v>305</v>
      </c>
      <c r="C111" t="s">
        <v>306</v>
      </c>
      <c r="D111" t="s">
        <v>2130</v>
      </c>
      <c r="E111" t="s">
        <v>4432</v>
      </c>
      <c r="F111" t="s">
        <v>2131</v>
      </c>
      <c r="G111" s="6">
        <v>3</v>
      </c>
      <c r="H111" s="6">
        <v>0</v>
      </c>
      <c r="I111" s="6">
        <v>0</v>
      </c>
      <c r="J111" s="6">
        <v>5</v>
      </c>
      <c r="K111" s="6">
        <v>5</v>
      </c>
      <c r="L111" s="6">
        <v>5</v>
      </c>
      <c r="M111" s="2">
        <v>0</v>
      </c>
      <c r="N111" s="2">
        <v>0</v>
      </c>
      <c r="O111" s="2">
        <v>0</v>
      </c>
      <c r="P111" s="2">
        <v>0</v>
      </c>
      <c r="Q111" s="2">
        <v>0</v>
      </c>
      <c r="V111">
        <v>5</v>
      </c>
      <c r="W111">
        <v>5</v>
      </c>
      <c r="X111">
        <v>5</v>
      </c>
    </row>
    <row r="112" spans="1:24" x14ac:dyDescent="0.35">
      <c r="A112" t="s">
        <v>2127</v>
      </c>
      <c r="B112" t="s">
        <v>308</v>
      </c>
      <c r="C112" t="s">
        <v>309</v>
      </c>
      <c r="D112" t="s">
        <v>2132</v>
      </c>
      <c r="E112" t="s">
        <v>4433</v>
      </c>
      <c r="F112" t="s">
        <v>2133</v>
      </c>
      <c r="G112" s="6">
        <v>1</v>
      </c>
      <c r="H112" s="6">
        <v>1</v>
      </c>
      <c r="I112" s="6">
        <v>4</v>
      </c>
      <c r="J112" s="6">
        <v>4</v>
      </c>
      <c r="K112" s="6">
        <v>4</v>
      </c>
      <c r="L112" s="6">
        <v>5</v>
      </c>
      <c r="M112" s="2">
        <v>0</v>
      </c>
      <c r="N112" s="2">
        <v>0</v>
      </c>
      <c r="O112" s="2">
        <v>0</v>
      </c>
      <c r="P112" s="2">
        <v>0</v>
      </c>
      <c r="Q112" s="2">
        <v>0</v>
      </c>
      <c r="V112">
        <v>3</v>
      </c>
      <c r="W112">
        <v>3</v>
      </c>
      <c r="X112">
        <v>4</v>
      </c>
    </row>
    <row r="113" spans="1:24" x14ac:dyDescent="0.35">
      <c r="A113" t="s">
        <v>2127</v>
      </c>
      <c r="B113" t="s">
        <v>311</v>
      </c>
      <c r="C113" t="s">
        <v>312</v>
      </c>
      <c r="D113" t="s">
        <v>2134</v>
      </c>
      <c r="E113" t="s">
        <v>4434</v>
      </c>
      <c r="F113" t="s">
        <v>2135</v>
      </c>
      <c r="G113" s="6">
        <v>2</v>
      </c>
      <c r="H113" s="6">
        <v>0</v>
      </c>
      <c r="I113" s="6">
        <v>0</v>
      </c>
      <c r="J113" s="6">
        <v>4</v>
      </c>
      <c r="K113" s="6">
        <v>3</v>
      </c>
      <c r="L113" s="6">
        <v>4</v>
      </c>
      <c r="M113" s="2">
        <v>0</v>
      </c>
      <c r="N113" s="2">
        <v>0</v>
      </c>
      <c r="O113" s="2">
        <v>1</v>
      </c>
      <c r="P113" s="2">
        <v>0</v>
      </c>
      <c r="Q113" s="2">
        <v>0</v>
      </c>
      <c r="V113">
        <v>5</v>
      </c>
      <c r="W113">
        <v>5</v>
      </c>
      <c r="X113">
        <v>5</v>
      </c>
    </row>
    <row r="114" spans="1:24" x14ac:dyDescent="0.35">
      <c r="A114" t="s">
        <v>2127</v>
      </c>
      <c r="B114" t="s">
        <v>314</v>
      </c>
      <c r="C114" t="s">
        <v>315</v>
      </c>
      <c r="D114" t="s">
        <v>2136</v>
      </c>
      <c r="E114" t="s">
        <v>4435</v>
      </c>
      <c r="F114" t="s">
        <v>1478</v>
      </c>
      <c r="G114" s="6">
        <v>1</v>
      </c>
      <c r="H114" s="6">
        <v>1</v>
      </c>
      <c r="I114" s="6">
        <v>2</v>
      </c>
      <c r="J114" s="6">
        <v>4</v>
      </c>
      <c r="K114" s="6">
        <v>5</v>
      </c>
      <c r="L114" s="6">
        <v>5</v>
      </c>
      <c r="M114" s="2">
        <v>0</v>
      </c>
      <c r="N114" s="2">
        <v>0</v>
      </c>
      <c r="O114" s="2">
        <v>0</v>
      </c>
      <c r="P114" s="2">
        <v>0</v>
      </c>
      <c r="Q114" s="2">
        <v>0</v>
      </c>
      <c r="V114">
        <v>5</v>
      </c>
      <c r="W114">
        <v>5</v>
      </c>
      <c r="X114">
        <v>5</v>
      </c>
    </row>
    <row r="115" spans="1:24" x14ac:dyDescent="0.35">
      <c r="A115" t="s">
        <v>2127</v>
      </c>
      <c r="B115" t="s">
        <v>320</v>
      </c>
      <c r="C115" t="s">
        <v>321</v>
      </c>
      <c r="D115" t="s">
        <v>2137</v>
      </c>
      <c r="E115" t="s">
        <v>4436</v>
      </c>
      <c r="F115" t="s">
        <v>2138</v>
      </c>
      <c r="G115" s="6">
        <v>1</v>
      </c>
      <c r="H115" s="6">
        <v>0</v>
      </c>
      <c r="I115" s="6">
        <v>0</v>
      </c>
      <c r="J115" s="6">
        <v>5</v>
      </c>
      <c r="K115" s="6">
        <v>5</v>
      </c>
      <c r="L115" s="6">
        <v>5</v>
      </c>
      <c r="M115" s="2">
        <v>0</v>
      </c>
      <c r="N115" s="2">
        <v>0</v>
      </c>
      <c r="O115" s="2">
        <v>0</v>
      </c>
      <c r="P115" s="2">
        <v>0</v>
      </c>
      <c r="Q115" s="2">
        <v>0</v>
      </c>
      <c r="V115">
        <v>4</v>
      </c>
      <c r="W115">
        <v>4</v>
      </c>
      <c r="X115">
        <v>5</v>
      </c>
    </row>
    <row r="116" spans="1:24" x14ac:dyDescent="0.35">
      <c r="A116" t="s">
        <v>2127</v>
      </c>
      <c r="B116" t="s">
        <v>323</v>
      </c>
      <c r="C116" t="s">
        <v>324</v>
      </c>
      <c r="D116" t="s">
        <v>2139</v>
      </c>
      <c r="E116" t="s">
        <v>4437</v>
      </c>
      <c r="F116" t="s">
        <v>2140</v>
      </c>
      <c r="G116" s="6">
        <v>1</v>
      </c>
      <c r="H116" s="6">
        <v>1</v>
      </c>
      <c r="I116" s="6">
        <v>5</v>
      </c>
      <c r="J116" s="6">
        <v>5</v>
      </c>
      <c r="K116" s="6">
        <v>5</v>
      </c>
      <c r="L116" s="6">
        <v>5</v>
      </c>
      <c r="M116" s="2">
        <v>0</v>
      </c>
      <c r="N116" s="2">
        <v>0</v>
      </c>
      <c r="O116" s="2">
        <v>0</v>
      </c>
      <c r="P116" s="2">
        <v>0</v>
      </c>
      <c r="Q116" s="2">
        <v>0</v>
      </c>
      <c r="V116">
        <v>5</v>
      </c>
      <c r="W116">
        <v>5</v>
      </c>
      <c r="X116">
        <v>5</v>
      </c>
    </row>
    <row r="117" spans="1:24" x14ac:dyDescent="0.35">
      <c r="A117" t="s">
        <v>2127</v>
      </c>
      <c r="B117" t="s">
        <v>326</v>
      </c>
      <c r="C117" t="s">
        <v>327</v>
      </c>
      <c r="D117" t="s">
        <v>2141</v>
      </c>
      <c r="E117" t="s">
        <v>4438</v>
      </c>
      <c r="F117" t="s">
        <v>2142</v>
      </c>
      <c r="G117" s="6">
        <v>1</v>
      </c>
      <c r="H117" s="6">
        <v>1</v>
      </c>
      <c r="I117" s="6">
        <v>5</v>
      </c>
      <c r="J117" s="6">
        <v>5</v>
      </c>
      <c r="K117" s="6">
        <v>5</v>
      </c>
      <c r="L117" s="6">
        <v>5</v>
      </c>
      <c r="M117" s="2">
        <v>0</v>
      </c>
      <c r="N117" s="2">
        <v>0</v>
      </c>
      <c r="O117" s="2">
        <v>0</v>
      </c>
      <c r="P117" s="2">
        <v>0</v>
      </c>
      <c r="Q117" s="2">
        <v>0</v>
      </c>
      <c r="V117">
        <v>4</v>
      </c>
      <c r="W117">
        <v>3</v>
      </c>
      <c r="X117">
        <v>4</v>
      </c>
    </row>
    <row r="118" spans="1:24" x14ac:dyDescent="0.35">
      <c r="A118" t="s">
        <v>2127</v>
      </c>
      <c r="B118" t="s">
        <v>329</v>
      </c>
      <c r="C118" t="s">
        <v>330</v>
      </c>
      <c r="D118" t="s">
        <v>2143</v>
      </c>
      <c r="E118" t="s">
        <v>4439</v>
      </c>
      <c r="F118" t="s">
        <v>2144</v>
      </c>
      <c r="G118" s="6">
        <v>2</v>
      </c>
      <c r="H118" s="6">
        <v>1</v>
      </c>
      <c r="I118" s="6">
        <v>5</v>
      </c>
      <c r="J118" s="6">
        <v>3</v>
      </c>
      <c r="K118" s="6">
        <v>5</v>
      </c>
      <c r="L118" s="6">
        <v>1</v>
      </c>
      <c r="M118" s="2">
        <v>0</v>
      </c>
      <c r="N118" s="2">
        <v>0</v>
      </c>
      <c r="O118" s="2">
        <v>0</v>
      </c>
      <c r="P118" s="2">
        <v>1</v>
      </c>
      <c r="Q118" s="2">
        <v>0</v>
      </c>
      <c r="V118">
        <v>5</v>
      </c>
      <c r="W118">
        <v>5</v>
      </c>
      <c r="X118">
        <v>5</v>
      </c>
    </row>
    <row r="119" spans="1:24" x14ac:dyDescent="0.35">
      <c r="A119" t="s">
        <v>2127</v>
      </c>
      <c r="B119" t="s">
        <v>332</v>
      </c>
      <c r="C119" t="s">
        <v>333</v>
      </c>
      <c r="D119" t="s">
        <v>2145</v>
      </c>
      <c r="E119" t="s">
        <v>4440</v>
      </c>
      <c r="F119" t="s">
        <v>1478</v>
      </c>
      <c r="G119" s="6">
        <v>1</v>
      </c>
      <c r="H119" s="6">
        <v>0</v>
      </c>
      <c r="I119" s="6">
        <v>0</v>
      </c>
      <c r="J119" s="6">
        <v>4</v>
      </c>
      <c r="K119" s="6">
        <v>3</v>
      </c>
      <c r="L119" s="6">
        <v>5</v>
      </c>
      <c r="M119" s="2">
        <v>0</v>
      </c>
      <c r="N119" s="2">
        <v>0</v>
      </c>
      <c r="O119" s="2">
        <v>0</v>
      </c>
      <c r="P119" s="2">
        <v>0</v>
      </c>
      <c r="Q119" s="2">
        <v>0</v>
      </c>
      <c r="V119">
        <v>5</v>
      </c>
      <c r="W119">
        <v>5</v>
      </c>
      <c r="X119">
        <v>4</v>
      </c>
    </row>
    <row r="120" spans="1:24" x14ac:dyDescent="0.35">
      <c r="A120" t="s">
        <v>2127</v>
      </c>
      <c r="B120" t="s">
        <v>335</v>
      </c>
      <c r="C120" t="s">
        <v>336</v>
      </c>
      <c r="D120" t="s">
        <v>2146</v>
      </c>
      <c r="E120" t="s">
        <v>4214</v>
      </c>
      <c r="F120" t="s">
        <v>2147</v>
      </c>
      <c r="G120" s="6">
        <v>1</v>
      </c>
      <c r="H120" s="6">
        <v>1</v>
      </c>
      <c r="I120" s="6">
        <v>5</v>
      </c>
      <c r="J120" s="6">
        <v>5</v>
      </c>
      <c r="K120" s="6">
        <v>5</v>
      </c>
      <c r="L120" s="6">
        <v>5</v>
      </c>
      <c r="M120" s="2">
        <v>0</v>
      </c>
      <c r="N120" s="2">
        <v>0</v>
      </c>
      <c r="O120" s="2">
        <v>0</v>
      </c>
      <c r="P120" s="2">
        <v>0</v>
      </c>
      <c r="Q120" s="2">
        <v>0</v>
      </c>
      <c r="V120">
        <v>5</v>
      </c>
      <c r="W120">
        <v>5</v>
      </c>
      <c r="X120">
        <v>5</v>
      </c>
    </row>
    <row r="121" spans="1:24" x14ac:dyDescent="0.35">
      <c r="A121" t="s">
        <v>2127</v>
      </c>
      <c r="B121" t="s">
        <v>338</v>
      </c>
      <c r="C121" t="s">
        <v>339</v>
      </c>
      <c r="D121" t="s">
        <v>2148</v>
      </c>
      <c r="E121" t="s">
        <v>4441</v>
      </c>
      <c r="F121" t="s">
        <v>2149</v>
      </c>
      <c r="G121" s="6">
        <v>3</v>
      </c>
      <c r="H121" s="6">
        <v>1</v>
      </c>
      <c r="I121" s="6">
        <v>5</v>
      </c>
      <c r="J121" s="6">
        <v>5</v>
      </c>
      <c r="K121" s="6">
        <v>5</v>
      </c>
      <c r="L121" s="6">
        <v>5</v>
      </c>
      <c r="M121" s="2">
        <v>0</v>
      </c>
      <c r="N121" s="2">
        <v>0</v>
      </c>
      <c r="O121" s="2">
        <v>0</v>
      </c>
      <c r="P121" s="2">
        <v>0</v>
      </c>
      <c r="Q121" s="2">
        <v>0</v>
      </c>
      <c r="V121">
        <v>5</v>
      </c>
      <c r="W121">
        <v>5</v>
      </c>
      <c r="X121">
        <v>5</v>
      </c>
    </row>
    <row r="122" spans="1:24" x14ac:dyDescent="0.35">
      <c r="A122" t="s">
        <v>2127</v>
      </c>
      <c r="B122" t="s">
        <v>340</v>
      </c>
      <c r="C122" t="s">
        <v>341</v>
      </c>
      <c r="D122" t="s">
        <v>2150</v>
      </c>
      <c r="E122" t="s">
        <v>4216</v>
      </c>
      <c r="F122" t="s">
        <v>21</v>
      </c>
      <c r="G122" s="6">
        <v>0</v>
      </c>
      <c r="H122" s="6">
        <v>1</v>
      </c>
      <c r="I122" s="6">
        <v>3</v>
      </c>
      <c r="J122" s="6">
        <v>3</v>
      </c>
      <c r="K122" s="6">
        <v>4</v>
      </c>
      <c r="L122" s="6">
        <v>2</v>
      </c>
      <c r="M122" s="2">
        <v>0</v>
      </c>
      <c r="N122" s="2">
        <v>0</v>
      </c>
      <c r="O122" s="2">
        <v>0</v>
      </c>
      <c r="P122" s="2">
        <v>1</v>
      </c>
      <c r="Q122" s="2">
        <v>0</v>
      </c>
      <c r="V122">
        <v>4</v>
      </c>
      <c r="W122">
        <v>5</v>
      </c>
      <c r="X122">
        <v>5</v>
      </c>
    </row>
    <row r="123" spans="1:24" x14ac:dyDescent="0.35">
      <c r="A123" t="s">
        <v>2151</v>
      </c>
      <c r="B123" t="s">
        <v>1214</v>
      </c>
      <c r="C123" t="s">
        <v>1214</v>
      </c>
      <c r="D123" t="s">
        <v>2152</v>
      </c>
      <c r="E123" t="s">
        <v>4442</v>
      </c>
      <c r="F123" t="s">
        <v>2153</v>
      </c>
      <c r="G123" s="6">
        <v>1</v>
      </c>
      <c r="H123" s="6">
        <v>1</v>
      </c>
      <c r="I123" s="6">
        <v>3</v>
      </c>
      <c r="J123" s="6">
        <v>3</v>
      </c>
      <c r="K123" s="6">
        <v>3</v>
      </c>
      <c r="L123" s="6">
        <v>4</v>
      </c>
      <c r="M123" s="2">
        <v>0</v>
      </c>
      <c r="N123" s="2">
        <v>0</v>
      </c>
      <c r="O123" s="2">
        <v>0</v>
      </c>
      <c r="P123" s="2">
        <v>0</v>
      </c>
      <c r="Q123" s="2">
        <v>0</v>
      </c>
      <c r="V123">
        <v>3</v>
      </c>
      <c r="W123">
        <v>3</v>
      </c>
      <c r="X123">
        <v>3</v>
      </c>
    </row>
    <row r="124" spans="1:24" x14ac:dyDescent="0.35">
      <c r="A124" t="s">
        <v>2151</v>
      </c>
      <c r="B124" t="s">
        <v>302</v>
      </c>
      <c r="C124" t="s">
        <v>344</v>
      </c>
      <c r="D124" t="s">
        <v>2154</v>
      </c>
      <c r="E124" t="s">
        <v>4443</v>
      </c>
      <c r="F124" t="s">
        <v>2155</v>
      </c>
      <c r="G124" s="6">
        <v>3</v>
      </c>
      <c r="H124" s="6">
        <v>0</v>
      </c>
      <c r="I124" s="6">
        <v>0</v>
      </c>
      <c r="J124" s="6">
        <v>4</v>
      </c>
      <c r="K124" s="6">
        <v>5</v>
      </c>
      <c r="L124" s="6">
        <v>4</v>
      </c>
      <c r="M124" s="2">
        <v>0</v>
      </c>
      <c r="N124" s="2">
        <v>0</v>
      </c>
      <c r="O124" s="2">
        <v>0</v>
      </c>
      <c r="P124" s="2">
        <v>0</v>
      </c>
      <c r="Q124" s="2">
        <v>0</v>
      </c>
      <c r="V124">
        <v>5</v>
      </c>
      <c r="W124">
        <v>5</v>
      </c>
      <c r="X124">
        <v>5</v>
      </c>
    </row>
    <row r="125" spans="1:24" x14ac:dyDescent="0.35">
      <c r="A125" t="s">
        <v>2151</v>
      </c>
      <c r="B125" t="s">
        <v>305</v>
      </c>
      <c r="C125" t="s">
        <v>346</v>
      </c>
      <c r="D125" t="s">
        <v>2156</v>
      </c>
      <c r="E125" t="s">
        <v>4444</v>
      </c>
      <c r="F125" t="s">
        <v>2157</v>
      </c>
      <c r="G125" s="6">
        <v>2</v>
      </c>
      <c r="H125" s="6">
        <v>0</v>
      </c>
      <c r="I125" s="6">
        <v>0</v>
      </c>
      <c r="J125" s="6">
        <v>5</v>
      </c>
      <c r="K125" s="6">
        <v>5</v>
      </c>
      <c r="L125" s="6">
        <v>5</v>
      </c>
      <c r="M125" s="2">
        <v>0</v>
      </c>
      <c r="N125" s="2">
        <v>0</v>
      </c>
      <c r="O125" s="2">
        <v>0</v>
      </c>
      <c r="P125" s="2">
        <v>0</v>
      </c>
      <c r="Q125" s="2">
        <v>0</v>
      </c>
      <c r="V125">
        <v>5</v>
      </c>
      <c r="W125">
        <v>5</v>
      </c>
      <c r="X125">
        <v>5</v>
      </c>
    </row>
    <row r="126" spans="1:24" x14ac:dyDescent="0.35">
      <c r="A126" t="s">
        <v>2151</v>
      </c>
      <c r="B126" t="s">
        <v>348</v>
      </c>
      <c r="C126" t="s">
        <v>349</v>
      </c>
      <c r="D126" t="s">
        <v>2158</v>
      </c>
      <c r="E126" t="s">
        <v>4445</v>
      </c>
      <c r="F126" t="s">
        <v>2159</v>
      </c>
      <c r="G126" s="6">
        <v>1</v>
      </c>
      <c r="H126" s="6">
        <v>0</v>
      </c>
      <c r="I126" s="6">
        <v>0</v>
      </c>
      <c r="J126" s="6">
        <v>4</v>
      </c>
      <c r="K126" s="6">
        <v>4</v>
      </c>
      <c r="L126" s="6">
        <v>5</v>
      </c>
      <c r="M126" s="2">
        <v>0</v>
      </c>
      <c r="N126" s="2">
        <v>0</v>
      </c>
      <c r="O126" s="2">
        <v>0</v>
      </c>
      <c r="P126" s="2">
        <v>0</v>
      </c>
      <c r="Q126" s="2">
        <v>0</v>
      </c>
      <c r="V126">
        <v>3</v>
      </c>
      <c r="W126">
        <v>4</v>
      </c>
      <c r="X126">
        <v>3</v>
      </c>
    </row>
    <row r="127" spans="1:24" x14ac:dyDescent="0.35">
      <c r="A127" t="s">
        <v>2151</v>
      </c>
      <c r="B127" t="s">
        <v>351</v>
      </c>
      <c r="C127" t="s">
        <v>352</v>
      </c>
      <c r="D127" t="s">
        <v>2160</v>
      </c>
      <c r="E127" t="s">
        <v>4446</v>
      </c>
      <c r="F127" t="s">
        <v>2161</v>
      </c>
      <c r="G127" s="6">
        <v>1</v>
      </c>
      <c r="H127" s="6">
        <v>0</v>
      </c>
      <c r="I127" s="6">
        <v>0</v>
      </c>
      <c r="J127" s="6">
        <v>4</v>
      </c>
      <c r="K127" s="6">
        <v>5</v>
      </c>
      <c r="L127" s="6">
        <v>5</v>
      </c>
      <c r="M127" s="2">
        <v>0</v>
      </c>
      <c r="N127" s="2">
        <v>0</v>
      </c>
      <c r="O127" s="2">
        <v>0</v>
      </c>
      <c r="P127" s="2">
        <v>0</v>
      </c>
      <c r="Q127" s="2">
        <v>1</v>
      </c>
      <c r="V127">
        <v>3</v>
      </c>
      <c r="W127">
        <v>5</v>
      </c>
      <c r="X127">
        <v>4</v>
      </c>
    </row>
    <row r="128" spans="1:24" x14ac:dyDescent="0.35">
      <c r="A128" t="s">
        <v>2151</v>
      </c>
      <c r="B128" t="s">
        <v>354</v>
      </c>
      <c r="C128" t="s">
        <v>355</v>
      </c>
      <c r="D128" t="s">
        <v>2162</v>
      </c>
      <c r="E128" t="s">
        <v>4447</v>
      </c>
      <c r="F128" t="s">
        <v>2163</v>
      </c>
      <c r="G128" s="6">
        <v>2</v>
      </c>
      <c r="H128" s="6">
        <v>0</v>
      </c>
      <c r="I128" s="6">
        <v>0</v>
      </c>
      <c r="J128" s="6">
        <v>5</v>
      </c>
      <c r="K128" s="6">
        <v>5</v>
      </c>
      <c r="L128" s="6">
        <v>5</v>
      </c>
      <c r="M128" s="2">
        <v>0</v>
      </c>
      <c r="N128" s="2">
        <v>0</v>
      </c>
      <c r="O128" s="2">
        <v>0</v>
      </c>
      <c r="P128" s="2">
        <v>0</v>
      </c>
      <c r="Q128" s="2">
        <v>0</v>
      </c>
      <c r="V128">
        <v>5</v>
      </c>
      <c r="W128">
        <v>5</v>
      </c>
      <c r="X128">
        <v>5</v>
      </c>
    </row>
    <row r="129" spans="1:24" x14ac:dyDescent="0.35">
      <c r="A129" t="s">
        <v>2151</v>
      </c>
      <c r="B129" t="s">
        <v>357</v>
      </c>
      <c r="C129" t="s">
        <v>358</v>
      </c>
      <c r="D129" t="s">
        <v>2164</v>
      </c>
      <c r="E129" t="s">
        <v>4448</v>
      </c>
      <c r="F129" t="s">
        <v>2165</v>
      </c>
      <c r="G129" s="6">
        <v>4</v>
      </c>
      <c r="H129" s="6">
        <v>0</v>
      </c>
      <c r="I129" s="6">
        <v>0</v>
      </c>
      <c r="J129" s="6">
        <v>5</v>
      </c>
      <c r="K129" s="6">
        <v>5</v>
      </c>
      <c r="L129" s="6">
        <v>5</v>
      </c>
      <c r="M129" s="2">
        <v>0</v>
      </c>
      <c r="N129" s="2">
        <v>0</v>
      </c>
      <c r="O129" s="2">
        <v>0</v>
      </c>
      <c r="P129" s="2">
        <v>0</v>
      </c>
      <c r="Q129" s="2">
        <v>0</v>
      </c>
      <c r="V129">
        <v>5</v>
      </c>
      <c r="W129">
        <v>5</v>
      </c>
      <c r="X129">
        <v>5</v>
      </c>
    </row>
    <row r="130" spans="1:24" x14ac:dyDescent="0.35">
      <c r="A130" t="s">
        <v>2151</v>
      </c>
      <c r="B130" t="s">
        <v>360</v>
      </c>
      <c r="C130" t="s">
        <v>361</v>
      </c>
      <c r="D130" t="s">
        <v>2166</v>
      </c>
      <c r="E130" t="s">
        <v>4449</v>
      </c>
      <c r="F130" t="s">
        <v>781</v>
      </c>
      <c r="G130" s="6">
        <v>2</v>
      </c>
      <c r="H130" s="6">
        <v>0</v>
      </c>
      <c r="I130" s="6">
        <v>0</v>
      </c>
      <c r="J130" s="6">
        <v>5</v>
      </c>
      <c r="K130" s="6">
        <v>5</v>
      </c>
      <c r="L130" s="6">
        <v>5</v>
      </c>
      <c r="M130" s="2">
        <v>0</v>
      </c>
      <c r="N130" s="2">
        <v>0</v>
      </c>
      <c r="O130" s="2">
        <v>0</v>
      </c>
      <c r="P130" s="2">
        <v>0</v>
      </c>
      <c r="Q130" s="2">
        <v>0</v>
      </c>
      <c r="V130">
        <v>5</v>
      </c>
      <c r="W130">
        <v>5</v>
      </c>
      <c r="X130">
        <v>5</v>
      </c>
    </row>
    <row r="131" spans="1:24" x14ac:dyDescent="0.35">
      <c r="A131" t="s">
        <v>2151</v>
      </c>
      <c r="B131" t="s">
        <v>363</v>
      </c>
      <c r="C131" t="s">
        <v>364</v>
      </c>
      <c r="D131" t="s">
        <v>2167</v>
      </c>
      <c r="E131" t="s">
        <v>4450</v>
      </c>
      <c r="F131" t="s">
        <v>21</v>
      </c>
      <c r="G131" s="6">
        <v>0</v>
      </c>
      <c r="H131" s="6">
        <v>0</v>
      </c>
      <c r="I131" s="6">
        <v>0</v>
      </c>
      <c r="J131" s="6">
        <v>5</v>
      </c>
      <c r="K131" s="6">
        <v>5</v>
      </c>
      <c r="L131" s="6">
        <v>5</v>
      </c>
      <c r="M131" s="2">
        <v>0</v>
      </c>
      <c r="N131" s="2">
        <v>0</v>
      </c>
      <c r="O131" s="2">
        <v>0</v>
      </c>
      <c r="P131" s="2">
        <v>0</v>
      </c>
      <c r="Q131" s="2">
        <v>0</v>
      </c>
      <c r="V131">
        <v>5</v>
      </c>
      <c r="W131">
        <v>5</v>
      </c>
      <c r="X131">
        <v>5</v>
      </c>
    </row>
    <row r="132" spans="1:24" x14ac:dyDescent="0.35">
      <c r="A132" t="s">
        <v>2151</v>
      </c>
      <c r="B132" t="s">
        <v>366</v>
      </c>
      <c r="C132" t="s">
        <v>367</v>
      </c>
      <c r="D132" t="s">
        <v>2168</v>
      </c>
      <c r="E132" t="s">
        <v>4451</v>
      </c>
      <c r="F132" t="s">
        <v>2169</v>
      </c>
      <c r="G132" s="6">
        <v>1</v>
      </c>
      <c r="H132" s="6">
        <v>0</v>
      </c>
      <c r="I132" s="6">
        <v>0</v>
      </c>
      <c r="J132" s="6">
        <v>5</v>
      </c>
      <c r="K132" s="6">
        <v>5</v>
      </c>
      <c r="L132" s="6">
        <v>5</v>
      </c>
      <c r="M132" s="2">
        <v>0</v>
      </c>
      <c r="N132" s="2">
        <v>0</v>
      </c>
      <c r="O132" s="2">
        <v>0</v>
      </c>
      <c r="P132" s="2">
        <v>0</v>
      </c>
      <c r="Q132" s="2">
        <v>0</v>
      </c>
      <c r="V132">
        <v>5</v>
      </c>
      <c r="W132">
        <v>5</v>
      </c>
      <c r="X132">
        <v>5</v>
      </c>
    </row>
    <row r="133" spans="1:24" x14ac:dyDescent="0.35">
      <c r="A133" t="s">
        <v>2151</v>
      </c>
      <c r="B133" t="s">
        <v>369</v>
      </c>
      <c r="C133" t="s">
        <v>370</v>
      </c>
      <c r="D133" t="s">
        <v>2170</v>
      </c>
      <c r="E133" t="s">
        <v>4452</v>
      </c>
      <c r="F133" t="s">
        <v>1502</v>
      </c>
      <c r="G133" s="6">
        <v>1</v>
      </c>
      <c r="H133" s="6">
        <v>0</v>
      </c>
      <c r="I133" s="6">
        <v>0</v>
      </c>
      <c r="J133" s="6">
        <v>5</v>
      </c>
      <c r="K133" s="6">
        <v>5</v>
      </c>
      <c r="L133" s="6">
        <v>5</v>
      </c>
      <c r="M133" s="2">
        <v>0</v>
      </c>
      <c r="N133" s="2">
        <v>0</v>
      </c>
      <c r="O133" s="2">
        <v>0</v>
      </c>
      <c r="P133" s="2">
        <v>0</v>
      </c>
      <c r="Q133" s="2">
        <v>0</v>
      </c>
      <c r="V133">
        <v>5</v>
      </c>
      <c r="W133">
        <v>5</v>
      </c>
      <c r="X133">
        <v>5</v>
      </c>
    </row>
    <row r="134" spans="1:24" x14ac:dyDescent="0.35">
      <c r="A134" t="s">
        <v>2151</v>
      </c>
      <c r="B134" t="s">
        <v>372</v>
      </c>
      <c r="C134" t="s">
        <v>373</v>
      </c>
      <c r="D134" t="s">
        <v>2171</v>
      </c>
      <c r="E134" t="s">
        <v>3665</v>
      </c>
      <c r="F134" t="s">
        <v>858</v>
      </c>
      <c r="G134" s="6">
        <v>1</v>
      </c>
      <c r="H134" s="6">
        <v>0</v>
      </c>
      <c r="I134" s="6">
        <v>0</v>
      </c>
      <c r="J134" s="6">
        <v>5</v>
      </c>
      <c r="K134" s="6">
        <v>5</v>
      </c>
      <c r="L134" s="6">
        <v>5</v>
      </c>
      <c r="M134" s="2">
        <v>0</v>
      </c>
      <c r="N134" s="2">
        <v>0</v>
      </c>
      <c r="O134" s="2">
        <v>0</v>
      </c>
      <c r="P134" s="2">
        <v>0</v>
      </c>
      <c r="Q134" s="2">
        <v>0</v>
      </c>
      <c r="V134">
        <v>5</v>
      </c>
      <c r="W134">
        <v>5</v>
      </c>
      <c r="X134">
        <v>5</v>
      </c>
    </row>
    <row r="135" spans="1:24" x14ac:dyDescent="0.35">
      <c r="A135" t="s">
        <v>2151</v>
      </c>
      <c r="B135" t="s">
        <v>375</v>
      </c>
      <c r="C135" t="s">
        <v>376</v>
      </c>
      <c r="D135" t="s">
        <v>2172</v>
      </c>
      <c r="E135" t="s">
        <v>4453</v>
      </c>
      <c r="F135" t="s">
        <v>2173</v>
      </c>
      <c r="G135" s="6">
        <v>1</v>
      </c>
      <c r="H135" s="6">
        <v>0</v>
      </c>
      <c r="I135" s="6">
        <v>0</v>
      </c>
      <c r="J135" s="6">
        <v>5</v>
      </c>
      <c r="K135" s="6">
        <v>5</v>
      </c>
      <c r="L135" s="6">
        <v>5</v>
      </c>
      <c r="M135" s="2">
        <v>0</v>
      </c>
      <c r="N135" s="2">
        <v>0</v>
      </c>
      <c r="O135" s="2">
        <v>0</v>
      </c>
      <c r="P135" s="2">
        <v>0</v>
      </c>
      <c r="Q135" s="2">
        <v>0</v>
      </c>
      <c r="V135">
        <v>5</v>
      </c>
      <c r="W135">
        <v>5</v>
      </c>
      <c r="X135">
        <v>5</v>
      </c>
    </row>
    <row r="136" spans="1:24" x14ac:dyDescent="0.35">
      <c r="A136" t="s">
        <v>2151</v>
      </c>
      <c r="B136" t="s">
        <v>378</v>
      </c>
      <c r="C136" t="s">
        <v>379</v>
      </c>
      <c r="D136" t="s">
        <v>2174</v>
      </c>
      <c r="E136" t="s">
        <v>4454</v>
      </c>
      <c r="F136" t="s">
        <v>2175</v>
      </c>
      <c r="G136" s="6">
        <v>1</v>
      </c>
      <c r="H136" s="6">
        <v>0</v>
      </c>
      <c r="I136" s="6">
        <v>0</v>
      </c>
      <c r="J136" s="6">
        <v>5</v>
      </c>
      <c r="K136" s="6">
        <v>5</v>
      </c>
      <c r="L136" s="6">
        <v>5</v>
      </c>
      <c r="M136" s="2">
        <v>0</v>
      </c>
      <c r="N136" s="2">
        <v>0</v>
      </c>
      <c r="O136" s="2">
        <v>0</v>
      </c>
      <c r="P136" s="2">
        <v>0</v>
      </c>
      <c r="Q136" s="2">
        <v>0</v>
      </c>
      <c r="V136">
        <v>5</v>
      </c>
      <c r="W136">
        <v>5</v>
      </c>
      <c r="X136">
        <v>5</v>
      </c>
    </row>
    <row r="137" spans="1:24" x14ac:dyDescent="0.35">
      <c r="A137" t="s">
        <v>2151</v>
      </c>
      <c r="B137" t="s">
        <v>381</v>
      </c>
      <c r="C137" t="s">
        <v>382</v>
      </c>
      <c r="D137" t="s">
        <v>2176</v>
      </c>
      <c r="E137" t="s">
        <v>4455</v>
      </c>
      <c r="F137" t="s">
        <v>2177</v>
      </c>
      <c r="G137" s="6">
        <v>1</v>
      </c>
      <c r="H137" s="6">
        <v>0</v>
      </c>
      <c r="I137" s="6">
        <v>0</v>
      </c>
      <c r="J137" s="6">
        <v>5</v>
      </c>
      <c r="K137" s="6">
        <v>5</v>
      </c>
      <c r="L137" s="6">
        <v>5</v>
      </c>
      <c r="M137" s="2">
        <v>0</v>
      </c>
      <c r="N137" s="2">
        <v>0</v>
      </c>
      <c r="O137" s="2">
        <v>0</v>
      </c>
      <c r="P137" s="2">
        <v>0</v>
      </c>
      <c r="Q137" s="2">
        <v>0</v>
      </c>
      <c r="V137">
        <v>5</v>
      </c>
      <c r="W137">
        <v>5</v>
      </c>
      <c r="X137">
        <v>5</v>
      </c>
    </row>
    <row r="138" spans="1:24" x14ac:dyDescent="0.35">
      <c r="A138" t="s">
        <v>2151</v>
      </c>
      <c r="B138" t="s">
        <v>384</v>
      </c>
      <c r="C138" t="s">
        <v>1790</v>
      </c>
      <c r="D138" t="s">
        <v>2178</v>
      </c>
      <c r="E138" t="s">
        <v>4456</v>
      </c>
      <c r="F138" t="s">
        <v>1994</v>
      </c>
      <c r="G138" s="6">
        <v>2</v>
      </c>
      <c r="H138" s="6">
        <v>0</v>
      </c>
      <c r="I138" s="6">
        <v>0</v>
      </c>
      <c r="J138" s="6">
        <v>5</v>
      </c>
      <c r="K138" s="6">
        <v>5</v>
      </c>
      <c r="L138" s="6">
        <v>5</v>
      </c>
      <c r="M138" s="2">
        <v>0</v>
      </c>
      <c r="N138" s="2">
        <v>0</v>
      </c>
      <c r="O138" s="2">
        <v>0</v>
      </c>
      <c r="P138" s="2">
        <v>0</v>
      </c>
      <c r="Q138" s="2">
        <v>0</v>
      </c>
      <c r="V138">
        <v>4</v>
      </c>
      <c r="W138">
        <v>5</v>
      </c>
      <c r="X138">
        <v>4</v>
      </c>
    </row>
    <row r="139" spans="1:24" x14ac:dyDescent="0.35">
      <c r="A139" t="s">
        <v>2179</v>
      </c>
      <c r="B139" t="s">
        <v>1793</v>
      </c>
      <c r="C139" t="s">
        <v>390</v>
      </c>
      <c r="D139" t="s">
        <v>2180</v>
      </c>
      <c r="E139" t="s">
        <v>4457</v>
      </c>
      <c r="F139" t="s">
        <v>2181</v>
      </c>
      <c r="G139" s="6">
        <v>3</v>
      </c>
      <c r="H139" s="6">
        <v>1</v>
      </c>
      <c r="I139" s="6">
        <v>5</v>
      </c>
      <c r="J139" s="6">
        <v>5</v>
      </c>
      <c r="K139" s="6">
        <v>5</v>
      </c>
      <c r="L139" s="6">
        <v>5</v>
      </c>
      <c r="M139" s="2">
        <v>1</v>
      </c>
      <c r="N139" s="2">
        <v>0</v>
      </c>
      <c r="O139" s="2">
        <v>0</v>
      </c>
      <c r="P139" s="2">
        <v>0</v>
      </c>
      <c r="Q139" s="2">
        <v>0</v>
      </c>
      <c r="V139">
        <v>5</v>
      </c>
      <c r="W139">
        <v>5</v>
      </c>
      <c r="X139">
        <v>5</v>
      </c>
    </row>
    <row r="140" spans="1:24" x14ac:dyDescent="0.35">
      <c r="A140" t="s">
        <v>2179</v>
      </c>
      <c r="B140" t="s">
        <v>1795</v>
      </c>
      <c r="C140" t="s">
        <v>392</v>
      </c>
      <c r="D140" t="s">
        <v>2182</v>
      </c>
      <c r="E140" t="s">
        <v>4458</v>
      </c>
      <c r="F140" t="s">
        <v>1372</v>
      </c>
      <c r="G140" s="6">
        <v>1</v>
      </c>
      <c r="H140" s="6">
        <v>1</v>
      </c>
      <c r="I140" s="6">
        <v>5</v>
      </c>
      <c r="J140" s="6">
        <v>5</v>
      </c>
      <c r="K140" s="6">
        <v>5</v>
      </c>
      <c r="L140" s="6">
        <v>5</v>
      </c>
      <c r="M140" s="2">
        <v>1</v>
      </c>
      <c r="N140" s="2">
        <v>0</v>
      </c>
      <c r="O140" s="2">
        <v>0</v>
      </c>
      <c r="P140" s="2">
        <v>0</v>
      </c>
      <c r="Q140" s="2">
        <v>0</v>
      </c>
      <c r="V140">
        <v>5</v>
      </c>
      <c r="W140">
        <v>5</v>
      </c>
      <c r="X140">
        <v>5</v>
      </c>
    </row>
    <row r="141" spans="1:24" x14ac:dyDescent="0.35">
      <c r="A141" t="s">
        <v>2179</v>
      </c>
      <c r="B141" t="s">
        <v>1797</v>
      </c>
      <c r="C141" t="s">
        <v>395</v>
      </c>
      <c r="D141" t="s">
        <v>2183</v>
      </c>
      <c r="E141" t="s">
        <v>4459</v>
      </c>
      <c r="F141" t="s">
        <v>901</v>
      </c>
      <c r="G141" s="6">
        <v>1</v>
      </c>
      <c r="H141" s="6">
        <v>1</v>
      </c>
      <c r="I141" s="6">
        <v>1</v>
      </c>
      <c r="J141" s="6">
        <v>1</v>
      </c>
      <c r="K141" s="6">
        <v>1</v>
      </c>
      <c r="L141" s="6">
        <v>5</v>
      </c>
      <c r="M141" s="2">
        <v>1</v>
      </c>
      <c r="N141" s="2">
        <v>0</v>
      </c>
      <c r="O141" s="2">
        <v>0</v>
      </c>
      <c r="P141" s="2">
        <v>0</v>
      </c>
      <c r="Q141" s="2">
        <v>0</v>
      </c>
      <c r="V141">
        <v>5</v>
      </c>
      <c r="W141">
        <v>5</v>
      </c>
      <c r="X141">
        <v>5</v>
      </c>
    </row>
    <row r="142" spans="1:24" x14ac:dyDescent="0.35">
      <c r="A142" t="s">
        <v>2179</v>
      </c>
      <c r="B142" t="s">
        <v>1799</v>
      </c>
      <c r="C142" t="s">
        <v>398</v>
      </c>
      <c r="D142" t="s">
        <v>2184</v>
      </c>
      <c r="E142" t="s">
        <v>4460</v>
      </c>
      <c r="F142" t="s">
        <v>21</v>
      </c>
      <c r="G142" s="6">
        <v>0</v>
      </c>
      <c r="H142" s="6">
        <v>1</v>
      </c>
      <c r="I142" s="6">
        <v>1</v>
      </c>
      <c r="J142" s="6">
        <v>5</v>
      </c>
      <c r="K142" s="6">
        <v>5</v>
      </c>
      <c r="L142" s="6">
        <v>5</v>
      </c>
      <c r="M142" s="2">
        <v>1</v>
      </c>
      <c r="N142" s="2">
        <v>0</v>
      </c>
      <c r="O142" s="2">
        <v>0</v>
      </c>
      <c r="P142" s="2">
        <v>0</v>
      </c>
      <c r="Q142" s="2">
        <v>0</v>
      </c>
      <c r="V142">
        <v>5</v>
      </c>
      <c r="W142">
        <v>5</v>
      </c>
      <c r="X142">
        <v>5</v>
      </c>
    </row>
    <row r="143" spans="1:24" x14ac:dyDescent="0.35">
      <c r="A143" t="s">
        <v>2179</v>
      </c>
      <c r="B143" t="s">
        <v>1801</v>
      </c>
      <c r="C143" t="s">
        <v>401</v>
      </c>
      <c r="D143" t="s">
        <v>2185</v>
      </c>
      <c r="E143" t="s">
        <v>4461</v>
      </c>
      <c r="F143" t="s">
        <v>21</v>
      </c>
      <c r="G143" s="6">
        <v>0</v>
      </c>
      <c r="H143" s="6">
        <v>1</v>
      </c>
      <c r="I143" s="6">
        <v>1</v>
      </c>
      <c r="J143" s="6">
        <v>5</v>
      </c>
      <c r="K143" s="6">
        <v>5</v>
      </c>
      <c r="L143" s="6">
        <v>5</v>
      </c>
      <c r="M143" s="2">
        <v>1</v>
      </c>
      <c r="N143" s="2">
        <v>0</v>
      </c>
      <c r="O143" s="2">
        <v>0</v>
      </c>
      <c r="P143" s="2">
        <v>0</v>
      </c>
      <c r="Q143" s="2">
        <v>0</v>
      </c>
      <c r="V143">
        <v>5</v>
      </c>
      <c r="W143">
        <v>5</v>
      </c>
      <c r="X143">
        <v>5</v>
      </c>
    </row>
    <row r="144" spans="1:24" x14ac:dyDescent="0.35">
      <c r="A144" t="s">
        <v>2179</v>
      </c>
      <c r="B144" t="s">
        <v>1803</v>
      </c>
      <c r="C144" t="s">
        <v>404</v>
      </c>
      <c r="D144" t="s">
        <v>2186</v>
      </c>
      <c r="E144" t="s">
        <v>4462</v>
      </c>
      <c r="F144" t="s">
        <v>2187</v>
      </c>
      <c r="G144" s="6">
        <v>1</v>
      </c>
      <c r="H144" s="6">
        <v>1</v>
      </c>
      <c r="I144" s="6">
        <v>1</v>
      </c>
      <c r="J144" s="6">
        <v>5</v>
      </c>
      <c r="K144" s="6">
        <v>5</v>
      </c>
      <c r="L144" s="6">
        <v>5</v>
      </c>
      <c r="M144" s="2">
        <v>1</v>
      </c>
      <c r="N144" s="2">
        <v>0</v>
      </c>
      <c r="O144" s="2">
        <v>0</v>
      </c>
      <c r="P144" s="2">
        <v>0</v>
      </c>
      <c r="Q144" s="2">
        <v>0</v>
      </c>
      <c r="V144">
        <v>5</v>
      </c>
      <c r="W144">
        <v>5</v>
      </c>
      <c r="X144">
        <v>5</v>
      </c>
    </row>
    <row r="145" spans="1:24" x14ac:dyDescent="0.35">
      <c r="A145" t="s">
        <v>2179</v>
      </c>
      <c r="B145" t="s">
        <v>1805</v>
      </c>
      <c r="C145" t="s">
        <v>407</v>
      </c>
      <c r="D145" t="s">
        <v>2188</v>
      </c>
      <c r="E145" t="s">
        <v>4463</v>
      </c>
      <c r="F145" t="s">
        <v>21</v>
      </c>
      <c r="G145" s="6">
        <v>0</v>
      </c>
      <c r="H145" s="6">
        <v>1</v>
      </c>
      <c r="I145" s="6">
        <v>1</v>
      </c>
      <c r="J145" s="6">
        <v>3</v>
      </c>
      <c r="K145" s="6">
        <v>3</v>
      </c>
      <c r="L145" s="6">
        <v>5</v>
      </c>
      <c r="M145" s="2">
        <v>1</v>
      </c>
      <c r="N145" s="2">
        <v>1</v>
      </c>
      <c r="O145" s="2">
        <v>0</v>
      </c>
      <c r="P145" s="2">
        <v>0</v>
      </c>
      <c r="Q145" s="2">
        <v>0</v>
      </c>
      <c r="V145">
        <v>5</v>
      </c>
      <c r="W145">
        <v>5</v>
      </c>
      <c r="X145">
        <v>5</v>
      </c>
    </row>
    <row r="146" spans="1:24" x14ac:dyDescent="0.35">
      <c r="A146" t="s">
        <v>2179</v>
      </c>
      <c r="B146" t="s">
        <v>1807</v>
      </c>
      <c r="C146" t="s">
        <v>2189</v>
      </c>
      <c r="D146" t="s">
        <v>2190</v>
      </c>
      <c r="E146" t="s">
        <v>4464</v>
      </c>
      <c r="F146" t="s">
        <v>2191</v>
      </c>
      <c r="G146" s="6">
        <v>1</v>
      </c>
      <c r="H146" s="6">
        <v>1</v>
      </c>
      <c r="I146" s="6">
        <v>5</v>
      </c>
      <c r="J146" s="6">
        <v>5</v>
      </c>
      <c r="K146" s="6">
        <v>5</v>
      </c>
      <c r="L146" s="6">
        <v>5</v>
      </c>
      <c r="M146" s="2">
        <v>1</v>
      </c>
      <c r="N146" s="2">
        <v>1</v>
      </c>
      <c r="O146" s="2">
        <v>0</v>
      </c>
      <c r="P146" s="2">
        <v>0</v>
      </c>
      <c r="Q146" s="2">
        <v>0</v>
      </c>
      <c r="V146">
        <v>5</v>
      </c>
      <c r="W146">
        <v>5</v>
      </c>
      <c r="X146">
        <v>5</v>
      </c>
    </row>
    <row r="147" spans="1:24" x14ac:dyDescent="0.35">
      <c r="A147" t="s">
        <v>2179</v>
      </c>
      <c r="B147" t="s">
        <v>1810</v>
      </c>
      <c r="C147" t="s">
        <v>412</v>
      </c>
      <c r="D147" t="s">
        <v>2192</v>
      </c>
      <c r="E147" t="s">
        <v>4465</v>
      </c>
      <c r="F147" t="s">
        <v>21</v>
      </c>
      <c r="G147" s="6">
        <v>0</v>
      </c>
      <c r="H147" s="6">
        <v>1</v>
      </c>
      <c r="I147" s="6">
        <v>5</v>
      </c>
      <c r="J147" s="6">
        <v>5</v>
      </c>
      <c r="K147" s="6">
        <v>5</v>
      </c>
      <c r="L147" s="6">
        <v>5</v>
      </c>
      <c r="M147" s="2">
        <v>1</v>
      </c>
      <c r="N147" s="2">
        <v>1</v>
      </c>
      <c r="O147" s="2">
        <v>0</v>
      </c>
      <c r="P147" s="2">
        <v>0</v>
      </c>
      <c r="Q147" s="2">
        <v>0</v>
      </c>
      <c r="V147">
        <v>5</v>
      </c>
      <c r="W147">
        <v>5</v>
      </c>
      <c r="X147">
        <v>5</v>
      </c>
    </row>
    <row r="148" spans="1:24" x14ac:dyDescent="0.35">
      <c r="A148" t="s">
        <v>2179</v>
      </c>
      <c r="B148" t="s">
        <v>1812</v>
      </c>
      <c r="C148" t="s">
        <v>415</v>
      </c>
      <c r="D148" t="s">
        <v>2193</v>
      </c>
      <c r="E148" t="s">
        <v>4466</v>
      </c>
      <c r="F148" t="s">
        <v>2194</v>
      </c>
      <c r="G148" s="6">
        <v>2</v>
      </c>
      <c r="H148" s="6">
        <v>1</v>
      </c>
      <c r="I148" s="6">
        <v>5</v>
      </c>
      <c r="J148" s="6">
        <v>5</v>
      </c>
      <c r="K148" s="6">
        <v>5</v>
      </c>
      <c r="L148" s="6">
        <v>5</v>
      </c>
      <c r="M148" s="2">
        <v>1</v>
      </c>
      <c r="N148" s="2">
        <v>1</v>
      </c>
      <c r="O148" s="2">
        <v>0</v>
      </c>
      <c r="P148" s="2">
        <v>0</v>
      </c>
      <c r="Q148" s="2">
        <v>0</v>
      </c>
      <c r="V148">
        <v>5</v>
      </c>
      <c r="W148">
        <v>5</v>
      </c>
      <c r="X148">
        <v>5</v>
      </c>
    </row>
    <row r="149" spans="1:24" x14ac:dyDescent="0.35">
      <c r="A149" t="s">
        <v>2179</v>
      </c>
      <c r="B149" t="s">
        <v>1814</v>
      </c>
      <c r="C149" t="s">
        <v>418</v>
      </c>
      <c r="D149" t="s">
        <v>2195</v>
      </c>
      <c r="E149" t="s">
        <v>4467</v>
      </c>
      <c r="F149" t="s">
        <v>2196</v>
      </c>
      <c r="G149" s="6">
        <v>1</v>
      </c>
      <c r="H149" s="6">
        <v>1</v>
      </c>
      <c r="I149" s="6">
        <v>1</v>
      </c>
      <c r="J149" s="6">
        <v>1</v>
      </c>
      <c r="K149" s="6">
        <v>1</v>
      </c>
      <c r="L149" s="6">
        <v>1</v>
      </c>
      <c r="M149" s="2">
        <v>1</v>
      </c>
      <c r="N149" s="2">
        <v>1</v>
      </c>
      <c r="O149" s="2">
        <v>1</v>
      </c>
      <c r="P149" s="2">
        <v>1</v>
      </c>
      <c r="Q149" s="2">
        <v>0</v>
      </c>
      <c r="V149">
        <v>5</v>
      </c>
      <c r="W149">
        <v>5</v>
      </c>
      <c r="X149">
        <v>5</v>
      </c>
    </row>
    <row r="150" spans="1:24" x14ac:dyDescent="0.35">
      <c r="A150" t="s">
        <v>2179</v>
      </c>
      <c r="B150" t="s">
        <v>1816</v>
      </c>
      <c r="C150" t="s">
        <v>1808</v>
      </c>
      <c r="D150" t="s">
        <v>2197</v>
      </c>
      <c r="E150" t="s">
        <v>4468</v>
      </c>
      <c r="F150" t="s">
        <v>21</v>
      </c>
      <c r="G150" s="6">
        <v>0</v>
      </c>
      <c r="H150" s="6">
        <v>1</v>
      </c>
      <c r="I150" s="6">
        <v>1</v>
      </c>
      <c r="J150" s="6">
        <v>1</v>
      </c>
      <c r="K150" s="6">
        <v>1</v>
      </c>
      <c r="L150" s="6">
        <v>1</v>
      </c>
      <c r="M150" s="2">
        <v>1</v>
      </c>
      <c r="N150" s="2">
        <v>1</v>
      </c>
      <c r="O150" s="2">
        <v>1</v>
      </c>
      <c r="P150" s="2">
        <v>1</v>
      </c>
      <c r="Q150" s="2">
        <v>0</v>
      </c>
      <c r="V150">
        <v>1</v>
      </c>
      <c r="W150">
        <v>1</v>
      </c>
      <c r="X150">
        <v>1</v>
      </c>
    </row>
    <row r="151" spans="1:24" x14ac:dyDescent="0.35">
      <c r="A151" t="s">
        <v>2179</v>
      </c>
      <c r="B151" t="s">
        <v>1818</v>
      </c>
      <c r="C151" t="s">
        <v>423</v>
      </c>
      <c r="D151" t="s">
        <v>2198</v>
      </c>
      <c r="E151" t="s">
        <v>4469</v>
      </c>
      <c r="F151" t="s">
        <v>2199</v>
      </c>
      <c r="G151" s="6">
        <v>1</v>
      </c>
      <c r="H151" s="6">
        <v>1</v>
      </c>
      <c r="I151" s="6">
        <v>1</v>
      </c>
      <c r="J151" s="6">
        <v>1</v>
      </c>
      <c r="K151" s="6">
        <v>1</v>
      </c>
      <c r="L151" s="6">
        <v>1</v>
      </c>
      <c r="M151" s="2">
        <v>1</v>
      </c>
      <c r="N151" s="2">
        <v>1</v>
      </c>
      <c r="O151" s="2">
        <v>1</v>
      </c>
      <c r="P151" s="2">
        <v>1</v>
      </c>
      <c r="Q151" s="2">
        <v>0</v>
      </c>
      <c r="V151">
        <v>5</v>
      </c>
      <c r="W151">
        <v>5</v>
      </c>
      <c r="X151">
        <v>5</v>
      </c>
    </row>
    <row r="152" spans="1:24" x14ac:dyDescent="0.35">
      <c r="A152" t="s">
        <v>2179</v>
      </c>
      <c r="B152" t="s">
        <v>1820</v>
      </c>
      <c r="C152" t="s">
        <v>426</v>
      </c>
      <c r="D152" t="s">
        <v>2200</v>
      </c>
      <c r="E152" t="s">
        <v>4470</v>
      </c>
      <c r="F152" t="s">
        <v>2201</v>
      </c>
      <c r="G152" s="6">
        <v>1</v>
      </c>
      <c r="H152" s="6">
        <v>1</v>
      </c>
      <c r="I152" s="6">
        <v>5</v>
      </c>
      <c r="J152" s="6">
        <v>5</v>
      </c>
      <c r="K152" s="6">
        <v>5</v>
      </c>
      <c r="L152" s="6">
        <v>5</v>
      </c>
      <c r="M152" s="2">
        <v>1</v>
      </c>
      <c r="N152" s="2">
        <v>0</v>
      </c>
      <c r="O152" s="2">
        <v>0</v>
      </c>
      <c r="P152" s="2">
        <v>0</v>
      </c>
      <c r="Q152" s="2">
        <v>0</v>
      </c>
      <c r="V152">
        <v>5</v>
      </c>
      <c r="W152">
        <v>5</v>
      </c>
      <c r="X152">
        <v>5</v>
      </c>
    </row>
    <row r="153" spans="1:24" x14ac:dyDescent="0.35">
      <c r="A153" t="s">
        <v>2179</v>
      </c>
      <c r="B153" t="s">
        <v>1822</v>
      </c>
      <c r="C153" t="s">
        <v>429</v>
      </c>
      <c r="D153" t="s">
        <v>2202</v>
      </c>
      <c r="E153" t="s">
        <v>4471</v>
      </c>
      <c r="F153" t="s">
        <v>2203</v>
      </c>
      <c r="G153" s="6">
        <v>1</v>
      </c>
      <c r="H153" s="6">
        <v>1</v>
      </c>
      <c r="I153" s="6">
        <v>5</v>
      </c>
      <c r="J153" s="6">
        <v>1</v>
      </c>
      <c r="K153" s="6">
        <v>1</v>
      </c>
      <c r="L153" s="6">
        <v>5</v>
      </c>
      <c r="M153" s="2">
        <v>1</v>
      </c>
      <c r="N153" s="2">
        <v>1</v>
      </c>
      <c r="O153" s="2">
        <v>1</v>
      </c>
      <c r="P153" s="2">
        <v>0</v>
      </c>
      <c r="Q153" s="2">
        <v>0</v>
      </c>
      <c r="V153">
        <v>5</v>
      </c>
      <c r="W153">
        <v>5</v>
      </c>
      <c r="X153">
        <v>5</v>
      </c>
    </row>
    <row r="154" spans="1:24" x14ac:dyDescent="0.35">
      <c r="A154" t="s">
        <v>2179</v>
      </c>
      <c r="B154" t="s">
        <v>1824</v>
      </c>
      <c r="C154" t="s">
        <v>432</v>
      </c>
      <c r="D154" t="s">
        <v>2204</v>
      </c>
      <c r="E154" t="s">
        <v>4472</v>
      </c>
      <c r="F154" t="s">
        <v>2205</v>
      </c>
      <c r="G154" s="6">
        <v>1</v>
      </c>
      <c r="H154" s="6">
        <v>0</v>
      </c>
      <c r="I154" s="6">
        <v>0</v>
      </c>
      <c r="J154" s="6">
        <v>5</v>
      </c>
      <c r="K154" s="6">
        <v>5</v>
      </c>
      <c r="L154" s="6">
        <v>5</v>
      </c>
      <c r="M154" s="2">
        <v>1</v>
      </c>
      <c r="N154" s="2">
        <v>1</v>
      </c>
      <c r="O154" s="2">
        <v>0</v>
      </c>
      <c r="P154" s="2">
        <v>0</v>
      </c>
      <c r="Q154" s="2">
        <v>0</v>
      </c>
      <c r="V154">
        <v>1</v>
      </c>
      <c r="W154">
        <v>1</v>
      </c>
      <c r="X154">
        <v>1</v>
      </c>
    </row>
    <row r="155" spans="1:24" x14ac:dyDescent="0.35">
      <c r="A155" t="s">
        <v>2179</v>
      </c>
      <c r="B155" t="s">
        <v>1826</v>
      </c>
      <c r="C155" t="s">
        <v>435</v>
      </c>
      <c r="D155" t="s">
        <v>2206</v>
      </c>
      <c r="E155" t="s">
        <v>4473</v>
      </c>
      <c r="F155" t="s">
        <v>2207</v>
      </c>
      <c r="G155" s="6">
        <v>1</v>
      </c>
      <c r="H155" s="6">
        <v>1</v>
      </c>
      <c r="I155" s="6">
        <v>5</v>
      </c>
      <c r="J155" s="6">
        <v>5</v>
      </c>
      <c r="K155" s="6">
        <v>5</v>
      </c>
      <c r="L155" s="6">
        <v>5</v>
      </c>
      <c r="M155" s="2">
        <v>1</v>
      </c>
      <c r="N155" s="2">
        <v>0</v>
      </c>
      <c r="O155" s="2">
        <v>0</v>
      </c>
      <c r="P155" s="2">
        <v>0</v>
      </c>
      <c r="Q155" s="2">
        <v>0</v>
      </c>
      <c r="V155">
        <v>1</v>
      </c>
      <c r="W155">
        <v>1</v>
      </c>
      <c r="X155">
        <v>1</v>
      </c>
    </row>
    <row r="156" spans="1:24" x14ac:dyDescent="0.35">
      <c r="A156" t="s">
        <v>2208</v>
      </c>
      <c r="B156" t="s">
        <v>439</v>
      </c>
      <c r="C156" t="s">
        <v>440</v>
      </c>
      <c r="D156" t="s">
        <v>2209</v>
      </c>
      <c r="E156" t="s">
        <v>4474</v>
      </c>
      <c r="F156" t="s">
        <v>2210</v>
      </c>
      <c r="G156" s="6">
        <v>2</v>
      </c>
      <c r="H156" s="6">
        <v>0</v>
      </c>
      <c r="I156" s="6">
        <v>0</v>
      </c>
      <c r="J156" s="6">
        <v>5</v>
      </c>
      <c r="K156" s="6">
        <v>5</v>
      </c>
      <c r="L156" s="6">
        <v>5</v>
      </c>
      <c r="M156" s="2">
        <v>0</v>
      </c>
      <c r="N156" s="2">
        <v>0</v>
      </c>
      <c r="O156" s="2">
        <v>0</v>
      </c>
      <c r="P156" s="2">
        <v>0</v>
      </c>
      <c r="Q156" s="2">
        <v>0</v>
      </c>
      <c r="V156">
        <v>1</v>
      </c>
      <c r="W156">
        <v>1</v>
      </c>
      <c r="X156">
        <v>1</v>
      </c>
    </row>
    <row r="157" spans="1:24" x14ac:dyDescent="0.35">
      <c r="A157" t="s">
        <v>2208</v>
      </c>
      <c r="B157" t="s">
        <v>442</v>
      </c>
      <c r="C157" t="s">
        <v>443</v>
      </c>
      <c r="D157" t="s">
        <v>2211</v>
      </c>
      <c r="E157" t="s">
        <v>4475</v>
      </c>
      <c r="F157" t="s">
        <v>2212</v>
      </c>
      <c r="G157" s="6">
        <v>2</v>
      </c>
      <c r="H157" s="6">
        <v>0</v>
      </c>
      <c r="I157" s="6">
        <v>0</v>
      </c>
      <c r="J157" s="6">
        <v>5</v>
      </c>
      <c r="K157" s="6">
        <v>5</v>
      </c>
      <c r="L157" s="6">
        <v>5</v>
      </c>
      <c r="M157" s="2">
        <v>0</v>
      </c>
      <c r="N157" s="2">
        <v>0</v>
      </c>
      <c r="O157" s="2">
        <v>0</v>
      </c>
      <c r="P157" s="2">
        <v>0</v>
      </c>
      <c r="Q157" s="2">
        <v>0</v>
      </c>
      <c r="V157">
        <v>5</v>
      </c>
      <c r="W157">
        <v>5</v>
      </c>
      <c r="X157">
        <v>5</v>
      </c>
    </row>
    <row r="158" spans="1:24" x14ac:dyDescent="0.35">
      <c r="A158" t="s">
        <v>2208</v>
      </c>
      <c r="B158" t="s">
        <v>445</v>
      </c>
      <c r="C158" t="s">
        <v>446</v>
      </c>
      <c r="D158" t="s">
        <v>2213</v>
      </c>
      <c r="E158" t="s">
        <v>4476</v>
      </c>
      <c r="F158" t="s">
        <v>922</v>
      </c>
      <c r="G158" s="6">
        <v>1</v>
      </c>
      <c r="H158" s="6">
        <v>0</v>
      </c>
      <c r="I158" s="6">
        <v>0</v>
      </c>
      <c r="J158" s="6">
        <v>5</v>
      </c>
      <c r="K158" s="6">
        <v>5</v>
      </c>
      <c r="L158" s="6">
        <v>5</v>
      </c>
      <c r="M158" s="2">
        <v>0</v>
      </c>
      <c r="N158" s="2">
        <v>0</v>
      </c>
      <c r="O158" s="2">
        <v>0</v>
      </c>
      <c r="P158" s="2">
        <v>0</v>
      </c>
      <c r="Q158" s="2">
        <v>0</v>
      </c>
      <c r="V158">
        <v>5</v>
      </c>
      <c r="W158">
        <v>5</v>
      </c>
      <c r="X158">
        <v>5</v>
      </c>
    </row>
    <row r="159" spans="1:24" x14ac:dyDescent="0.35">
      <c r="A159" t="s">
        <v>2208</v>
      </c>
      <c r="B159" t="s">
        <v>450</v>
      </c>
      <c r="C159" t="s">
        <v>451</v>
      </c>
      <c r="D159" t="s">
        <v>2214</v>
      </c>
      <c r="E159" t="s">
        <v>4252</v>
      </c>
      <c r="F159" t="s">
        <v>21</v>
      </c>
      <c r="G159" s="6">
        <v>0</v>
      </c>
      <c r="H159" s="6">
        <v>0</v>
      </c>
      <c r="I159" s="6">
        <v>0</v>
      </c>
      <c r="J159" s="6">
        <v>5</v>
      </c>
      <c r="K159" s="6">
        <v>5</v>
      </c>
      <c r="L159" s="6">
        <v>5</v>
      </c>
      <c r="M159" s="2">
        <v>0</v>
      </c>
      <c r="N159" s="2">
        <v>0</v>
      </c>
      <c r="O159" s="2">
        <v>0</v>
      </c>
      <c r="P159" s="2">
        <v>0</v>
      </c>
      <c r="Q159" s="2">
        <v>0</v>
      </c>
      <c r="V159">
        <v>1</v>
      </c>
      <c r="W159">
        <v>1</v>
      </c>
      <c r="X159">
        <v>5</v>
      </c>
    </row>
    <row r="160" spans="1:24" x14ac:dyDescent="0.35">
      <c r="A160" t="s">
        <v>2208</v>
      </c>
      <c r="B160" t="s">
        <v>453</v>
      </c>
      <c r="C160" t="s">
        <v>454</v>
      </c>
      <c r="D160" t="s">
        <v>2215</v>
      </c>
      <c r="E160" t="s">
        <v>4477</v>
      </c>
      <c r="F160" t="s">
        <v>21</v>
      </c>
      <c r="G160" s="6">
        <v>0</v>
      </c>
      <c r="H160" s="6">
        <v>1</v>
      </c>
      <c r="I160" s="6">
        <v>5</v>
      </c>
      <c r="J160" s="6">
        <v>5</v>
      </c>
      <c r="K160" s="6">
        <v>5</v>
      </c>
      <c r="L160" s="6">
        <v>5</v>
      </c>
      <c r="M160" s="2">
        <v>0</v>
      </c>
      <c r="N160" s="2">
        <v>0</v>
      </c>
      <c r="O160" s="2">
        <v>0</v>
      </c>
      <c r="P160" s="2">
        <v>0</v>
      </c>
      <c r="Q160" s="2">
        <v>0</v>
      </c>
      <c r="V160">
        <v>5</v>
      </c>
      <c r="W160">
        <v>5</v>
      </c>
      <c r="X160">
        <v>5</v>
      </c>
    </row>
    <row r="161" spans="1:24" x14ac:dyDescent="0.35">
      <c r="A161" t="s">
        <v>2208</v>
      </c>
      <c r="B161" t="s">
        <v>456</v>
      </c>
      <c r="C161" t="s">
        <v>457</v>
      </c>
      <c r="D161" t="s">
        <v>2216</v>
      </c>
      <c r="E161" t="s">
        <v>4478</v>
      </c>
      <c r="F161" t="s">
        <v>2217</v>
      </c>
      <c r="G161" s="6">
        <v>1</v>
      </c>
      <c r="H161" s="6">
        <v>0</v>
      </c>
      <c r="I161" s="6">
        <v>0</v>
      </c>
      <c r="J161" s="6">
        <v>5</v>
      </c>
      <c r="K161" s="6">
        <v>5</v>
      </c>
      <c r="L161" s="6">
        <v>5</v>
      </c>
      <c r="M161" s="2">
        <v>0</v>
      </c>
      <c r="N161" s="2">
        <v>0</v>
      </c>
      <c r="O161" s="2">
        <v>0</v>
      </c>
      <c r="P161" s="2">
        <v>0</v>
      </c>
      <c r="Q161" s="2">
        <v>0</v>
      </c>
      <c r="V161">
        <v>5</v>
      </c>
      <c r="W161">
        <v>5</v>
      </c>
      <c r="X161">
        <v>5</v>
      </c>
    </row>
    <row r="162" spans="1:24" x14ac:dyDescent="0.35">
      <c r="A162" t="s">
        <v>2208</v>
      </c>
      <c r="B162" t="s">
        <v>459</v>
      </c>
      <c r="C162" t="s">
        <v>460</v>
      </c>
      <c r="D162" t="s">
        <v>2218</v>
      </c>
      <c r="E162" t="s">
        <v>4255</v>
      </c>
      <c r="F162" t="s">
        <v>2219</v>
      </c>
      <c r="G162" s="6">
        <v>1</v>
      </c>
      <c r="H162" s="6">
        <v>0</v>
      </c>
      <c r="I162" s="6">
        <v>0</v>
      </c>
      <c r="J162" s="6">
        <v>5</v>
      </c>
      <c r="K162" s="6">
        <v>5</v>
      </c>
      <c r="L162" s="6">
        <v>5</v>
      </c>
      <c r="M162" s="2">
        <v>0</v>
      </c>
      <c r="N162" s="2">
        <v>0</v>
      </c>
      <c r="O162" s="2">
        <v>0</v>
      </c>
      <c r="P162" s="2">
        <v>0</v>
      </c>
      <c r="Q162" s="2">
        <v>0</v>
      </c>
      <c r="V162">
        <v>5</v>
      </c>
      <c r="W162">
        <v>5</v>
      </c>
      <c r="X162">
        <v>5</v>
      </c>
    </row>
    <row r="163" spans="1:24" x14ac:dyDescent="0.35">
      <c r="A163" t="s">
        <v>2208</v>
      </c>
      <c r="B163" t="s">
        <v>372</v>
      </c>
      <c r="C163" t="s">
        <v>462</v>
      </c>
      <c r="D163" t="s">
        <v>2220</v>
      </c>
      <c r="E163" t="s">
        <v>4479</v>
      </c>
      <c r="F163" t="s">
        <v>858</v>
      </c>
      <c r="G163" s="6">
        <v>1</v>
      </c>
      <c r="H163" s="6">
        <v>0</v>
      </c>
      <c r="I163" s="6">
        <v>0</v>
      </c>
      <c r="J163" s="6">
        <v>5</v>
      </c>
      <c r="K163" s="6">
        <v>5</v>
      </c>
      <c r="L163" s="6">
        <v>5</v>
      </c>
      <c r="M163" s="2">
        <v>0</v>
      </c>
      <c r="N163" s="2">
        <v>0</v>
      </c>
      <c r="O163" s="2">
        <v>0</v>
      </c>
      <c r="P163" s="2">
        <v>0</v>
      </c>
      <c r="Q163" s="2">
        <v>0</v>
      </c>
      <c r="V163">
        <v>5</v>
      </c>
      <c r="W163">
        <v>5</v>
      </c>
      <c r="X163">
        <v>5</v>
      </c>
    </row>
    <row r="164" spans="1:24" x14ac:dyDescent="0.35">
      <c r="A164" t="s">
        <v>2208</v>
      </c>
      <c r="B164" t="s">
        <v>464</v>
      </c>
      <c r="C164" t="s">
        <v>465</v>
      </c>
      <c r="D164" t="s">
        <v>2221</v>
      </c>
      <c r="E164" t="s">
        <v>4480</v>
      </c>
      <c r="F164" t="s">
        <v>2222</v>
      </c>
      <c r="G164" s="6">
        <v>1</v>
      </c>
      <c r="H164" s="6">
        <v>1</v>
      </c>
      <c r="I164" s="6">
        <v>5</v>
      </c>
      <c r="J164" s="6">
        <v>5</v>
      </c>
      <c r="K164" s="6">
        <v>5</v>
      </c>
      <c r="L164" s="6">
        <v>5</v>
      </c>
      <c r="M164" s="2">
        <v>0</v>
      </c>
      <c r="N164" s="2">
        <v>0</v>
      </c>
      <c r="O164" s="2">
        <v>0</v>
      </c>
      <c r="P164" s="2">
        <v>0</v>
      </c>
      <c r="Q164" s="2">
        <v>0</v>
      </c>
      <c r="V164">
        <v>2</v>
      </c>
      <c r="W164">
        <v>5</v>
      </c>
      <c r="X164">
        <v>1</v>
      </c>
    </row>
    <row r="165" spans="1:24" x14ac:dyDescent="0.35">
      <c r="A165" t="s">
        <v>2208</v>
      </c>
      <c r="B165" t="s">
        <v>384</v>
      </c>
      <c r="C165" t="s">
        <v>467</v>
      </c>
      <c r="D165" t="s">
        <v>2223</v>
      </c>
      <c r="E165" t="s">
        <v>4258</v>
      </c>
      <c r="F165" t="s">
        <v>2224</v>
      </c>
      <c r="G165" s="6">
        <v>3</v>
      </c>
      <c r="H165" s="6">
        <v>1</v>
      </c>
      <c r="I165" s="6">
        <v>4</v>
      </c>
      <c r="J165" s="6">
        <v>4</v>
      </c>
      <c r="K165" s="6">
        <v>4</v>
      </c>
      <c r="L165" s="6">
        <v>4</v>
      </c>
      <c r="M165" s="2">
        <v>0</v>
      </c>
      <c r="N165" s="2">
        <v>0</v>
      </c>
      <c r="O165" s="2">
        <v>0</v>
      </c>
      <c r="P165" s="2">
        <v>0</v>
      </c>
      <c r="Q165" s="2">
        <v>0</v>
      </c>
      <c r="V165">
        <v>5</v>
      </c>
      <c r="W165">
        <v>5</v>
      </c>
      <c r="X165">
        <v>5</v>
      </c>
    </row>
    <row r="166" spans="1:24" x14ac:dyDescent="0.35">
      <c r="A166" t="s">
        <v>2208</v>
      </c>
      <c r="B166" t="s">
        <v>469</v>
      </c>
      <c r="C166" t="s">
        <v>470</v>
      </c>
      <c r="D166" t="s">
        <v>2225</v>
      </c>
      <c r="E166" t="s">
        <v>4259</v>
      </c>
      <c r="F166" t="s">
        <v>761</v>
      </c>
      <c r="G166" s="6">
        <v>1</v>
      </c>
      <c r="H166" s="6">
        <v>0</v>
      </c>
      <c r="I166" s="6">
        <v>0</v>
      </c>
      <c r="J166" s="6">
        <v>5</v>
      </c>
      <c r="K166" s="6">
        <v>5</v>
      </c>
      <c r="L166" s="6">
        <v>5</v>
      </c>
      <c r="M166" s="2">
        <v>0</v>
      </c>
      <c r="N166" s="2">
        <v>0</v>
      </c>
      <c r="O166" s="2">
        <v>0</v>
      </c>
      <c r="P166" s="2">
        <v>0</v>
      </c>
      <c r="Q166" s="2">
        <v>0</v>
      </c>
      <c r="V166">
        <v>5</v>
      </c>
      <c r="W166">
        <v>5</v>
      </c>
      <c r="X166">
        <v>4</v>
      </c>
    </row>
    <row r="167" spans="1:24" x14ac:dyDescent="0.35">
      <c r="A167" t="s">
        <v>2208</v>
      </c>
      <c r="B167" t="s">
        <v>472</v>
      </c>
      <c r="C167" t="s">
        <v>473</v>
      </c>
      <c r="D167" t="s">
        <v>2226</v>
      </c>
      <c r="E167" t="s">
        <v>4481</v>
      </c>
      <c r="F167" t="s">
        <v>1041</v>
      </c>
      <c r="G167" s="6">
        <v>1</v>
      </c>
      <c r="H167" s="6">
        <v>0</v>
      </c>
      <c r="I167" s="6">
        <v>0</v>
      </c>
      <c r="J167" s="6">
        <v>5</v>
      </c>
      <c r="K167" s="6">
        <v>5</v>
      </c>
      <c r="L167" s="6">
        <v>5</v>
      </c>
      <c r="M167" s="2">
        <v>0</v>
      </c>
      <c r="N167" s="2">
        <v>0</v>
      </c>
      <c r="O167" s="2">
        <v>0</v>
      </c>
      <c r="P167" s="2">
        <v>0</v>
      </c>
      <c r="Q167" s="2">
        <v>0</v>
      </c>
      <c r="V167">
        <v>5</v>
      </c>
      <c r="W167">
        <v>5</v>
      </c>
      <c r="X167">
        <v>5</v>
      </c>
    </row>
    <row r="168" spans="1:24" x14ac:dyDescent="0.35">
      <c r="A168" t="s">
        <v>2208</v>
      </c>
      <c r="B168" t="s">
        <v>475</v>
      </c>
      <c r="C168" t="s">
        <v>476</v>
      </c>
      <c r="D168" t="s">
        <v>2227</v>
      </c>
      <c r="E168" t="s">
        <v>4482</v>
      </c>
      <c r="F168" t="s">
        <v>2228</v>
      </c>
      <c r="G168" s="6">
        <v>3</v>
      </c>
      <c r="H168" s="6">
        <v>1</v>
      </c>
      <c r="I168" s="6">
        <v>5</v>
      </c>
      <c r="J168" s="6">
        <v>5</v>
      </c>
      <c r="K168" s="6">
        <v>5</v>
      </c>
      <c r="L168" s="6">
        <v>5</v>
      </c>
      <c r="M168" s="2">
        <v>0</v>
      </c>
      <c r="N168" s="2">
        <v>0</v>
      </c>
      <c r="O168" s="2">
        <v>0</v>
      </c>
      <c r="P168" s="2">
        <v>0</v>
      </c>
      <c r="Q168" s="2">
        <v>0</v>
      </c>
      <c r="V168">
        <v>5</v>
      </c>
      <c r="W168">
        <v>5</v>
      </c>
      <c r="X168">
        <v>5</v>
      </c>
    </row>
    <row r="169" spans="1:24" x14ac:dyDescent="0.35">
      <c r="A169" t="s">
        <v>2208</v>
      </c>
      <c r="B169" t="s">
        <v>478</v>
      </c>
      <c r="C169" t="s">
        <v>479</v>
      </c>
      <c r="D169" t="s">
        <v>2229</v>
      </c>
      <c r="E169" t="s">
        <v>4483</v>
      </c>
      <c r="F169" t="s">
        <v>2230</v>
      </c>
      <c r="G169" s="6">
        <v>1</v>
      </c>
      <c r="H169" s="6">
        <v>0</v>
      </c>
      <c r="I169" s="6">
        <v>0</v>
      </c>
      <c r="J169" s="6">
        <v>5</v>
      </c>
      <c r="K169" s="6">
        <v>5</v>
      </c>
      <c r="L169" s="6">
        <v>5</v>
      </c>
      <c r="M169" s="2">
        <v>0</v>
      </c>
      <c r="N169" s="2">
        <v>0</v>
      </c>
      <c r="O169" s="2">
        <v>0</v>
      </c>
      <c r="P169" s="2">
        <v>0</v>
      </c>
      <c r="Q169" s="2">
        <v>0</v>
      </c>
      <c r="V169">
        <v>2</v>
      </c>
      <c r="W169">
        <v>2</v>
      </c>
      <c r="X169">
        <v>2</v>
      </c>
    </row>
    <row r="170" spans="1:24" x14ac:dyDescent="0.35">
      <c r="A170" t="s">
        <v>2208</v>
      </c>
      <c r="B170" t="s">
        <v>481</v>
      </c>
      <c r="C170" t="s">
        <v>482</v>
      </c>
      <c r="D170" t="s">
        <v>2231</v>
      </c>
      <c r="E170" t="s">
        <v>4484</v>
      </c>
      <c r="F170" t="s">
        <v>2232</v>
      </c>
      <c r="G170" s="6">
        <v>2</v>
      </c>
      <c r="H170" s="6">
        <v>0</v>
      </c>
      <c r="I170" s="6">
        <v>0</v>
      </c>
      <c r="J170" s="6">
        <v>5</v>
      </c>
      <c r="K170" s="6">
        <v>5</v>
      </c>
      <c r="L170" s="6">
        <v>5</v>
      </c>
      <c r="M170" s="2">
        <v>0</v>
      </c>
      <c r="N170" s="2">
        <v>0</v>
      </c>
      <c r="O170" s="2">
        <v>0</v>
      </c>
      <c r="P170" s="2">
        <v>0</v>
      </c>
      <c r="Q170" s="2">
        <v>0</v>
      </c>
      <c r="V170">
        <v>4</v>
      </c>
      <c r="W170">
        <v>4</v>
      </c>
      <c r="X170">
        <v>4</v>
      </c>
    </row>
    <row r="171" spans="1:24" x14ac:dyDescent="0.35">
      <c r="A171" t="s">
        <v>2208</v>
      </c>
      <c r="B171" t="s">
        <v>484</v>
      </c>
      <c r="C171" t="s">
        <v>22</v>
      </c>
      <c r="D171" t="s">
        <v>2233</v>
      </c>
      <c r="E171" t="s">
        <v>4485</v>
      </c>
      <c r="F171" t="s">
        <v>2234</v>
      </c>
      <c r="G171" s="6">
        <v>1</v>
      </c>
      <c r="H171" s="6">
        <v>1</v>
      </c>
      <c r="I171" s="6">
        <v>5</v>
      </c>
      <c r="J171" s="6">
        <v>4</v>
      </c>
      <c r="K171" s="6">
        <v>5</v>
      </c>
      <c r="L171" s="6">
        <v>4</v>
      </c>
      <c r="M171" s="2">
        <v>0</v>
      </c>
      <c r="N171" s="2">
        <v>0</v>
      </c>
      <c r="O171" s="2">
        <v>0</v>
      </c>
      <c r="P171" s="2">
        <v>0</v>
      </c>
      <c r="Q171" s="2">
        <v>0</v>
      </c>
      <c r="V171">
        <v>5</v>
      </c>
      <c r="W171">
        <v>5</v>
      </c>
      <c r="X171">
        <v>5</v>
      </c>
    </row>
    <row r="172" spans="1:24" x14ac:dyDescent="0.35">
      <c r="A172" t="s">
        <v>2235</v>
      </c>
      <c r="B172" t="s">
        <v>439</v>
      </c>
      <c r="C172" t="s">
        <v>487</v>
      </c>
      <c r="D172" t="s">
        <v>2236</v>
      </c>
      <c r="E172" t="s">
        <v>4486</v>
      </c>
      <c r="F172" t="s">
        <v>2009</v>
      </c>
      <c r="G172" s="6">
        <v>1</v>
      </c>
      <c r="H172" s="6">
        <v>0</v>
      </c>
      <c r="I172" s="6">
        <v>0</v>
      </c>
      <c r="J172" s="6">
        <v>5</v>
      </c>
      <c r="K172" s="6">
        <v>5</v>
      </c>
      <c r="L172" s="6">
        <v>5</v>
      </c>
      <c r="M172" s="2">
        <v>0</v>
      </c>
      <c r="N172" s="2">
        <v>0</v>
      </c>
      <c r="O172" s="2">
        <v>0</v>
      </c>
      <c r="P172" s="2">
        <v>0</v>
      </c>
      <c r="Q172" s="2">
        <v>0</v>
      </c>
      <c r="V172">
        <v>5</v>
      </c>
      <c r="W172">
        <v>5</v>
      </c>
      <c r="X172">
        <v>5</v>
      </c>
    </row>
    <row r="173" spans="1:24" x14ac:dyDescent="0.35">
      <c r="A173" t="s">
        <v>2235</v>
      </c>
      <c r="B173" t="s">
        <v>442</v>
      </c>
      <c r="C173" t="s">
        <v>489</v>
      </c>
      <c r="D173" t="s">
        <v>2237</v>
      </c>
      <c r="E173" t="s">
        <v>4487</v>
      </c>
      <c r="F173" t="s">
        <v>920</v>
      </c>
      <c r="G173" s="6">
        <v>1</v>
      </c>
      <c r="H173" s="6">
        <v>0</v>
      </c>
      <c r="I173" s="6">
        <v>0</v>
      </c>
      <c r="J173" s="6">
        <v>4</v>
      </c>
      <c r="K173" s="6">
        <v>5</v>
      </c>
      <c r="L173" s="6">
        <v>5</v>
      </c>
      <c r="M173" s="2">
        <v>0</v>
      </c>
      <c r="N173" s="2">
        <v>0</v>
      </c>
      <c r="O173" s="2">
        <v>0</v>
      </c>
      <c r="P173" s="2">
        <v>0</v>
      </c>
      <c r="Q173" s="2">
        <v>0</v>
      </c>
      <c r="V173">
        <v>5</v>
      </c>
      <c r="W173">
        <v>5</v>
      </c>
      <c r="X173">
        <v>5</v>
      </c>
    </row>
    <row r="174" spans="1:24" x14ac:dyDescent="0.35">
      <c r="A174" t="s">
        <v>2235</v>
      </c>
      <c r="B174" t="s">
        <v>491</v>
      </c>
      <c r="C174" t="s">
        <v>492</v>
      </c>
      <c r="D174" t="s">
        <v>2238</v>
      </c>
      <c r="E174" t="s">
        <v>4488</v>
      </c>
      <c r="F174" t="s">
        <v>2239</v>
      </c>
      <c r="G174" s="6">
        <v>1</v>
      </c>
      <c r="H174" s="6">
        <v>1</v>
      </c>
      <c r="I174" s="6">
        <v>2</v>
      </c>
      <c r="J174" s="6">
        <v>2</v>
      </c>
      <c r="K174" s="6">
        <v>3</v>
      </c>
      <c r="L174" s="6">
        <v>3</v>
      </c>
      <c r="M174" s="2">
        <v>0</v>
      </c>
      <c r="N174" s="2">
        <v>0</v>
      </c>
      <c r="O174" s="2">
        <v>0</v>
      </c>
      <c r="P174" s="2">
        <v>0</v>
      </c>
      <c r="Q174" s="2">
        <v>0</v>
      </c>
      <c r="V174">
        <v>5</v>
      </c>
      <c r="W174">
        <v>5</v>
      </c>
      <c r="X174">
        <v>5</v>
      </c>
    </row>
    <row r="175" spans="1:24" x14ac:dyDescent="0.35">
      <c r="A175" t="s">
        <v>2235</v>
      </c>
      <c r="B175" t="s">
        <v>494</v>
      </c>
      <c r="C175" t="s">
        <v>495</v>
      </c>
      <c r="D175" t="s">
        <v>2240</v>
      </c>
      <c r="E175" t="s">
        <v>4489</v>
      </c>
      <c r="F175" t="s">
        <v>2241</v>
      </c>
      <c r="G175" s="6">
        <v>2</v>
      </c>
      <c r="H175" s="6">
        <v>0</v>
      </c>
      <c r="I175" s="6">
        <v>0</v>
      </c>
      <c r="J175" s="6">
        <v>3</v>
      </c>
      <c r="K175" s="6">
        <v>5</v>
      </c>
      <c r="L175" s="6">
        <v>5</v>
      </c>
      <c r="M175" s="2">
        <v>0</v>
      </c>
      <c r="N175" s="2">
        <v>0</v>
      </c>
      <c r="O175" s="2">
        <v>0</v>
      </c>
      <c r="P175" s="2">
        <v>0</v>
      </c>
      <c r="Q175" s="2">
        <v>0</v>
      </c>
      <c r="V175">
        <v>5</v>
      </c>
      <c r="W175">
        <v>5</v>
      </c>
      <c r="X175">
        <v>5</v>
      </c>
    </row>
    <row r="176" spans="1:24" x14ac:dyDescent="0.35">
      <c r="A176" t="s">
        <v>2235</v>
      </c>
      <c r="B176" t="s">
        <v>497</v>
      </c>
      <c r="C176" t="s">
        <v>352</v>
      </c>
      <c r="D176" t="s">
        <v>2242</v>
      </c>
      <c r="E176" t="s">
        <v>4490</v>
      </c>
      <c r="F176" t="s">
        <v>1478</v>
      </c>
      <c r="G176" s="6">
        <v>1</v>
      </c>
      <c r="H176" s="6">
        <v>1</v>
      </c>
      <c r="I176" s="6">
        <v>5</v>
      </c>
      <c r="J176" s="6">
        <v>3</v>
      </c>
      <c r="K176" s="6">
        <v>5</v>
      </c>
      <c r="L176" s="6">
        <v>5</v>
      </c>
      <c r="M176" s="2">
        <v>0</v>
      </c>
      <c r="N176" s="2">
        <v>0</v>
      </c>
      <c r="O176" s="2">
        <v>0</v>
      </c>
      <c r="P176" s="2">
        <v>0</v>
      </c>
      <c r="Q176" s="2">
        <v>0</v>
      </c>
      <c r="V176">
        <v>5</v>
      </c>
      <c r="W176">
        <v>5</v>
      </c>
      <c r="X176">
        <v>5</v>
      </c>
    </row>
    <row r="177" spans="1:24" x14ac:dyDescent="0.35">
      <c r="A177" t="s">
        <v>2235</v>
      </c>
      <c r="B177" t="s">
        <v>499</v>
      </c>
      <c r="C177" t="s">
        <v>500</v>
      </c>
      <c r="D177" t="s">
        <v>2243</v>
      </c>
      <c r="E177" t="s">
        <v>4491</v>
      </c>
      <c r="F177" t="s">
        <v>2244</v>
      </c>
      <c r="G177" s="6">
        <v>1</v>
      </c>
      <c r="H177" s="6">
        <v>1</v>
      </c>
      <c r="I177" s="6">
        <v>1</v>
      </c>
      <c r="J177" s="6">
        <v>3</v>
      </c>
      <c r="K177" s="6">
        <v>5</v>
      </c>
      <c r="L177" s="6">
        <v>5</v>
      </c>
      <c r="M177" s="2">
        <v>0</v>
      </c>
      <c r="N177" s="2">
        <v>0</v>
      </c>
      <c r="O177" s="2">
        <v>0</v>
      </c>
      <c r="P177" s="2">
        <v>0</v>
      </c>
      <c r="Q177" s="2">
        <v>0</v>
      </c>
      <c r="V177">
        <v>5</v>
      </c>
      <c r="W177">
        <v>5</v>
      </c>
      <c r="X177">
        <v>5</v>
      </c>
    </row>
    <row r="178" spans="1:24" x14ac:dyDescent="0.35">
      <c r="A178" t="s">
        <v>2235</v>
      </c>
      <c r="B178" t="s">
        <v>472</v>
      </c>
      <c r="C178" t="s">
        <v>502</v>
      </c>
      <c r="D178" t="s">
        <v>2245</v>
      </c>
      <c r="E178" t="s">
        <v>4492</v>
      </c>
      <c r="F178" t="s">
        <v>1041</v>
      </c>
      <c r="G178" s="6">
        <v>1</v>
      </c>
      <c r="H178" s="6">
        <v>0</v>
      </c>
      <c r="I178" s="6">
        <v>0</v>
      </c>
      <c r="J178" s="6">
        <v>5</v>
      </c>
      <c r="K178" s="6">
        <v>5</v>
      </c>
      <c r="L178" s="6">
        <v>5</v>
      </c>
      <c r="M178" s="2">
        <v>0</v>
      </c>
      <c r="N178" s="2">
        <v>0</v>
      </c>
      <c r="O178" s="2">
        <v>0</v>
      </c>
      <c r="P178" s="2">
        <v>0</v>
      </c>
      <c r="Q178" s="2">
        <v>0</v>
      </c>
      <c r="V178">
        <v>4</v>
      </c>
      <c r="W178">
        <v>5</v>
      </c>
      <c r="X178">
        <v>5</v>
      </c>
    </row>
    <row r="179" spans="1:24" x14ac:dyDescent="0.35">
      <c r="A179" t="s">
        <v>2235</v>
      </c>
      <c r="B179" t="s">
        <v>504</v>
      </c>
      <c r="C179" t="s">
        <v>505</v>
      </c>
      <c r="D179" t="s">
        <v>2246</v>
      </c>
      <c r="E179" t="s">
        <v>4493</v>
      </c>
      <c r="F179" t="s">
        <v>21</v>
      </c>
      <c r="G179" s="6">
        <v>0</v>
      </c>
      <c r="H179" s="6">
        <v>1</v>
      </c>
      <c r="I179" s="6">
        <v>1</v>
      </c>
      <c r="J179" s="6">
        <v>3</v>
      </c>
      <c r="K179" s="6">
        <v>5</v>
      </c>
      <c r="L179" s="6">
        <v>5</v>
      </c>
      <c r="M179" s="2">
        <v>0</v>
      </c>
      <c r="N179" s="2">
        <v>0</v>
      </c>
      <c r="O179" s="2">
        <v>0</v>
      </c>
      <c r="P179" s="2">
        <v>0</v>
      </c>
      <c r="Q179" s="2">
        <v>0</v>
      </c>
      <c r="V179">
        <v>5</v>
      </c>
      <c r="W179">
        <v>5</v>
      </c>
      <c r="X179">
        <v>5</v>
      </c>
    </row>
    <row r="180" spans="1:24" x14ac:dyDescent="0.35">
      <c r="A180" t="s">
        <v>2235</v>
      </c>
      <c r="B180" t="s">
        <v>507</v>
      </c>
      <c r="C180" t="s">
        <v>508</v>
      </c>
      <c r="D180" t="s">
        <v>1856</v>
      </c>
      <c r="E180" t="s">
        <v>4494</v>
      </c>
      <c r="F180" t="s">
        <v>21</v>
      </c>
      <c r="G180" s="6">
        <v>0</v>
      </c>
      <c r="H180" s="6">
        <v>1</v>
      </c>
      <c r="I180" s="6">
        <v>5</v>
      </c>
      <c r="J180" s="6">
        <v>5</v>
      </c>
      <c r="K180" s="6">
        <v>5</v>
      </c>
      <c r="L180" s="6">
        <v>5</v>
      </c>
      <c r="M180" s="2">
        <v>0</v>
      </c>
      <c r="N180" s="2">
        <v>0</v>
      </c>
      <c r="O180" s="2">
        <v>0</v>
      </c>
      <c r="P180" s="2">
        <v>0</v>
      </c>
      <c r="Q180" s="2">
        <v>0</v>
      </c>
      <c r="V180">
        <v>3</v>
      </c>
      <c r="W180">
        <v>5</v>
      </c>
      <c r="X180">
        <v>5</v>
      </c>
    </row>
    <row r="181" spans="1:24" x14ac:dyDescent="0.35">
      <c r="A181" t="s">
        <v>2235</v>
      </c>
      <c r="B181" t="s">
        <v>510</v>
      </c>
      <c r="C181" t="s">
        <v>511</v>
      </c>
      <c r="D181" t="s">
        <v>2247</v>
      </c>
      <c r="E181" t="s">
        <v>4495</v>
      </c>
      <c r="F181" t="s">
        <v>2248</v>
      </c>
      <c r="G181" s="6">
        <v>3</v>
      </c>
      <c r="H181" s="6">
        <v>1</v>
      </c>
      <c r="I181" s="6">
        <v>5</v>
      </c>
      <c r="J181" s="6">
        <v>5</v>
      </c>
      <c r="K181" s="6">
        <v>5</v>
      </c>
      <c r="L181" s="6">
        <v>5</v>
      </c>
      <c r="M181" s="2">
        <v>0</v>
      </c>
      <c r="N181" s="2">
        <v>0</v>
      </c>
      <c r="O181" s="2">
        <v>0</v>
      </c>
      <c r="P181" s="2">
        <v>0</v>
      </c>
      <c r="Q181" s="2">
        <v>0</v>
      </c>
      <c r="V181">
        <v>4</v>
      </c>
      <c r="W181">
        <v>5</v>
      </c>
      <c r="X181">
        <v>5</v>
      </c>
    </row>
    <row r="182" spans="1:24" x14ac:dyDescent="0.35">
      <c r="A182" t="s">
        <v>2235</v>
      </c>
      <c r="B182" t="s">
        <v>513</v>
      </c>
      <c r="C182" t="s">
        <v>514</v>
      </c>
      <c r="D182" t="s">
        <v>2249</v>
      </c>
      <c r="E182" t="s">
        <v>4496</v>
      </c>
      <c r="F182" t="s">
        <v>2250</v>
      </c>
      <c r="G182" s="6">
        <v>2</v>
      </c>
      <c r="H182" s="6">
        <v>0</v>
      </c>
      <c r="I182" s="6">
        <v>0</v>
      </c>
      <c r="J182" s="6">
        <v>3</v>
      </c>
      <c r="K182" s="6">
        <v>5</v>
      </c>
      <c r="L182" s="6">
        <v>5</v>
      </c>
      <c r="M182" s="2">
        <v>0</v>
      </c>
      <c r="N182" s="2">
        <v>0</v>
      </c>
      <c r="O182" s="2">
        <v>0</v>
      </c>
      <c r="P182" s="2">
        <v>0</v>
      </c>
      <c r="Q182" s="2">
        <v>0</v>
      </c>
      <c r="V182">
        <v>3</v>
      </c>
      <c r="W182">
        <v>5</v>
      </c>
      <c r="X182">
        <v>5</v>
      </c>
    </row>
    <row r="183" spans="1:24" x14ac:dyDescent="0.35">
      <c r="A183" t="s">
        <v>2235</v>
      </c>
      <c r="B183" t="s">
        <v>516</v>
      </c>
      <c r="C183" t="s">
        <v>517</v>
      </c>
      <c r="D183" t="s">
        <v>2251</v>
      </c>
      <c r="E183" t="s">
        <v>4497</v>
      </c>
      <c r="F183" t="s">
        <v>2252</v>
      </c>
      <c r="G183" s="6">
        <v>1</v>
      </c>
      <c r="H183" s="6">
        <v>0</v>
      </c>
      <c r="I183" s="6">
        <v>0</v>
      </c>
      <c r="J183" s="6">
        <v>3</v>
      </c>
      <c r="K183" s="6">
        <v>5</v>
      </c>
      <c r="L183" s="6">
        <v>5</v>
      </c>
      <c r="M183" s="2">
        <v>0</v>
      </c>
      <c r="N183" s="2">
        <v>0</v>
      </c>
      <c r="O183" s="2">
        <v>0</v>
      </c>
      <c r="P183" s="2">
        <v>0</v>
      </c>
      <c r="Q183" s="2">
        <v>0</v>
      </c>
      <c r="V183">
        <v>4</v>
      </c>
      <c r="W183">
        <v>5</v>
      </c>
      <c r="X183">
        <v>5</v>
      </c>
    </row>
    <row r="184" spans="1:24" x14ac:dyDescent="0.35">
      <c r="A184" t="s">
        <v>2235</v>
      </c>
      <c r="B184" t="s">
        <v>519</v>
      </c>
      <c r="C184" t="s">
        <v>520</v>
      </c>
      <c r="D184" t="s">
        <v>2253</v>
      </c>
      <c r="E184" t="s">
        <v>4498</v>
      </c>
      <c r="F184" t="s">
        <v>2254</v>
      </c>
      <c r="G184" s="6">
        <v>2</v>
      </c>
      <c r="H184" s="6">
        <v>1</v>
      </c>
      <c r="I184" s="6">
        <v>1</v>
      </c>
      <c r="J184" s="6">
        <v>3</v>
      </c>
      <c r="K184" s="6">
        <v>5</v>
      </c>
      <c r="L184" s="6">
        <v>5</v>
      </c>
      <c r="M184" s="2">
        <v>0</v>
      </c>
      <c r="N184" s="2">
        <v>0</v>
      </c>
      <c r="O184" s="2">
        <v>1</v>
      </c>
      <c r="P184" s="2">
        <v>0</v>
      </c>
      <c r="Q184" s="2">
        <v>0</v>
      </c>
      <c r="V184">
        <v>3</v>
      </c>
      <c r="W184">
        <v>5</v>
      </c>
      <c r="X184">
        <v>5</v>
      </c>
    </row>
    <row r="185" spans="1:24" x14ac:dyDescent="0.35">
      <c r="A185" t="s">
        <v>2255</v>
      </c>
      <c r="B185" t="s">
        <v>744</v>
      </c>
      <c r="C185" t="s">
        <v>1280</v>
      </c>
      <c r="D185" t="s">
        <v>2256</v>
      </c>
      <c r="E185" t="s">
        <v>4124</v>
      </c>
      <c r="F185" t="s">
        <v>2000</v>
      </c>
      <c r="G185" s="6">
        <v>2</v>
      </c>
      <c r="H185" s="6">
        <v>0</v>
      </c>
      <c r="I185" s="6">
        <v>0</v>
      </c>
      <c r="J185" s="6">
        <v>5</v>
      </c>
      <c r="K185" s="6">
        <v>5</v>
      </c>
      <c r="L185" s="6">
        <v>5</v>
      </c>
      <c r="M185" s="2">
        <v>0</v>
      </c>
      <c r="N185" s="2">
        <v>0</v>
      </c>
      <c r="O185" s="2">
        <v>0</v>
      </c>
      <c r="P185" s="2">
        <v>0</v>
      </c>
      <c r="Q185" s="2">
        <v>0</v>
      </c>
      <c r="V185">
        <v>4</v>
      </c>
      <c r="W185">
        <v>5</v>
      </c>
      <c r="X185">
        <v>5</v>
      </c>
    </row>
    <row r="186" spans="1:24" x14ac:dyDescent="0.35">
      <c r="A186" t="s">
        <v>2255</v>
      </c>
      <c r="B186" t="s">
        <v>305</v>
      </c>
      <c r="C186" t="s">
        <v>525</v>
      </c>
      <c r="D186" t="s">
        <v>2257</v>
      </c>
      <c r="E186" t="s">
        <v>4499</v>
      </c>
      <c r="F186" t="s">
        <v>2258</v>
      </c>
      <c r="G186" s="6">
        <v>2</v>
      </c>
      <c r="H186" s="6">
        <v>0</v>
      </c>
      <c r="I186" s="6">
        <v>0</v>
      </c>
      <c r="J186" s="6">
        <v>3</v>
      </c>
      <c r="K186" s="6">
        <v>2</v>
      </c>
      <c r="L186" s="6">
        <v>5</v>
      </c>
      <c r="M186" s="2">
        <v>0</v>
      </c>
      <c r="N186" s="2">
        <v>0</v>
      </c>
      <c r="O186" s="2">
        <v>0</v>
      </c>
      <c r="P186" s="2">
        <v>0</v>
      </c>
      <c r="Q186" s="2">
        <v>0</v>
      </c>
      <c r="V186">
        <v>4</v>
      </c>
      <c r="W186">
        <v>5</v>
      </c>
      <c r="X186">
        <v>5</v>
      </c>
    </row>
    <row r="187" spans="1:24" x14ac:dyDescent="0.35">
      <c r="A187" t="s">
        <v>2255</v>
      </c>
      <c r="B187" t="s">
        <v>527</v>
      </c>
      <c r="C187" t="s">
        <v>528</v>
      </c>
      <c r="D187" t="s">
        <v>2259</v>
      </c>
      <c r="E187" t="s">
        <v>4500</v>
      </c>
      <c r="F187" t="s">
        <v>2260</v>
      </c>
      <c r="G187" s="6">
        <v>3</v>
      </c>
      <c r="H187" s="6">
        <v>0</v>
      </c>
      <c r="I187" s="6">
        <v>0</v>
      </c>
      <c r="J187" s="6">
        <v>3</v>
      </c>
      <c r="K187" s="6">
        <v>2</v>
      </c>
      <c r="L187" s="6">
        <v>5</v>
      </c>
      <c r="M187" s="2">
        <v>0</v>
      </c>
      <c r="N187" s="2">
        <v>0</v>
      </c>
      <c r="O187" s="2">
        <v>0</v>
      </c>
      <c r="P187" s="2">
        <v>0</v>
      </c>
      <c r="Q187" s="2">
        <v>0</v>
      </c>
      <c r="V187">
        <v>4</v>
      </c>
      <c r="W187">
        <v>5</v>
      </c>
      <c r="X187">
        <v>5</v>
      </c>
    </row>
    <row r="188" spans="1:24" x14ac:dyDescent="0.35">
      <c r="A188" t="s">
        <v>2255</v>
      </c>
      <c r="B188" t="s">
        <v>122</v>
      </c>
      <c r="C188" t="s">
        <v>530</v>
      </c>
      <c r="D188" t="s">
        <v>2261</v>
      </c>
      <c r="E188" t="s">
        <v>4501</v>
      </c>
      <c r="F188" t="s">
        <v>2262</v>
      </c>
      <c r="G188" s="6">
        <v>1</v>
      </c>
      <c r="H188" s="6">
        <v>0</v>
      </c>
      <c r="I188" s="6">
        <v>0</v>
      </c>
      <c r="J188" s="6">
        <v>5</v>
      </c>
      <c r="K188" s="6">
        <v>5</v>
      </c>
      <c r="L188" s="6">
        <v>5</v>
      </c>
      <c r="M188" s="2">
        <v>0</v>
      </c>
      <c r="N188" s="2">
        <v>0</v>
      </c>
      <c r="O188" s="2">
        <v>0</v>
      </c>
      <c r="P188" s="2">
        <v>0</v>
      </c>
      <c r="Q188" s="2">
        <v>0</v>
      </c>
      <c r="V188">
        <v>5</v>
      </c>
      <c r="W188">
        <v>5</v>
      </c>
      <c r="X188">
        <v>5</v>
      </c>
    </row>
    <row r="189" spans="1:24" x14ac:dyDescent="0.35">
      <c r="A189" t="s">
        <v>2255</v>
      </c>
      <c r="B189" t="s">
        <v>1865</v>
      </c>
      <c r="C189" t="s">
        <v>533</v>
      </c>
      <c r="D189" t="s">
        <v>2263</v>
      </c>
      <c r="E189" t="s">
        <v>4281</v>
      </c>
      <c r="F189" t="s">
        <v>21</v>
      </c>
      <c r="G189" s="6">
        <v>0</v>
      </c>
      <c r="H189" s="6">
        <v>1</v>
      </c>
      <c r="I189" s="6">
        <v>2</v>
      </c>
      <c r="J189" s="6">
        <v>3</v>
      </c>
      <c r="K189" s="6">
        <v>1</v>
      </c>
      <c r="L189" s="6">
        <v>4</v>
      </c>
      <c r="M189" s="2">
        <v>0</v>
      </c>
      <c r="N189" s="2">
        <v>0</v>
      </c>
      <c r="O189" s="2">
        <v>1</v>
      </c>
      <c r="P189" s="2">
        <v>0</v>
      </c>
      <c r="Q189" s="2">
        <v>0</v>
      </c>
      <c r="V189">
        <v>5</v>
      </c>
      <c r="W189">
        <v>5</v>
      </c>
      <c r="X189">
        <v>5</v>
      </c>
    </row>
    <row r="190" spans="1:24" x14ac:dyDescent="0.35">
      <c r="A190" t="s">
        <v>2255</v>
      </c>
      <c r="B190" t="s">
        <v>1867</v>
      </c>
      <c r="C190" t="s">
        <v>1868</v>
      </c>
      <c r="D190" t="s">
        <v>2264</v>
      </c>
      <c r="E190" t="s">
        <v>4502</v>
      </c>
      <c r="F190" t="s">
        <v>2265</v>
      </c>
      <c r="G190" s="6">
        <v>2</v>
      </c>
      <c r="H190" s="6">
        <v>0</v>
      </c>
      <c r="I190" s="6">
        <v>0</v>
      </c>
      <c r="J190" s="6">
        <v>5</v>
      </c>
      <c r="K190" s="6">
        <v>5</v>
      </c>
      <c r="L190" s="6">
        <v>5</v>
      </c>
      <c r="M190" s="2">
        <v>0</v>
      </c>
      <c r="N190" s="2">
        <v>0</v>
      </c>
      <c r="O190" s="2">
        <v>0</v>
      </c>
      <c r="P190" s="2">
        <v>0</v>
      </c>
      <c r="Q190" s="2">
        <v>0</v>
      </c>
      <c r="V190">
        <v>5</v>
      </c>
      <c r="W190">
        <v>5</v>
      </c>
      <c r="X190">
        <v>5</v>
      </c>
    </row>
    <row r="191" spans="1:24" x14ac:dyDescent="0.35">
      <c r="A191" t="s">
        <v>2255</v>
      </c>
      <c r="B191" t="s">
        <v>1091</v>
      </c>
      <c r="C191" t="s">
        <v>538</v>
      </c>
      <c r="D191" t="s">
        <v>2266</v>
      </c>
      <c r="E191" t="s">
        <v>4503</v>
      </c>
      <c r="F191" t="s">
        <v>2267</v>
      </c>
      <c r="G191" s="6">
        <v>1</v>
      </c>
      <c r="H191" s="6">
        <v>0</v>
      </c>
      <c r="I191" s="6">
        <v>0</v>
      </c>
      <c r="J191" s="6">
        <v>5</v>
      </c>
      <c r="K191" s="6">
        <v>5</v>
      </c>
      <c r="L191" s="6">
        <v>5</v>
      </c>
      <c r="M191" s="2">
        <v>0</v>
      </c>
      <c r="N191" s="2">
        <v>0</v>
      </c>
      <c r="O191" s="2">
        <v>0</v>
      </c>
      <c r="P191" s="2">
        <v>0</v>
      </c>
      <c r="Q191" s="2">
        <v>0</v>
      </c>
      <c r="V191">
        <v>3</v>
      </c>
      <c r="W191">
        <v>2</v>
      </c>
      <c r="X191">
        <v>5</v>
      </c>
    </row>
    <row r="192" spans="1:24" x14ac:dyDescent="0.35">
      <c r="A192" t="s">
        <v>2255</v>
      </c>
      <c r="B192" t="s">
        <v>540</v>
      </c>
      <c r="C192" t="s">
        <v>541</v>
      </c>
      <c r="D192" t="s">
        <v>2268</v>
      </c>
      <c r="E192" t="s">
        <v>4504</v>
      </c>
      <c r="F192" t="s">
        <v>2269</v>
      </c>
      <c r="G192" s="6">
        <v>1</v>
      </c>
      <c r="H192" s="6">
        <v>0</v>
      </c>
      <c r="I192" s="6">
        <v>0</v>
      </c>
      <c r="J192" s="6">
        <v>2</v>
      </c>
      <c r="K192" s="6">
        <v>3</v>
      </c>
      <c r="L192" s="6">
        <v>2</v>
      </c>
      <c r="M192" s="2">
        <v>0</v>
      </c>
      <c r="N192" s="2">
        <v>0</v>
      </c>
      <c r="O192" s="2">
        <v>0</v>
      </c>
      <c r="P192" s="2">
        <v>0</v>
      </c>
      <c r="Q192" s="2">
        <v>0</v>
      </c>
      <c r="V192">
        <v>5</v>
      </c>
      <c r="W192">
        <v>5</v>
      </c>
      <c r="X192">
        <v>5</v>
      </c>
    </row>
    <row r="193" spans="1:24" x14ac:dyDescent="0.35">
      <c r="A193" t="s">
        <v>2255</v>
      </c>
      <c r="B193" t="s">
        <v>543</v>
      </c>
      <c r="C193" t="s">
        <v>544</v>
      </c>
      <c r="D193" t="s">
        <v>2270</v>
      </c>
      <c r="E193" t="s">
        <v>4505</v>
      </c>
      <c r="F193" t="s">
        <v>2271</v>
      </c>
      <c r="G193" s="6">
        <v>1</v>
      </c>
      <c r="H193" s="6">
        <v>0</v>
      </c>
      <c r="I193" s="6">
        <v>0</v>
      </c>
      <c r="J193" s="6">
        <v>5</v>
      </c>
      <c r="K193" s="6">
        <v>5</v>
      </c>
      <c r="L193" s="6">
        <v>5</v>
      </c>
      <c r="M193" s="2">
        <v>0</v>
      </c>
      <c r="N193" s="2">
        <v>0</v>
      </c>
      <c r="O193" s="2">
        <v>0</v>
      </c>
      <c r="P193" s="2">
        <v>0</v>
      </c>
      <c r="Q193" s="2">
        <v>0</v>
      </c>
      <c r="V193">
        <v>5</v>
      </c>
      <c r="W193">
        <v>5</v>
      </c>
      <c r="X193">
        <v>5</v>
      </c>
    </row>
    <row r="194" spans="1:24" x14ac:dyDescent="0.35">
      <c r="A194" t="s">
        <v>2255</v>
      </c>
      <c r="B194" t="s">
        <v>1873</v>
      </c>
      <c r="C194" t="s">
        <v>547</v>
      </c>
      <c r="D194" t="s">
        <v>2272</v>
      </c>
      <c r="E194" t="s">
        <v>4506</v>
      </c>
      <c r="F194" t="s">
        <v>2273</v>
      </c>
      <c r="G194" s="6">
        <v>2</v>
      </c>
      <c r="H194" s="6">
        <v>0</v>
      </c>
      <c r="I194" s="6">
        <v>0</v>
      </c>
      <c r="J194" s="6">
        <v>5</v>
      </c>
      <c r="K194" s="6">
        <v>5</v>
      </c>
      <c r="L194" s="6">
        <v>5</v>
      </c>
      <c r="M194" s="2">
        <v>0</v>
      </c>
      <c r="N194" s="2">
        <v>0</v>
      </c>
      <c r="O194" s="2">
        <v>0</v>
      </c>
      <c r="P194" s="2">
        <v>0</v>
      </c>
      <c r="Q194" s="2">
        <v>0</v>
      </c>
      <c r="V194">
        <v>2</v>
      </c>
      <c r="W194">
        <v>1</v>
      </c>
      <c r="X194">
        <v>5</v>
      </c>
    </row>
    <row r="195" spans="1:24" x14ac:dyDescent="0.35">
      <c r="A195" t="s">
        <v>2274</v>
      </c>
      <c r="B195" t="s">
        <v>1793</v>
      </c>
      <c r="C195" t="s">
        <v>1287</v>
      </c>
      <c r="D195" t="s">
        <v>2275</v>
      </c>
      <c r="E195" t="s">
        <v>4507</v>
      </c>
      <c r="F195" t="s">
        <v>21</v>
      </c>
      <c r="G195" s="6">
        <v>0</v>
      </c>
      <c r="H195" s="6">
        <v>0</v>
      </c>
      <c r="I195" s="6">
        <v>0</v>
      </c>
      <c r="J195" s="6">
        <v>3</v>
      </c>
      <c r="K195" s="6">
        <v>5</v>
      </c>
      <c r="L195" s="6">
        <v>5</v>
      </c>
      <c r="M195" s="2">
        <v>1</v>
      </c>
      <c r="N195" s="2">
        <v>0</v>
      </c>
      <c r="O195" s="2">
        <v>0</v>
      </c>
      <c r="P195" s="2">
        <v>0</v>
      </c>
      <c r="Q195" s="2">
        <v>0</v>
      </c>
      <c r="V195">
        <v>5</v>
      </c>
      <c r="W195">
        <v>5</v>
      </c>
      <c r="X195">
        <v>5</v>
      </c>
    </row>
    <row r="196" spans="1:24" x14ac:dyDescent="0.35">
      <c r="A196" t="s">
        <v>2274</v>
      </c>
      <c r="B196" t="s">
        <v>1877</v>
      </c>
      <c r="C196" t="s">
        <v>553</v>
      </c>
      <c r="D196" t="s">
        <v>2276</v>
      </c>
      <c r="E196" t="s">
        <v>4288</v>
      </c>
      <c r="F196" t="s">
        <v>1372</v>
      </c>
      <c r="G196" s="6">
        <v>1</v>
      </c>
      <c r="H196" s="6">
        <v>0</v>
      </c>
      <c r="I196" s="6">
        <v>0</v>
      </c>
      <c r="J196" s="6">
        <v>3</v>
      </c>
      <c r="K196" s="6">
        <v>5</v>
      </c>
      <c r="L196" s="6">
        <v>5</v>
      </c>
      <c r="M196" s="2">
        <v>1</v>
      </c>
      <c r="N196" s="2">
        <v>0</v>
      </c>
      <c r="O196" s="2">
        <v>0</v>
      </c>
      <c r="P196" s="2">
        <v>0</v>
      </c>
      <c r="Q196" s="2">
        <v>0</v>
      </c>
      <c r="V196">
        <v>5</v>
      </c>
      <c r="W196">
        <v>5</v>
      </c>
      <c r="X196">
        <v>5</v>
      </c>
    </row>
    <row r="197" spans="1:24" x14ac:dyDescent="0.35">
      <c r="A197" t="s">
        <v>2274</v>
      </c>
      <c r="B197" t="s">
        <v>1879</v>
      </c>
      <c r="C197" t="s">
        <v>556</v>
      </c>
      <c r="D197" t="s">
        <v>2277</v>
      </c>
      <c r="E197" t="s">
        <v>4508</v>
      </c>
      <c r="F197" t="s">
        <v>2278</v>
      </c>
      <c r="G197" s="6">
        <v>1</v>
      </c>
      <c r="H197" s="6">
        <v>0</v>
      </c>
      <c r="I197" s="6">
        <v>0</v>
      </c>
      <c r="J197" s="6">
        <v>3</v>
      </c>
      <c r="K197" s="6">
        <v>5</v>
      </c>
      <c r="L197" s="6">
        <v>5</v>
      </c>
      <c r="M197" s="2">
        <v>1</v>
      </c>
      <c r="N197" s="2">
        <v>0</v>
      </c>
      <c r="O197" s="2">
        <v>0</v>
      </c>
      <c r="P197" s="2">
        <v>0</v>
      </c>
      <c r="Q197" s="2">
        <v>0</v>
      </c>
      <c r="V197">
        <v>3</v>
      </c>
      <c r="W197">
        <v>3</v>
      </c>
      <c r="X197">
        <v>4</v>
      </c>
    </row>
    <row r="198" spans="1:24" x14ac:dyDescent="0.35">
      <c r="A198" t="s">
        <v>2274</v>
      </c>
      <c r="B198" t="s">
        <v>1881</v>
      </c>
      <c r="C198" t="s">
        <v>558</v>
      </c>
      <c r="D198" t="s">
        <v>2279</v>
      </c>
      <c r="E198" t="s">
        <v>4509</v>
      </c>
      <c r="F198" t="s">
        <v>972</v>
      </c>
      <c r="G198" s="6">
        <v>1</v>
      </c>
      <c r="H198" s="6">
        <v>0</v>
      </c>
      <c r="I198" s="6">
        <v>0</v>
      </c>
      <c r="J198" s="6">
        <v>4</v>
      </c>
      <c r="K198" s="6">
        <v>5</v>
      </c>
      <c r="L198" s="6">
        <v>5</v>
      </c>
      <c r="M198" s="2">
        <v>1</v>
      </c>
      <c r="N198" s="2">
        <v>0</v>
      </c>
      <c r="O198" s="2">
        <v>0</v>
      </c>
      <c r="P198" s="2">
        <v>0</v>
      </c>
      <c r="Q198" s="2">
        <v>0</v>
      </c>
      <c r="V198">
        <v>4</v>
      </c>
      <c r="W198">
        <v>5</v>
      </c>
      <c r="X198">
        <v>5</v>
      </c>
    </row>
    <row r="199" spans="1:24" x14ac:dyDescent="0.35">
      <c r="A199" t="s">
        <v>2274</v>
      </c>
      <c r="B199" t="s">
        <v>1883</v>
      </c>
      <c r="C199" t="s">
        <v>1290</v>
      </c>
      <c r="D199" t="s">
        <v>2280</v>
      </c>
      <c r="E199" t="s">
        <v>4510</v>
      </c>
      <c r="F199" t="s">
        <v>2281</v>
      </c>
      <c r="G199" s="6">
        <v>2</v>
      </c>
      <c r="H199" s="6">
        <v>0</v>
      </c>
      <c r="I199" s="6">
        <v>0</v>
      </c>
      <c r="J199" s="6">
        <v>4</v>
      </c>
      <c r="K199" s="6">
        <v>5</v>
      </c>
      <c r="L199" s="6">
        <v>5</v>
      </c>
      <c r="M199" s="2">
        <v>1</v>
      </c>
      <c r="N199" s="2">
        <v>0</v>
      </c>
      <c r="O199" s="2">
        <v>0</v>
      </c>
      <c r="P199" s="2">
        <v>0</v>
      </c>
      <c r="Q199" s="2">
        <v>0</v>
      </c>
      <c r="V199">
        <v>5</v>
      </c>
      <c r="W199">
        <v>5</v>
      </c>
      <c r="X199">
        <v>5</v>
      </c>
    </row>
    <row r="200" spans="1:24" x14ac:dyDescent="0.35">
      <c r="A200" t="s">
        <v>2274</v>
      </c>
      <c r="B200" t="s">
        <v>1885</v>
      </c>
      <c r="C200" t="s">
        <v>1292</v>
      </c>
      <c r="D200" t="s">
        <v>2282</v>
      </c>
      <c r="E200" t="s">
        <v>4511</v>
      </c>
      <c r="F200" t="s">
        <v>2283</v>
      </c>
      <c r="G200" s="6">
        <v>2</v>
      </c>
      <c r="H200" s="6">
        <v>0</v>
      </c>
      <c r="I200" s="6">
        <v>0</v>
      </c>
      <c r="J200" s="6">
        <v>5</v>
      </c>
      <c r="K200" s="6">
        <v>4</v>
      </c>
      <c r="L200" s="6">
        <v>5</v>
      </c>
      <c r="M200" s="2">
        <v>1</v>
      </c>
      <c r="N200" s="2">
        <v>0</v>
      </c>
      <c r="O200" s="2">
        <v>0</v>
      </c>
      <c r="P200" s="2">
        <v>0</v>
      </c>
      <c r="Q200" s="2">
        <v>0</v>
      </c>
      <c r="V200">
        <v>5</v>
      </c>
      <c r="W200">
        <v>5</v>
      </c>
      <c r="X200">
        <v>5</v>
      </c>
    </row>
    <row r="201" spans="1:24" x14ac:dyDescent="0.35">
      <c r="A201" t="s">
        <v>2274</v>
      </c>
      <c r="B201" t="s">
        <v>1887</v>
      </c>
      <c r="C201" t="s">
        <v>565</v>
      </c>
      <c r="D201" t="s">
        <v>2284</v>
      </c>
      <c r="E201" t="s">
        <v>4512</v>
      </c>
      <c r="F201" t="s">
        <v>2285</v>
      </c>
      <c r="G201" s="6">
        <v>1</v>
      </c>
      <c r="H201" s="6">
        <v>0</v>
      </c>
      <c r="I201" s="6">
        <v>0</v>
      </c>
      <c r="J201" s="6">
        <v>3</v>
      </c>
      <c r="K201" s="6">
        <v>5</v>
      </c>
      <c r="L201" s="6">
        <v>5</v>
      </c>
      <c r="M201" s="2">
        <v>1</v>
      </c>
      <c r="N201" s="2">
        <v>0</v>
      </c>
      <c r="O201" s="2">
        <v>0</v>
      </c>
      <c r="P201" s="2">
        <v>0</v>
      </c>
      <c r="Q201" s="2">
        <v>1</v>
      </c>
      <c r="V201">
        <v>3</v>
      </c>
      <c r="W201">
        <v>5</v>
      </c>
      <c r="X201">
        <v>4</v>
      </c>
    </row>
    <row r="202" spans="1:24" x14ac:dyDescent="0.35">
      <c r="A202" t="s">
        <v>2274</v>
      </c>
      <c r="B202" t="s">
        <v>1889</v>
      </c>
      <c r="C202" t="s">
        <v>568</v>
      </c>
      <c r="D202" t="s">
        <v>2286</v>
      </c>
      <c r="E202" t="s">
        <v>4513</v>
      </c>
      <c r="F202" t="s">
        <v>2287</v>
      </c>
      <c r="G202" s="6">
        <v>1</v>
      </c>
      <c r="H202" s="6">
        <v>0</v>
      </c>
      <c r="I202" s="6">
        <v>0</v>
      </c>
      <c r="J202" s="6">
        <v>4</v>
      </c>
      <c r="K202" s="6">
        <v>5</v>
      </c>
      <c r="L202" s="6">
        <v>5</v>
      </c>
      <c r="M202" s="2">
        <v>1</v>
      </c>
      <c r="N202" s="2">
        <v>0</v>
      </c>
      <c r="O202" s="2">
        <v>0</v>
      </c>
      <c r="P202" s="2">
        <v>0</v>
      </c>
      <c r="Q202" s="2">
        <v>0</v>
      </c>
      <c r="V202">
        <v>3</v>
      </c>
      <c r="W202">
        <v>5</v>
      </c>
      <c r="X202">
        <v>5</v>
      </c>
    </row>
    <row r="203" spans="1:24" x14ac:dyDescent="0.35">
      <c r="A203" t="s">
        <v>2288</v>
      </c>
      <c r="B203" t="s">
        <v>305</v>
      </c>
      <c r="C203" t="s">
        <v>592</v>
      </c>
      <c r="D203" t="s">
        <v>2130</v>
      </c>
      <c r="E203" t="s">
        <v>4514</v>
      </c>
      <c r="F203" t="s">
        <v>772</v>
      </c>
      <c r="G203" s="6">
        <v>2</v>
      </c>
      <c r="H203" s="6">
        <v>0</v>
      </c>
      <c r="I203" s="6">
        <v>0</v>
      </c>
      <c r="J203" s="6">
        <v>5</v>
      </c>
      <c r="K203" s="6">
        <v>5</v>
      </c>
      <c r="L203" s="6">
        <v>5</v>
      </c>
      <c r="M203" s="2">
        <v>0</v>
      </c>
      <c r="N203" s="2">
        <v>0</v>
      </c>
      <c r="O203" s="2">
        <v>0</v>
      </c>
      <c r="P203" s="2">
        <v>0</v>
      </c>
      <c r="Q203" s="2">
        <v>0</v>
      </c>
      <c r="V203">
        <v>3</v>
      </c>
      <c r="W203">
        <v>5</v>
      </c>
      <c r="X203">
        <v>5</v>
      </c>
    </row>
    <row r="204" spans="1:24" x14ac:dyDescent="0.35">
      <c r="A204" t="s">
        <v>2288</v>
      </c>
      <c r="B204" t="s">
        <v>219</v>
      </c>
      <c r="C204" t="s">
        <v>594</v>
      </c>
      <c r="D204" t="s">
        <v>2289</v>
      </c>
      <c r="E204" t="s">
        <v>3738</v>
      </c>
      <c r="F204" t="s">
        <v>2129</v>
      </c>
      <c r="G204" s="6">
        <v>1</v>
      </c>
      <c r="H204" s="6">
        <v>1</v>
      </c>
      <c r="I204" s="6">
        <v>5</v>
      </c>
      <c r="J204" s="6">
        <v>4</v>
      </c>
      <c r="K204" s="6">
        <v>4</v>
      </c>
      <c r="L204" s="6">
        <v>5</v>
      </c>
      <c r="M204" s="2">
        <v>0</v>
      </c>
      <c r="N204" s="2">
        <v>0</v>
      </c>
      <c r="O204" s="2">
        <v>1</v>
      </c>
      <c r="P204" s="2">
        <v>0</v>
      </c>
      <c r="Q204" s="2">
        <v>0</v>
      </c>
      <c r="V204">
        <v>4</v>
      </c>
      <c r="W204">
        <v>5</v>
      </c>
      <c r="X204">
        <v>5</v>
      </c>
    </row>
    <row r="205" spans="1:24" x14ac:dyDescent="0.35">
      <c r="A205" t="s">
        <v>2288</v>
      </c>
      <c r="B205" t="s">
        <v>555</v>
      </c>
      <c r="C205" t="s">
        <v>1310</v>
      </c>
      <c r="D205" t="s">
        <v>2290</v>
      </c>
      <c r="E205" t="s">
        <v>4515</v>
      </c>
      <c r="F205" t="s">
        <v>2291</v>
      </c>
      <c r="G205" s="6">
        <v>1</v>
      </c>
      <c r="H205" s="6">
        <v>0</v>
      </c>
      <c r="I205" s="6">
        <v>0</v>
      </c>
      <c r="J205" s="6">
        <v>5</v>
      </c>
      <c r="K205" s="6">
        <v>5</v>
      </c>
      <c r="L205" s="6">
        <v>5</v>
      </c>
      <c r="M205" s="2">
        <v>0</v>
      </c>
      <c r="N205" s="2">
        <v>0</v>
      </c>
      <c r="O205" s="2">
        <v>0</v>
      </c>
      <c r="P205" s="2">
        <v>0</v>
      </c>
      <c r="Q205" s="2">
        <v>0</v>
      </c>
      <c r="V205">
        <v>5</v>
      </c>
      <c r="W205">
        <v>5</v>
      </c>
      <c r="X205">
        <v>5</v>
      </c>
    </row>
    <row r="206" spans="1:24" x14ac:dyDescent="0.35">
      <c r="A206" t="s">
        <v>2288</v>
      </c>
      <c r="B206" t="s">
        <v>596</v>
      </c>
      <c r="C206" t="s">
        <v>597</v>
      </c>
      <c r="D206" t="s">
        <v>2292</v>
      </c>
      <c r="E206" t="s">
        <v>4516</v>
      </c>
      <c r="F206" t="s">
        <v>2293</v>
      </c>
      <c r="G206" s="6">
        <v>3</v>
      </c>
      <c r="H206" s="6">
        <v>0</v>
      </c>
      <c r="I206" s="6">
        <v>0</v>
      </c>
      <c r="J206" s="6">
        <v>5</v>
      </c>
      <c r="K206" s="6">
        <v>5</v>
      </c>
      <c r="L206" s="6">
        <v>5</v>
      </c>
      <c r="M206" s="2">
        <v>0</v>
      </c>
      <c r="N206" s="2">
        <v>0</v>
      </c>
      <c r="O206" s="2">
        <v>0</v>
      </c>
      <c r="P206" s="2">
        <v>0</v>
      </c>
      <c r="Q206" s="2">
        <v>0</v>
      </c>
      <c r="V206">
        <v>3</v>
      </c>
      <c r="W206">
        <v>5</v>
      </c>
      <c r="X206">
        <v>5</v>
      </c>
    </row>
    <row r="207" spans="1:24" x14ac:dyDescent="0.35">
      <c r="A207" t="s">
        <v>2288</v>
      </c>
      <c r="B207" t="s">
        <v>481</v>
      </c>
      <c r="C207" t="s">
        <v>599</v>
      </c>
      <c r="D207" t="s">
        <v>2294</v>
      </c>
      <c r="E207" t="s">
        <v>4517</v>
      </c>
      <c r="F207" t="s">
        <v>21</v>
      </c>
      <c r="G207" s="6">
        <v>0</v>
      </c>
      <c r="H207" s="6">
        <v>0</v>
      </c>
      <c r="I207" s="6">
        <v>0</v>
      </c>
      <c r="J207" s="6">
        <v>5</v>
      </c>
      <c r="K207" s="6">
        <v>5</v>
      </c>
      <c r="L207" s="6">
        <v>5</v>
      </c>
      <c r="M207" s="2">
        <v>0</v>
      </c>
      <c r="N207" s="2">
        <v>0</v>
      </c>
      <c r="O207" s="2">
        <v>0</v>
      </c>
      <c r="P207" s="2">
        <v>0</v>
      </c>
      <c r="Q207" s="2">
        <v>0</v>
      </c>
      <c r="V207">
        <v>4</v>
      </c>
      <c r="W207">
        <v>5</v>
      </c>
      <c r="X207">
        <v>5</v>
      </c>
    </row>
    <row r="208" spans="1:24" x14ac:dyDescent="0.35">
      <c r="A208" t="s">
        <v>2288</v>
      </c>
      <c r="B208" t="s">
        <v>601</v>
      </c>
      <c r="C208" t="s">
        <v>602</v>
      </c>
      <c r="D208" t="s">
        <v>2295</v>
      </c>
      <c r="E208" t="s">
        <v>4518</v>
      </c>
      <c r="F208" t="s">
        <v>783</v>
      </c>
      <c r="G208" s="6">
        <v>1</v>
      </c>
      <c r="H208" s="6">
        <v>0</v>
      </c>
      <c r="I208" s="6">
        <v>0</v>
      </c>
      <c r="J208" s="6">
        <v>5</v>
      </c>
      <c r="K208" s="6">
        <v>5</v>
      </c>
      <c r="L208" s="6">
        <v>5</v>
      </c>
      <c r="M208" s="2">
        <v>0</v>
      </c>
      <c r="N208" s="2">
        <v>0</v>
      </c>
      <c r="O208" s="2">
        <v>0</v>
      </c>
      <c r="P208" s="2">
        <v>0</v>
      </c>
      <c r="Q208" s="2">
        <v>0</v>
      </c>
      <c r="V208">
        <v>4</v>
      </c>
      <c r="W208">
        <v>5</v>
      </c>
      <c r="X208">
        <v>5</v>
      </c>
    </row>
    <row r="209" spans="1:24" x14ac:dyDescent="0.35">
      <c r="A209" t="s">
        <v>2288</v>
      </c>
      <c r="B209" t="s">
        <v>433</v>
      </c>
      <c r="C209" t="s">
        <v>604</v>
      </c>
      <c r="D209" t="s">
        <v>2296</v>
      </c>
      <c r="E209" t="s">
        <v>4519</v>
      </c>
      <c r="F209" t="s">
        <v>2297</v>
      </c>
      <c r="G209" s="6">
        <v>1</v>
      </c>
      <c r="H209" s="6">
        <v>1</v>
      </c>
      <c r="I209" s="6">
        <v>3</v>
      </c>
      <c r="J209" s="6">
        <v>4</v>
      </c>
      <c r="K209" s="6">
        <v>5</v>
      </c>
      <c r="L209" s="6">
        <v>5</v>
      </c>
      <c r="M209" s="2">
        <v>0</v>
      </c>
      <c r="N209" s="2">
        <v>0</v>
      </c>
      <c r="O209" s="2">
        <v>0</v>
      </c>
      <c r="P209" s="2">
        <v>0</v>
      </c>
      <c r="Q209" s="2">
        <v>0</v>
      </c>
      <c r="V209">
        <v>4</v>
      </c>
      <c r="W209">
        <v>5</v>
      </c>
      <c r="X209">
        <v>5</v>
      </c>
    </row>
    <row r="210" spans="1:24" x14ac:dyDescent="0.35">
      <c r="A210" t="s">
        <v>2288</v>
      </c>
      <c r="B210" t="s">
        <v>606</v>
      </c>
      <c r="C210" t="s">
        <v>607</v>
      </c>
      <c r="D210" t="s">
        <v>2298</v>
      </c>
      <c r="E210" t="s">
        <v>4520</v>
      </c>
      <c r="F210" t="s">
        <v>2299</v>
      </c>
      <c r="G210" s="6">
        <v>1</v>
      </c>
      <c r="H210" s="6">
        <v>0</v>
      </c>
      <c r="I210" s="6">
        <v>0</v>
      </c>
      <c r="J210" s="6">
        <v>5</v>
      </c>
      <c r="K210" s="6">
        <v>5</v>
      </c>
      <c r="L210" s="6">
        <v>5</v>
      </c>
      <c r="M210" s="2">
        <v>0</v>
      </c>
      <c r="N210" s="2">
        <v>0</v>
      </c>
      <c r="O210" s="2">
        <v>0</v>
      </c>
      <c r="P210" s="2">
        <v>0</v>
      </c>
      <c r="Q210" s="2">
        <v>0</v>
      </c>
      <c r="V210">
        <v>2</v>
      </c>
      <c r="W210">
        <v>5</v>
      </c>
      <c r="X210">
        <v>4</v>
      </c>
    </row>
    <row r="211" spans="1:24" x14ac:dyDescent="0.35">
      <c r="A211" t="s">
        <v>2288</v>
      </c>
      <c r="B211" t="s">
        <v>609</v>
      </c>
      <c r="C211" t="s">
        <v>610</v>
      </c>
      <c r="D211" t="s">
        <v>2300</v>
      </c>
      <c r="E211" t="s">
        <v>4311</v>
      </c>
      <c r="F211" t="s">
        <v>2301</v>
      </c>
      <c r="G211" s="6">
        <v>2</v>
      </c>
      <c r="H211" s="6">
        <v>0</v>
      </c>
      <c r="I211" s="6">
        <v>0</v>
      </c>
      <c r="J211" s="6">
        <v>5</v>
      </c>
      <c r="K211" s="6">
        <v>5</v>
      </c>
      <c r="L211" s="6">
        <v>5</v>
      </c>
      <c r="M211" s="2">
        <v>0</v>
      </c>
      <c r="N211" s="2">
        <v>0</v>
      </c>
      <c r="O211" s="2">
        <v>0</v>
      </c>
      <c r="P211" s="2">
        <v>0</v>
      </c>
      <c r="Q211" s="2">
        <v>0</v>
      </c>
      <c r="V211">
        <v>4</v>
      </c>
      <c r="W211">
        <v>5</v>
      </c>
      <c r="X211">
        <v>5</v>
      </c>
    </row>
    <row r="212" spans="1:24" x14ac:dyDescent="0.35">
      <c r="A212" t="s">
        <v>2288</v>
      </c>
      <c r="B212" t="s">
        <v>612</v>
      </c>
      <c r="C212" t="s">
        <v>613</v>
      </c>
      <c r="D212" t="s">
        <v>2302</v>
      </c>
      <c r="E212" t="s">
        <v>4521</v>
      </c>
      <c r="F212" t="s">
        <v>1581</v>
      </c>
      <c r="G212" s="6">
        <v>1</v>
      </c>
      <c r="H212" s="6">
        <v>0</v>
      </c>
      <c r="I212" s="6">
        <v>0</v>
      </c>
      <c r="J212" s="6">
        <v>5</v>
      </c>
      <c r="K212" s="6">
        <v>5</v>
      </c>
      <c r="L212" s="6">
        <v>5</v>
      </c>
      <c r="M212" s="2">
        <v>0</v>
      </c>
      <c r="N212" s="2">
        <v>0</v>
      </c>
      <c r="O212" s="2">
        <v>0</v>
      </c>
      <c r="P212" s="2">
        <v>0</v>
      </c>
      <c r="Q212" s="2">
        <v>0</v>
      </c>
      <c r="V212">
        <v>4</v>
      </c>
      <c r="W212">
        <v>5</v>
      </c>
      <c r="X212">
        <v>5</v>
      </c>
    </row>
    <row r="213" spans="1:24" x14ac:dyDescent="0.35">
      <c r="A213" t="s">
        <v>2288</v>
      </c>
      <c r="B213" t="s">
        <v>615</v>
      </c>
      <c r="C213" t="s">
        <v>616</v>
      </c>
      <c r="D213" t="s">
        <v>2303</v>
      </c>
      <c r="E213" t="s">
        <v>4522</v>
      </c>
      <c r="F213" t="s">
        <v>2304</v>
      </c>
      <c r="G213" s="6">
        <v>2</v>
      </c>
      <c r="H213" s="6">
        <v>1</v>
      </c>
      <c r="I213" s="6">
        <v>5</v>
      </c>
      <c r="J213" s="6">
        <v>5</v>
      </c>
      <c r="K213" s="6">
        <v>5</v>
      </c>
      <c r="L213" s="6">
        <v>5</v>
      </c>
      <c r="M213" s="2">
        <v>0</v>
      </c>
      <c r="N213" s="2">
        <v>0</v>
      </c>
      <c r="O213" s="2">
        <v>0</v>
      </c>
      <c r="P213" s="2">
        <v>0</v>
      </c>
      <c r="Q213" s="2">
        <v>0</v>
      </c>
      <c r="V213">
        <v>4</v>
      </c>
      <c r="W213">
        <v>5</v>
      </c>
      <c r="X213">
        <v>5</v>
      </c>
    </row>
    <row r="214" spans="1:24" x14ac:dyDescent="0.35">
      <c r="A214" t="s">
        <v>2288</v>
      </c>
      <c r="B214" t="s">
        <v>618</v>
      </c>
      <c r="C214" t="s">
        <v>619</v>
      </c>
      <c r="D214" t="s">
        <v>2305</v>
      </c>
      <c r="E214" t="s">
        <v>4523</v>
      </c>
      <c r="F214" t="s">
        <v>2306</v>
      </c>
      <c r="G214" s="6">
        <v>1</v>
      </c>
      <c r="H214" s="6">
        <v>1</v>
      </c>
      <c r="I214" s="6">
        <v>5</v>
      </c>
      <c r="J214" s="6">
        <v>5</v>
      </c>
      <c r="K214" s="6">
        <v>5</v>
      </c>
      <c r="L214" s="6">
        <v>5</v>
      </c>
      <c r="M214" s="2">
        <v>0</v>
      </c>
      <c r="N214" s="2">
        <v>0</v>
      </c>
      <c r="O214" s="2">
        <v>0</v>
      </c>
      <c r="P214" s="2">
        <v>0</v>
      </c>
      <c r="Q214" s="2">
        <v>0</v>
      </c>
      <c r="V214">
        <v>4</v>
      </c>
      <c r="W214">
        <v>5</v>
      </c>
      <c r="X214">
        <v>5</v>
      </c>
    </row>
    <row r="215" spans="1:24" x14ac:dyDescent="0.35">
      <c r="A215" t="s">
        <v>2288</v>
      </c>
      <c r="B215" t="s">
        <v>621</v>
      </c>
      <c r="C215" t="s">
        <v>619</v>
      </c>
      <c r="D215" t="s">
        <v>2307</v>
      </c>
      <c r="E215" t="s">
        <v>4524</v>
      </c>
      <c r="F215" t="s">
        <v>2306</v>
      </c>
      <c r="G215" s="6">
        <v>1</v>
      </c>
      <c r="H215" s="6">
        <v>1</v>
      </c>
      <c r="I215" s="6">
        <v>4</v>
      </c>
      <c r="J215" s="6">
        <v>4</v>
      </c>
      <c r="K215" s="6">
        <v>4</v>
      </c>
      <c r="L215" s="6">
        <v>5</v>
      </c>
      <c r="M215" s="2">
        <v>0</v>
      </c>
      <c r="N215" s="2">
        <v>0</v>
      </c>
      <c r="O215" s="2">
        <v>0</v>
      </c>
      <c r="P215" s="2">
        <v>0</v>
      </c>
      <c r="Q215" s="2">
        <v>0</v>
      </c>
      <c r="V215">
        <v>4</v>
      </c>
      <c r="W215">
        <v>5</v>
      </c>
      <c r="X215">
        <v>5</v>
      </c>
    </row>
    <row r="216" spans="1:24" x14ac:dyDescent="0.35">
      <c r="A216" t="s">
        <v>2288</v>
      </c>
      <c r="B216" t="s">
        <v>623</v>
      </c>
      <c r="C216" t="s">
        <v>624</v>
      </c>
      <c r="D216" t="s">
        <v>2308</v>
      </c>
      <c r="E216" t="s">
        <v>4316</v>
      </c>
      <c r="F216" t="s">
        <v>761</v>
      </c>
      <c r="G216" s="6">
        <v>1</v>
      </c>
      <c r="H216" s="6">
        <v>0</v>
      </c>
      <c r="I216" s="6">
        <v>0</v>
      </c>
      <c r="J216" s="6">
        <v>5</v>
      </c>
      <c r="K216" s="6">
        <v>5</v>
      </c>
      <c r="L216" s="6">
        <v>5</v>
      </c>
      <c r="M216" s="2">
        <v>0</v>
      </c>
      <c r="N216" s="2">
        <v>0</v>
      </c>
      <c r="O216" s="2">
        <v>0</v>
      </c>
      <c r="P216" s="2">
        <v>0</v>
      </c>
      <c r="Q216" s="2">
        <v>0</v>
      </c>
      <c r="V216">
        <v>5</v>
      </c>
      <c r="W216">
        <v>5</v>
      </c>
      <c r="X216">
        <v>5</v>
      </c>
    </row>
    <row r="217" spans="1:24" x14ac:dyDescent="0.35">
      <c r="A217" t="s">
        <v>2288</v>
      </c>
      <c r="B217" t="s">
        <v>626</v>
      </c>
      <c r="C217" t="s">
        <v>385</v>
      </c>
      <c r="D217" t="s">
        <v>2309</v>
      </c>
      <c r="E217" t="s">
        <v>4525</v>
      </c>
      <c r="F217" t="s">
        <v>2310</v>
      </c>
      <c r="G217" s="6">
        <v>2</v>
      </c>
      <c r="H217" s="6">
        <v>0</v>
      </c>
      <c r="I217" s="6">
        <v>0</v>
      </c>
      <c r="J217" s="6">
        <v>5</v>
      </c>
      <c r="K217" s="6">
        <v>5</v>
      </c>
      <c r="L217" s="6">
        <v>5</v>
      </c>
      <c r="M217" s="2">
        <v>0</v>
      </c>
      <c r="N217" s="2">
        <v>0</v>
      </c>
      <c r="O217" s="2">
        <v>0</v>
      </c>
      <c r="P217" s="2">
        <v>0</v>
      </c>
      <c r="Q217" s="2">
        <v>0</v>
      </c>
      <c r="V217">
        <v>5</v>
      </c>
      <c r="W217">
        <v>5</v>
      </c>
      <c r="X217">
        <v>5</v>
      </c>
    </row>
    <row r="218" spans="1:24" x14ac:dyDescent="0.35">
      <c r="A218" t="s">
        <v>2311</v>
      </c>
      <c r="B218" t="s">
        <v>1793</v>
      </c>
      <c r="C218" t="s">
        <v>1326</v>
      </c>
      <c r="D218" t="s">
        <v>2312</v>
      </c>
      <c r="E218" t="s">
        <v>4526</v>
      </c>
      <c r="F218" t="s">
        <v>2313</v>
      </c>
      <c r="G218" s="6">
        <v>2</v>
      </c>
      <c r="H218" s="6">
        <v>0</v>
      </c>
      <c r="I218" s="6">
        <v>0</v>
      </c>
      <c r="J218" s="6">
        <v>3</v>
      </c>
      <c r="K218" s="6">
        <v>3</v>
      </c>
      <c r="L218" s="6">
        <v>5</v>
      </c>
      <c r="M218" s="2">
        <v>1</v>
      </c>
      <c r="N218" s="2">
        <v>0</v>
      </c>
      <c r="O218" s="2">
        <v>1</v>
      </c>
      <c r="P218" s="2">
        <v>0</v>
      </c>
      <c r="Q218" s="2">
        <v>0</v>
      </c>
      <c r="V218">
        <v>5</v>
      </c>
      <c r="W218">
        <v>5</v>
      </c>
      <c r="X218">
        <v>5</v>
      </c>
    </row>
    <row r="219" spans="1:24" x14ac:dyDescent="0.35">
      <c r="A219" t="s">
        <v>2311</v>
      </c>
      <c r="B219" t="s">
        <v>1795</v>
      </c>
      <c r="C219" t="s">
        <v>629</v>
      </c>
      <c r="D219" t="s">
        <v>2314</v>
      </c>
      <c r="E219" t="s">
        <v>4527</v>
      </c>
      <c r="F219" t="s">
        <v>2157</v>
      </c>
      <c r="G219" s="6">
        <v>2</v>
      </c>
      <c r="H219" s="6">
        <v>0</v>
      </c>
      <c r="I219" s="6">
        <v>0</v>
      </c>
      <c r="J219" s="6">
        <v>3</v>
      </c>
      <c r="K219" s="6">
        <v>5</v>
      </c>
      <c r="L219" s="6">
        <v>2</v>
      </c>
      <c r="M219" s="2">
        <v>1</v>
      </c>
      <c r="N219" s="2">
        <v>0</v>
      </c>
      <c r="O219" s="2">
        <v>0</v>
      </c>
      <c r="P219" s="2">
        <v>0</v>
      </c>
      <c r="Q219" s="2">
        <v>0</v>
      </c>
      <c r="V219">
        <v>5</v>
      </c>
      <c r="W219">
        <v>5</v>
      </c>
      <c r="X219">
        <v>5</v>
      </c>
    </row>
    <row r="220" spans="1:24" x14ac:dyDescent="0.35">
      <c r="A220" t="s">
        <v>2311</v>
      </c>
      <c r="B220" t="s">
        <v>1797</v>
      </c>
      <c r="C220" t="s">
        <v>631</v>
      </c>
      <c r="D220" t="s">
        <v>2315</v>
      </c>
      <c r="E220" t="s">
        <v>4528</v>
      </c>
      <c r="F220" t="s">
        <v>1957</v>
      </c>
      <c r="G220" s="6">
        <v>2</v>
      </c>
      <c r="H220" s="6">
        <v>0</v>
      </c>
      <c r="I220" s="6">
        <v>0</v>
      </c>
      <c r="J220" s="6">
        <v>3</v>
      </c>
      <c r="K220" s="6">
        <v>5</v>
      </c>
      <c r="L220" s="6">
        <v>5</v>
      </c>
      <c r="M220" s="2">
        <v>1</v>
      </c>
      <c r="N220" s="2">
        <v>0</v>
      </c>
      <c r="O220" s="2">
        <v>0</v>
      </c>
      <c r="P220" s="2">
        <v>0</v>
      </c>
      <c r="Q220" s="2">
        <v>0</v>
      </c>
      <c r="V220">
        <v>5</v>
      </c>
      <c r="W220">
        <v>5</v>
      </c>
      <c r="X220">
        <v>5</v>
      </c>
    </row>
    <row r="221" spans="1:24" x14ac:dyDescent="0.35">
      <c r="A221" t="s">
        <v>2311</v>
      </c>
      <c r="B221" t="s">
        <v>1799</v>
      </c>
      <c r="C221" t="s">
        <v>1328</v>
      </c>
      <c r="D221" t="s">
        <v>2316</v>
      </c>
      <c r="E221" t="s">
        <v>4529</v>
      </c>
      <c r="F221" t="s">
        <v>851</v>
      </c>
      <c r="G221" s="6">
        <v>1</v>
      </c>
      <c r="H221" s="6">
        <v>0</v>
      </c>
      <c r="I221" s="6">
        <v>0</v>
      </c>
      <c r="J221" s="6">
        <v>4</v>
      </c>
      <c r="K221" s="6">
        <v>5</v>
      </c>
      <c r="L221" s="6">
        <v>5</v>
      </c>
      <c r="M221" s="2">
        <v>1</v>
      </c>
      <c r="N221" s="2">
        <v>0</v>
      </c>
      <c r="O221" s="2">
        <v>0</v>
      </c>
      <c r="P221" s="2">
        <v>0</v>
      </c>
      <c r="Q221" s="2">
        <v>0</v>
      </c>
      <c r="V221">
        <v>5</v>
      </c>
      <c r="W221">
        <v>5</v>
      </c>
      <c r="X221">
        <v>5</v>
      </c>
    </row>
    <row r="222" spans="1:24" x14ac:dyDescent="0.35">
      <c r="A222" t="s">
        <v>2311</v>
      </c>
      <c r="B222" t="s">
        <v>1801</v>
      </c>
      <c r="C222" t="s">
        <v>1331</v>
      </c>
      <c r="D222" t="s">
        <v>2317</v>
      </c>
      <c r="E222" t="s">
        <v>4530</v>
      </c>
      <c r="F222" t="s">
        <v>2318</v>
      </c>
      <c r="G222" s="6">
        <v>3</v>
      </c>
      <c r="H222" s="6">
        <v>0</v>
      </c>
      <c r="I222" s="6">
        <v>0</v>
      </c>
      <c r="J222" s="6">
        <v>3</v>
      </c>
      <c r="K222" s="6">
        <v>5</v>
      </c>
      <c r="L222" s="6">
        <v>4</v>
      </c>
      <c r="M222" s="2">
        <v>1</v>
      </c>
      <c r="N222" s="2">
        <v>0</v>
      </c>
      <c r="O222" s="2">
        <v>0</v>
      </c>
      <c r="P222" s="2">
        <v>0</v>
      </c>
      <c r="Q222" s="2">
        <v>0</v>
      </c>
      <c r="V222">
        <v>5</v>
      </c>
      <c r="W222">
        <v>5</v>
      </c>
      <c r="X222">
        <v>5</v>
      </c>
    </row>
    <row r="223" spans="1:24" x14ac:dyDescent="0.35">
      <c r="A223" t="s">
        <v>2311</v>
      </c>
      <c r="B223" t="s">
        <v>1803</v>
      </c>
      <c r="C223" t="s">
        <v>639</v>
      </c>
      <c r="D223" t="s">
        <v>2319</v>
      </c>
      <c r="E223" t="s">
        <v>4531</v>
      </c>
      <c r="F223" t="s">
        <v>2320</v>
      </c>
      <c r="G223" s="6">
        <v>2</v>
      </c>
      <c r="H223" s="6">
        <v>0</v>
      </c>
      <c r="I223" s="6">
        <v>0</v>
      </c>
      <c r="J223" s="6">
        <v>3</v>
      </c>
      <c r="K223" s="6">
        <v>3</v>
      </c>
      <c r="L223" s="6">
        <v>5</v>
      </c>
      <c r="M223" s="2">
        <v>1</v>
      </c>
      <c r="N223" s="2">
        <v>0</v>
      </c>
      <c r="O223" s="2">
        <v>1</v>
      </c>
      <c r="P223" s="2">
        <v>0</v>
      </c>
      <c r="Q223" s="2">
        <v>0</v>
      </c>
      <c r="V223">
        <v>5</v>
      </c>
      <c r="W223">
        <v>5</v>
      </c>
      <c r="X223">
        <v>5</v>
      </c>
    </row>
    <row r="224" spans="1:24" x14ac:dyDescent="0.35">
      <c r="A224" t="s">
        <v>2311</v>
      </c>
      <c r="B224" t="s">
        <v>1805</v>
      </c>
      <c r="C224" t="s">
        <v>642</v>
      </c>
      <c r="D224" t="s">
        <v>2321</v>
      </c>
      <c r="E224" t="s">
        <v>4532</v>
      </c>
      <c r="F224" t="s">
        <v>21</v>
      </c>
      <c r="G224" s="6">
        <v>0</v>
      </c>
      <c r="H224" s="6">
        <v>1</v>
      </c>
      <c r="I224" s="6">
        <v>4</v>
      </c>
      <c r="J224" s="6">
        <v>2</v>
      </c>
      <c r="K224" s="6">
        <v>5</v>
      </c>
      <c r="L224" s="6">
        <v>3</v>
      </c>
      <c r="M224" s="2">
        <v>1</v>
      </c>
      <c r="N224" s="2">
        <v>0</v>
      </c>
      <c r="O224" s="2">
        <v>0</v>
      </c>
      <c r="P224" s="2">
        <v>1</v>
      </c>
      <c r="Q224" s="2">
        <v>0</v>
      </c>
      <c r="V224">
        <v>5</v>
      </c>
      <c r="W224">
        <v>5</v>
      </c>
      <c r="X224">
        <v>5</v>
      </c>
    </row>
    <row r="225" spans="1:24" x14ac:dyDescent="0.35">
      <c r="A225" t="s">
        <v>2311</v>
      </c>
      <c r="B225" t="s">
        <v>1807</v>
      </c>
      <c r="C225" t="s">
        <v>1334</v>
      </c>
      <c r="D225" t="s">
        <v>2322</v>
      </c>
      <c r="E225" t="s">
        <v>4533</v>
      </c>
      <c r="F225" t="s">
        <v>2323</v>
      </c>
      <c r="G225" s="6">
        <v>1</v>
      </c>
      <c r="H225" s="6">
        <v>1</v>
      </c>
      <c r="I225" s="6">
        <v>3</v>
      </c>
      <c r="J225" s="6">
        <v>3</v>
      </c>
      <c r="K225" s="6">
        <v>5</v>
      </c>
      <c r="L225" s="6">
        <v>4</v>
      </c>
      <c r="M225" s="2">
        <v>1</v>
      </c>
      <c r="N225" s="2">
        <v>0</v>
      </c>
      <c r="O225" s="2">
        <v>0</v>
      </c>
      <c r="P225" s="2">
        <v>0</v>
      </c>
      <c r="Q225" s="2">
        <v>0</v>
      </c>
      <c r="V225">
        <v>5</v>
      </c>
      <c r="W225">
        <v>5</v>
      </c>
      <c r="X225">
        <v>5</v>
      </c>
    </row>
    <row r="226" spans="1:24" x14ac:dyDescent="0.35">
      <c r="A226" t="s">
        <v>2311</v>
      </c>
      <c r="B226" t="s">
        <v>1810</v>
      </c>
      <c r="C226" t="s">
        <v>385</v>
      </c>
      <c r="D226" t="s">
        <v>2324</v>
      </c>
      <c r="E226" t="s">
        <v>4534</v>
      </c>
      <c r="F226" t="s">
        <v>2325</v>
      </c>
      <c r="G226" s="6">
        <v>1</v>
      </c>
      <c r="H226" s="6">
        <v>0</v>
      </c>
      <c r="I226" s="6">
        <v>0</v>
      </c>
      <c r="J226" s="6">
        <v>3</v>
      </c>
      <c r="K226" s="6">
        <v>5</v>
      </c>
      <c r="L226" s="6">
        <v>5</v>
      </c>
      <c r="M226" s="2">
        <v>1</v>
      </c>
      <c r="N226" s="2">
        <v>0</v>
      </c>
      <c r="O226" s="2">
        <v>0</v>
      </c>
      <c r="P226" s="2">
        <v>0</v>
      </c>
      <c r="Q226" s="2">
        <v>0</v>
      </c>
      <c r="V226">
        <v>5</v>
      </c>
      <c r="W226">
        <v>5</v>
      </c>
      <c r="X226">
        <v>5</v>
      </c>
    </row>
    <row r="227" spans="1:24" x14ac:dyDescent="0.35">
      <c r="A227" t="s">
        <v>2311</v>
      </c>
      <c r="B227" t="s">
        <v>1812</v>
      </c>
      <c r="C227" t="s">
        <v>653</v>
      </c>
      <c r="D227" t="s">
        <v>2326</v>
      </c>
      <c r="E227" t="s">
        <v>4535</v>
      </c>
      <c r="F227" t="s">
        <v>1025</v>
      </c>
      <c r="G227" s="6">
        <v>1</v>
      </c>
      <c r="H227" s="6">
        <v>0</v>
      </c>
      <c r="I227" s="6">
        <v>0</v>
      </c>
      <c r="J227" s="6">
        <v>3</v>
      </c>
      <c r="K227" s="6">
        <v>5</v>
      </c>
      <c r="L227" s="6">
        <v>3</v>
      </c>
      <c r="M227" s="2">
        <v>1</v>
      </c>
      <c r="N227" s="2">
        <v>0</v>
      </c>
      <c r="O227" s="2">
        <v>0</v>
      </c>
      <c r="P227" s="2">
        <v>0</v>
      </c>
      <c r="Q227" s="2">
        <v>0</v>
      </c>
      <c r="V227">
        <v>5</v>
      </c>
      <c r="W227">
        <v>5</v>
      </c>
      <c r="X227">
        <v>5</v>
      </c>
    </row>
    <row r="228" spans="1:24" x14ac:dyDescent="0.35">
      <c r="A228" t="s">
        <v>2311</v>
      </c>
      <c r="B228" t="s">
        <v>1814</v>
      </c>
      <c r="C228" t="s">
        <v>655</v>
      </c>
      <c r="D228" t="s">
        <v>2327</v>
      </c>
      <c r="E228" t="s">
        <v>4536</v>
      </c>
      <c r="F228" t="s">
        <v>2299</v>
      </c>
      <c r="G228" s="6">
        <v>1</v>
      </c>
      <c r="H228" s="6">
        <v>1</v>
      </c>
      <c r="I228" s="6">
        <v>3</v>
      </c>
      <c r="J228" s="6">
        <v>3</v>
      </c>
      <c r="K228" s="6">
        <v>1</v>
      </c>
      <c r="L228" s="6">
        <v>4</v>
      </c>
      <c r="M228" s="2">
        <v>1</v>
      </c>
      <c r="N228" s="2">
        <v>0</v>
      </c>
      <c r="O228" s="2">
        <v>1</v>
      </c>
      <c r="P228" s="2">
        <v>0</v>
      </c>
      <c r="Q228" s="2">
        <v>0</v>
      </c>
      <c r="V228">
        <v>5</v>
      </c>
      <c r="W228">
        <v>5</v>
      </c>
      <c r="X228">
        <v>5</v>
      </c>
    </row>
    <row r="229" spans="1:24" x14ac:dyDescent="0.35">
      <c r="A229" t="s">
        <v>2311</v>
      </c>
      <c r="B229" t="s">
        <v>1816</v>
      </c>
      <c r="C229" t="s">
        <v>658</v>
      </c>
      <c r="D229" t="s">
        <v>2328</v>
      </c>
      <c r="E229" t="s">
        <v>4537</v>
      </c>
      <c r="F229" t="s">
        <v>2329</v>
      </c>
      <c r="G229" s="6">
        <v>3</v>
      </c>
      <c r="H229" s="6">
        <v>0</v>
      </c>
      <c r="I229" s="6">
        <v>0</v>
      </c>
      <c r="J229" s="6">
        <v>3</v>
      </c>
      <c r="K229" s="6">
        <v>5</v>
      </c>
      <c r="L229" s="6">
        <v>5</v>
      </c>
      <c r="M229" s="2">
        <v>1</v>
      </c>
      <c r="N229" s="2">
        <v>0</v>
      </c>
      <c r="O229" s="2">
        <v>0</v>
      </c>
      <c r="P229" s="2">
        <v>0</v>
      </c>
      <c r="Q229" s="2">
        <v>0</v>
      </c>
      <c r="V229">
        <v>5</v>
      </c>
      <c r="W229">
        <v>5</v>
      </c>
      <c r="X229">
        <v>5</v>
      </c>
    </row>
    <row r="230" spans="1:24" x14ac:dyDescent="0.35">
      <c r="A230" t="s">
        <v>2330</v>
      </c>
      <c r="B230" t="s">
        <v>302</v>
      </c>
      <c r="C230" t="s">
        <v>667</v>
      </c>
      <c r="D230" t="s">
        <v>1936</v>
      </c>
      <c r="E230" t="s">
        <v>4538</v>
      </c>
      <c r="F230" t="s">
        <v>2258</v>
      </c>
      <c r="G230" s="6">
        <v>2</v>
      </c>
      <c r="H230" s="6">
        <v>0</v>
      </c>
      <c r="I230" s="6">
        <v>0</v>
      </c>
      <c r="J230" s="6">
        <v>5</v>
      </c>
      <c r="K230" s="6">
        <v>5</v>
      </c>
      <c r="L230" s="6">
        <v>5</v>
      </c>
      <c r="M230" s="2">
        <v>0</v>
      </c>
      <c r="N230" s="2">
        <v>0</v>
      </c>
      <c r="O230" s="2">
        <v>0</v>
      </c>
      <c r="P230" s="2">
        <v>0</v>
      </c>
      <c r="Q230" s="2">
        <v>0</v>
      </c>
      <c r="V230">
        <v>5</v>
      </c>
      <c r="W230">
        <v>5</v>
      </c>
      <c r="X230">
        <v>5</v>
      </c>
    </row>
    <row r="231" spans="1:24" x14ac:dyDescent="0.35">
      <c r="A231" t="s">
        <v>2330</v>
      </c>
      <c r="B231" t="s">
        <v>305</v>
      </c>
      <c r="C231" t="s">
        <v>669</v>
      </c>
      <c r="D231" t="s">
        <v>2331</v>
      </c>
      <c r="E231" t="s">
        <v>4539</v>
      </c>
      <c r="F231" t="s">
        <v>2258</v>
      </c>
      <c r="G231" s="6">
        <v>2</v>
      </c>
      <c r="H231" s="6">
        <v>0</v>
      </c>
      <c r="I231" s="6">
        <v>0</v>
      </c>
      <c r="J231" s="6">
        <v>5</v>
      </c>
      <c r="K231" s="6">
        <v>5</v>
      </c>
      <c r="L231" s="6">
        <v>5</v>
      </c>
      <c r="M231" s="2">
        <v>0</v>
      </c>
      <c r="N231" s="2">
        <v>0</v>
      </c>
      <c r="O231" s="2">
        <v>0</v>
      </c>
      <c r="P231" s="2">
        <v>0</v>
      </c>
      <c r="Q231" s="2">
        <v>0</v>
      </c>
      <c r="V231">
        <v>3</v>
      </c>
      <c r="W231">
        <v>5</v>
      </c>
      <c r="X231">
        <v>5</v>
      </c>
    </row>
    <row r="232" spans="1:24" x14ac:dyDescent="0.35">
      <c r="A232" t="s">
        <v>2330</v>
      </c>
      <c r="B232" t="s">
        <v>1343</v>
      </c>
      <c r="C232" t="s">
        <v>1344</v>
      </c>
      <c r="D232" t="s">
        <v>2332</v>
      </c>
      <c r="E232" t="s">
        <v>4332</v>
      </c>
      <c r="F232" t="s">
        <v>1609</v>
      </c>
      <c r="G232" s="6">
        <v>2</v>
      </c>
      <c r="H232" s="6">
        <v>0</v>
      </c>
      <c r="I232" s="6">
        <v>0</v>
      </c>
      <c r="J232" s="6">
        <v>5</v>
      </c>
      <c r="K232" s="6">
        <v>5</v>
      </c>
      <c r="L232" s="6">
        <v>5</v>
      </c>
      <c r="M232" s="2">
        <v>0</v>
      </c>
      <c r="N232" s="2">
        <v>0</v>
      </c>
      <c r="O232" s="2">
        <v>0</v>
      </c>
      <c r="P232" s="2">
        <v>0</v>
      </c>
      <c r="Q232" s="2">
        <v>0</v>
      </c>
      <c r="V232">
        <v>3</v>
      </c>
      <c r="W232">
        <v>3</v>
      </c>
      <c r="X232">
        <v>5</v>
      </c>
    </row>
    <row r="233" spans="1:24" x14ac:dyDescent="0.35">
      <c r="A233" t="s">
        <v>2330</v>
      </c>
      <c r="B233" t="s">
        <v>1346</v>
      </c>
      <c r="C233" t="s">
        <v>1347</v>
      </c>
      <c r="D233" t="s">
        <v>2333</v>
      </c>
      <c r="E233" t="s">
        <v>4540</v>
      </c>
      <c r="F233" t="s">
        <v>2334</v>
      </c>
      <c r="G233" s="6">
        <v>2</v>
      </c>
      <c r="H233" s="6">
        <v>0</v>
      </c>
      <c r="I233" s="6">
        <v>0</v>
      </c>
      <c r="J233" s="6">
        <v>5</v>
      </c>
      <c r="K233" s="6">
        <v>5</v>
      </c>
      <c r="L233" s="6">
        <v>5</v>
      </c>
      <c r="M233" s="2">
        <v>0</v>
      </c>
      <c r="N233" s="2">
        <v>0</v>
      </c>
      <c r="O233" s="2">
        <v>0</v>
      </c>
      <c r="P233" s="2">
        <v>0</v>
      </c>
      <c r="Q233" s="2">
        <v>0</v>
      </c>
      <c r="V233">
        <v>5</v>
      </c>
      <c r="W233">
        <v>5</v>
      </c>
      <c r="X233">
        <v>5</v>
      </c>
    </row>
    <row r="234" spans="1:24" x14ac:dyDescent="0.35">
      <c r="A234" t="s">
        <v>2330</v>
      </c>
      <c r="B234" t="s">
        <v>1349</v>
      </c>
      <c r="C234" t="s">
        <v>675</v>
      </c>
      <c r="D234" t="s">
        <v>2335</v>
      </c>
      <c r="E234" t="s">
        <v>4541</v>
      </c>
      <c r="F234" t="s">
        <v>2336</v>
      </c>
      <c r="G234" s="6">
        <v>2</v>
      </c>
      <c r="H234" s="6">
        <v>0</v>
      </c>
      <c r="I234" s="6">
        <v>0</v>
      </c>
      <c r="J234" s="6">
        <v>5</v>
      </c>
      <c r="K234" s="6">
        <v>5</v>
      </c>
      <c r="L234" s="6">
        <v>5</v>
      </c>
      <c r="M234" s="2">
        <v>0</v>
      </c>
      <c r="N234" s="2">
        <v>0</v>
      </c>
      <c r="O234" s="2">
        <v>0</v>
      </c>
      <c r="P234" s="2">
        <v>0</v>
      </c>
      <c r="Q234" s="2">
        <v>0</v>
      </c>
      <c r="V234">
        <v>3</v>
      </c>
      <c r="W234">
        <v>1</v>
      </c>
      <c r="X234">
        <v>5</v>
      </c>
    </row>
    <row r="235" spans="1:24" x14ac:dyDescent="0.35">
      <c r="A235" t="s">
        <v>2330</v>
      </c>
      <c r="B235" t="s">
        <v>1351</v>
      </c>
      <c r="C235" t="s">
        <v>1352</v>
      </c>
      <c r="D235" t="s">
        <v>2337</v>
      </c>
      <c r="E235" t="s">
        <v>4542</v>
      </c>
      <c r="F235" t="s">
        <v>2338</v>
      </c>
      <c r="G235" s="6">
        <v>1</v>
      </c>
      <c r="H235" s="6">
        <v>0</v>
      </c>
      <c r="I235" s="6">
        <v>0</v>
      </c>
      <c r="J235" s="6">
        <v>5</v>
      </c>
      <c r="K235" s="6">
        <v>5</v>
      </c>
      <c r="L235" s="6">
        <v>5</v>
      </c>
      <c r="M235" s="2">
        <v>0</v>
      </c>
      <c r="N235" s="2">
        <v>0</v>
      </c>
      <c r="O235" s="2">
        <v>0</v>
      </c>
      <c r="P235" s="2">
        <v>0</v>
      </c>
      <c r="Q235" s="2">
        <v>0</v>
      </c>
      <c r="V235">
        <v>3</v>
      </c>
      <c r="W235">
        <v>5</v>
      </c>
      <c r="X235">
        <v>5</v>
      </c>
    </row>
    <row r="236" spans="1:24" x14ac:dyDescent="0.35">
      <c r="A236" t="s">
        <v>2330</v>
      </c>
      <c r="B236" t="s">
        <v>623</v>
      </c>
      <c r="C236" t="s">
        <v>1352</v>
      </c>
      <c r="D236" t="s">
        <v>2339</v>
      </c>
      <c r="E236" t="s">
        <v>4543</v>
      </c>
      <c r="F236" t="s">
        <v>2340</v>
      </c>
      <c r="G236" s="6">
        <v>2</v>
      </c>
      <c r="H236" s="6">
        <v>1</v>
      </c>
      <c r="I236" s="6">
        <v>5</v>
      </c>
      <c r="J236" s="6">
        <v>5</v>
      </c>
      <c r="K236" s="6">
        <v>5</v>
      </c>
      <c r="L236" s="6">
        <v>5</v>
      </c>
      <c r="M236" s="2">
        <v>0</v>
      </c>
      <c r="N236" s="2">
        <v>0</v>
      </c>
      <c r="O236" s="2">
        <v>0</v>
      </c>
      <c r="P236" s="2">
        <v>0</v>
      </c>
      <c r="Q236" s="2">
        <v>0</v>
      </c>
      <c r="V236">
        <v>3</v>
      </c>
      <c r="W236">
        <v>2</v>
      </c>
      <c r="X236">
        <v>5</v>
      </c>
    </row>
    <row r="237" spans="1:24" x14ac:dyDescent="0.35">
      <c r="A237" t="s">
        <v>2330</v>
      </c>
      <c r="B237" t="s">
        <v>681</v>
      </c>
      <c r="C237" t="s">
        <v>682</v>
      </c>
      <c r="D237" t="s">
        <v>2341</v>
      </c>
      <c r="E237" t="s">
        <v>4544</v>
      </c>
      <c r="F237" t="s">
        <v>2342</v>
      </c>
      <c r="G237" s="6">
        <v>1</v>
      </c>
      <c r="H237" s="6">
        <v>1</v>
      </c>
      <c r="I237" s="6">
        <v>5</v>
      </c>
      <c r="J237" s="6">
        <v>5</v>
      </c>
      <c r="K237" s="6">
        <v>5</v>
      </c>
      <c r="L237" s="6">
        <v>5</v>
      </c>
      <c r="M237" s="2">
        <v>0</v>
      </c>
      <c r="N237" s="2">
        <v>0</v>
      </c>
      <c r="O237" s="2">
        <v>0</v>
      </c>
      <c r="P237" s="2">
        <v>0</v>
      </c>
      <c r="Q237" s="2">
        <v>0</v>
      </c>
      <c r="V237">
        <v>3</v>
      </c>
      <c r="W237">
        <v>5</v>
      </c>
      <c r="X237">
        <v>5</v>
      </c>
    </row>
    <row r="238" spans="1:24" x14ac:dyDescent="0.35">
      <c r="A238" t="s">
        <v>2330</v>
      </c>
      <c r="B238" t="s">
        <v>1356</v>
      </c>
      <c r="C238" t="s">
        <v>685</v>
      </c>
      <c r="D238" t="s">
        <v>2343</v>
      </c>
      <c r="E238" t="s">
        <v>4545</v>
      </c>
      <c r="F238" t="s">
        <v>2344</v>
      </c>
      <c r="G238" s="6">
        <v>3</v>
      </c>
      <c r="H238" s="6">
        <v>0</v>
      </c>
      <c r="I238" s="6">
        <v>0</v>
      </c>
      <c r="J238" s="6">
        <v>3</v>
      </c>
      <c r="K238" s="6">
        <v>1</v>
      </c>
      <c r="L238" s="6">
        <v>5</v>
      </c>
      <c r="M238" s="2">
        <v>0</v>
      </c>
      <c r="N238" s="2">
        <v>0</v>
      </c>
      <c r="O238" s="2">
        <v>1</v>
      </c>
      <c r="P238" s="2">
        <v>0</v>
      </c>
      <c r="Q238" s="2">
        <v>0</v>
      </c>
      <c r="V238">
        <v>3</v>
      </c>
      <c r="W238">
        <v>4</v>
      </c>
      <c r="X238">
        <v>3</v>
      </c>
    </row>
    <row r="239" spans="1:24" x14ac:dyDescent="0.35">
      <c r="A239" t="s">
        <v>2330</v>
      </c>
      <c r="B239" t="s">
        <v>1358</v>
      </c>
      <c r="C239" t="s">
        <v>688</v>
      </c>
      <c r="D239" t="s">
        <v>2345</v>
      </c>
      <c r="E239" t="s">
        <v>4546</v>
      </c>
      <c r="F239" t="s">
        <v>2346</v>
      </c>
      <c r="G239" s="6">
        <v>2</v>
      </c>
      <c r="H239" s="6">
        <v>0</v>
      </c>
      <c r="I239" s="6">
        <v>0</v>
      </c>
      <c r="J239" s="6">
        <v>5</v>
      </c>
      <c r="K239" s="6">
        <v>5</v>
      </c>
      <c r="L239" s="6">
        <v>5</v>
      </c>
      <c r="M239" s="2">
        <v>0</v>
      </c>
      <c r="N239" s="2">
        <v>0</v>
      </c>
      <c r="O239" s="2">
        <v>0</v>
      </c>
      <c r="P239" s="2">
        <v>0</v>
      </c>
      <c r="Q239" s="2">
        <v>0</v>
      </c>
      <c r="V239">
        <v>3</v>
      </c>
      <c r="W239">
        <v>5</v>
      </c>
      <c r="X239">
        <v>5</v>
      </c>
    </row>
    <row r="240" spans="1:24" x14ac:dyDescent="0.35">
      <c r="A240" t="s">
        <v>2330</v>
      </c>
      <c r="B240" t="s">
        <v>1945</v>
      </c>
      <c r="C240" t="s">
        <v>691</v>
      </c>
      <c r="D240" t="s">
        <v>2347</v>
      </c>
      <c r="E240" t="s">
        <v>4547</v>
      </c>
      <c r="F240" t="s">
        <v>21</v>
      </c>
      <c r="G240" s="6">
        <v>0</v>
      </c>
      <c r="H240" s="6">
        <v>0</v>
      </c>
      <c r="I240" s="6">
        <v>0</v>
      </c>
      <c r="J240" s="6">
        <v>5</v>
      </c>
      <c r="K240" s="6">
        <v>5</v>
      </c>
      <c r="L240" s="6">
        <v>5</v>
      </c>
      <c r="M240" s="2">
        <v>0</v>
      </c>
      <c r="N240" s="2">
        <v>0</v>
      </c>
      <c r="O240" s="2">
        <v>0</v>
      </c>
      <c r="P240" s="2">
        <v>0</v>
      </c>
      <c r="Q240" s="2">
        <v>0</v>
      </c>
      <c r="V240">
        <v>2</v>
      </c>
      <c r="W240">
        <v>3</v>
      </c>
      <c r="X240">
        <v>3</v>
      </c>
    </row>
    <row r="241" spans="1:24" x14ac:dyDescent="0.35">
      <c r="A241" t="s">
        <v>2330</v>
      </c>
      <c r="B241" t="s">
        <v>1362</v>
      </c>
      <c r="C241" t="s">
        <v>694</v>
      </c>
      <c r="D241" t="s">
        <v>2348</v>
      </c>
      <c r="E241" t="s">
        <v>4548</v>
      </c>
      <c r="F241" t="s">
        <v>2349</v>
      </c>
      <c r="G241" s="6">
        <v>2</v>
      </c>
      <c r="H241" s="6">
        <v>0</v>
      </c>
      <c r="I241" s="6">
        <v>0</v>
      </c>
      <c r="J241" s="6">
        <v>5</v>
      </c>
      <c r="K241" s="6">
        <v>5</v>
      </c>
      <c r="L241" s="6">
        <v>5</v>
      </c>
      <c r="M241" s="2">
        <v>0</v>
      </c>
      <c r="N241" s="2">
        <v>0</v>
      </c>
      <c r="O241" s="2">
        <v>0</v>
      </c>
      <c r="P241" s="2">
        <v>0</v>
      </c>
      <c r="Q241" s="2">
        <v>0</v>
      </c>
      <c r="V241">
        <v>3</v>
      </c>
      <c r="W241">
        <v>5</v>
      </c>
      <c r="X241">
        <v>5</v>
      </c>
    </row>
    <row r="242" spans="1:24" x14ac:dyDescent="0.35">
      <c r="A242" t="s">
        <v>2330</v>
      </c>
      <c r="B242" t="s">
        <v>1364</v>
      </c>
      <c r="C242" t="s">
        <v>697</v>
      </c>
      <c r="D242" t="s">
        <v>2350</v>
      </c>
      <c r="E242" t="s">
        <v>4342</v>
      </c>
      <c r="F242" t="s">
        <v>21</v>
      </c>
      <c r="G242" s="6">
        <v>0</v>
      </c>
      <c r="H242" s="6">
        <v>0</v>
      </c>
      <c r="I242" s="6">
        <v>0</v>
      </c>
      <c r="J242" s="6">
        <v>5</v>
      </c>
      <c r="K242" s="6">
        <v>5</v>
      </c>
      <c r="L242" s="6">
        <v>5</v>
      </c>
      <c r="M242" s="2">
        <v>0</v>
      </c>
      <c r="N242" s="2">
        <v>0</v>
      </c>
      <c r="O242" s="2">
        <v>0</v>
      </c>
      <c r="P242" s="2">
        <v>0</v>
      </c>
      <c r="Q242" s="2">
        <v>0</v>
      </c>
      <c r="V242">
        <v>3</v>
      </c>
      <c r="W242">
        <v>5</v>
      </c>
      <c r="X242">
        <v>5</v>
      </c>
    </row>
    <row r="243" spans="1:24" x14ac:dyDescent="0.35">
      <c r="A243" t="s">
        <v>2330</v>
      </c>
      <c r="B243" t="s">
        <v>1366</v>
      </c>
      <c r="C243" t="s">
        <v>700</v>
      </c>
      <c r="D243" t="s">
        <v>2351</v>
      </c>
      <c r="E243" t="s">
        <v>4549</v>
      </c>
      <c r="F243" t="s">
        <v>2352</v>
      </c>
      <c r="G243" s="6">
        <v>1</v>
      </c>
      <c r="H243" s="6">
        <v>0</v>
      </c>
      <c r="I243" s="6">
        <v>0</v>
      </c>
      <c r="J243" s="6">
        <v>5</v>
      </c>
      <c r="K243" s="6">
        <v>5</v>
      </c>
      <c r="L243" s="6">
        <v>5</v>
      </c>
      <c r="M243" s="2">
        <v>0</v>
      </c>
      <c r="N243" s="2">
        <v>0</v>
      </c>
      <c r="O243" s="2">
        <v>0</v>
      </c>
      <c r="P243" s="2">
        <v>0</v>
      </c>
      <c r="Q243" s="2">
        <v>0</v>
      </c>
      <c r="V243">
        <v>5</v>
      </c>
      <c r="W243">
        <v>5</v>
      </c>
      <c r="X243">
        <v>5</v>
      </c>
    </row>
    <row r="244" spans="1:24" x14ac:dyDescent="0.35">
      <c r="A244" t="s">
        <v>2330</v>
      </c>
      <c r="B244" t="s">
        <v>1368</v>
      </c>
      <c r="C244" t="s">
        <v>703</v>
      </c>
      <c r="D244" t="s">
        <v>2353</v>
      </c>
      <c r="E244" t="s">
        <v>4550</v>
      </c>
      <c r="F244" t="s">
        <v>1050</v>
      </c>
      <c r="G244" s="6">
        <v>1</v>
      </c>
      <c r="H244" s="6">
        <v>0</v>
      </c>
      <c r="I244" s="6">
        <v>0</v>
      </c>
      <c r="J244" s="6">
        <v>5</v>
      </c>
      <c r="K244" s="6">
        <v>5</v>
      </c>
      <c r="L244" s="6">
        <v>5</v>
      </c>
      <c r="M244" s="2">
        <v>0</v>
      </c>
      <c r="N244" s="2">
        <v>0</v>
      </c>
      <c r="O244" s="2">
        <v>0</v>
      </c>
      <c r="P244" s="2">
        <v>0</v>
      </c>
      <c r="Q244" s="2">
        <v>0</v>
      </c>
      <c r="V244">
        <v>5</v>
      </c>
      <c r="W244">
        <v>5</v>
      </c>
      <c r="X244">
        <v>5</v>
      </c>
    </row>
    <row r="245" spans="1:24" x14ac:dyDescent="0.35">
      <c r="V245">
        <v>5</v>
      </c>
      <c r="W245">
        <v>5</v>
      </c>
      <c r="X245">
        <v>5</v>
      </c>
    </row>
    <row r="246" spans="1:24" x14ac:dyDescent="0.35">
      <c r="V246">
        <v>5</v>
      </c>
      <c r="W246">
        <v>5</v>
      </c>
      <c r="X246">
        <v>5</v>
      </c>
    </row>
    <row r="247" spans="1:24" x14ac:dyDescent="0.35">
      <c r="F247" t="s">
        <v>4774</v>
      </c>
      <c r="J247" t="s">
        <v>4773</v>
      </c>
      <c r="M247" t="s">
        <v>4737</v>
      </c>
      <c r="P247" t="s">
        <v>3</v>
      </c>
      <c r="V247">
        <v>5</v>
      </c>
      <c r="W247">
        <v>5</v>
      </c>
      <c r="X247">
        <v>5</v>
      </c>
    </row>
    <row r="248" spans="1:24" x14ac:dyDescent="0.35">
      <c r="F248" t="s">
        <v>4767</v>
      </c>
      <c r="J248" t="s">
        <v>4767</v>
      </c>
      <c r="M248" t="s">
        <v>4767</v>
      </c>
      <c r="P248" t="s">
        <v>4767</v>
      </c>
      <c r="V248">
        <v>5</v>
      </c>
      <c r="W248">
        <v>5</v>
      </c>
      <c r="X248">
        <v>5</v>
      </c>
    </row>
    <row r="249" spans="1:24" x14ac:dyDescent="0.35">
      <c r="V249">
        <v>5</v>
      </c>
      <c r="W249">
        <v>5</v>
      </c>
      <c r="X249">
        <v>5</v>
      </c>
    </row>
    <row r="250" spans="1:24" x14ac:dyDescent="0.35">
      <c r="G250" t="s">
        <v>4755</v>
      </c>
      <c r="H250" t="s">
        <v>4756</v>
      </c>
      <c r="K250" t="s">
        <v>4755</v>
      </c>
      <c r="L250" t="s">
        <v>4756</v>
      </c>
      <c r="N250" t="s">
        <v>4755</v>
      </c>
      <c r="O250" t="s">
        <v>4756</v>
      </c>
      <c r="Q250" t="s">
        <v>4755</v>
      </c>
      <c r="R250" t="s">
        <v>4756</v>
      </c>
      <c r="V250">
        <v>5</v>
      </c>
      <c r="W250">
        <v>5</v>
      </c>
      <c r="X250">
        <v>5</v>
      </c>
    </row>
    <row r="251" spans="1:24" x14ac:dyDescent="0.35">
      <c r="F251" t="s">
        <v>4757</v>
      </c>
      <c r="G251">
        <v>3.5735294117647061</v>
      </c>
      <c r="H251">
        <v>3.5972222222222223</v>
      </c>
      <c r="J251" t="s">
        <v>4757</v>
      </c>
      <c r="K251">
        <v>4.4586776859504136</v>
      </c>
      <c r="L251">
        <v>4.4901960784313726</v>
      </c>
      <c r="M251" t="s">
        <v>4757</v>
      </c>
      <c r="N251">
        <v>4.6652892561983474</v>
      </c>
      <c r="O251">
        <v>4.7411764705882353</v>
      </c>
      <c r="P251" t="s">
        <v>4757</v>
      </c>
      <c r="Q251">
        <v>4.7727272727272725</v>
      </c>
      <c r="R251">
        <v>4.7882352941176469</v>
      </c>
      <c r="V251">
        <v>5</v>
      </c>
      <c r="W251">
        <v>5</v>
      </c>
      <c r="X251">
        <v>5</v>
      </c>
    </row>
    <row r="252" spans="1:24" x14ac:dyDescent="0.35">
      <c r="F252" t="s">
        <v>4758</v>
      </c>
      <c r="G252">
        <v>2.7855575065847247</v>
      </c>
      <c r="H252">
        <v>2.8073161189358373</v>
      </c>
      <c r="J252" t="s">
        <v>4758</v>
      </c>
      <c r="K252">
        <v>0.88832687493569762</v>
      </c>
      <c r="L252">
        <v>0.84143893777983325</v>
      </c>
      <c r="M252" t="s">
        <v>4758</v>
      </c>
      <c r="N252">
        <v>0.82941257158534054</v>
      </c>
      <c r="O252">
        <v>0.68077813802685982</v>
      </c>
      <c r="P252" t="s">
        <v>4758</v>
      </c>
      <c r="Q252">
        <v>0.51659751037344648</v>
      </c>
      <c r="R252">
        <v>0.50616025937934095</v>
      </c>
      <c r="V252">
        <v>5</v>
      </c>
      <c r="W252">
        <v>5</v>
      </c>
      <c r="X252">
        <v>5</v>
      </c>
    </row>
    <row r="253" spans="1:24" x14ac:dyDescent="0.35">
      <c r="F253" t="s">
        <v>4759</v>
      </c>
      <c r="G253">
        <v>68</v>
      </c>
      <c r="H253">
        <v>72</v>
      </c>
      <c r="J253" t="s">
        <v>4759</v>
      </c>
      <c r="K253">
        <v>242</v>
      </c>
      <c r="L253">
        <v>255</v>
      </c>
      <c r="M253" t="s">
        <v>4759</v>
      </c>
      <c r="N253">
        <v>242</v>
      </c>
      <c r="O253">
        <v>255</v>
      </c>
      <c r="P253" t="s">
        <v>4759</v>
      </c>
      <c r="Q253">
        <v>242</v>
      </c>
      <c r="R253">
        <v>255</v>
      </c>
      <c r="V253">
        <v>5</v>
      </c>
      <c r="W253">
        <v>5</v>
      </c>
      <c r="X253">
        <v>5</v>
      </c>
    </row>
    <row r="254" spans="1:24" x14ac:dyDescent="0.35">
      <c r="F254" t="s">
        <v>4760</v>
      </c>
      <c r="G254">
        <v>0</v>
      </c>
      <c r="J254" t="s">
        <v>4760</v>
      </c>
      <c r="K254">
        <v>0</v>
      </c>
      <c r="M254" t="s">
        <v>4760</v>
      </c>
      <c r="N254">
        <v>0</v>
      </c>
      <c r="P254" t="s">
        <v>4760</v>
      </c>
      <c r="Q254">
        <v>0</v>
      </c>
      <c r="V254">
        <v>5</v>
      </c>
      <c r="W254">
        <v>5</v>
      </c>
      <c r="X254">
        <v>5</v>
      </c>
    </row>
    <row r="255" spans="1:24" x14ac:dyDescent="0.35">
      <c r="F255" t="s">
        <v>4761</v>
      </c>
      <c r="G255">
        <v>137</v>
      </c>
      <c r="J255" t="s">
        <v>4761</v>
      </c>
      <c r="K255">
        <v>491</v>
      </c>
      <c r="M255" t="s">
        <v>4761</v>
      </c>
      <c r="N255">
        <v>484</v>
      </c>
      <c r="P255" t="s">
        <v>4761</v>
      </c>
      <c r="Q255">
        <v>493</v>
      </c>
      <c r="V255">
        <v>5</v>
      </c>
      <c r="W255">
        <v>5</v>
      </c>
      <c r="X255">
        <v>5</v>
      </c>
    </row>
    <row r="256" spans="1:24" x14ac:dyDescent="0.35">
      <c r="F256" t="s">
        <v>4762</v>
      </c>
      <c r="G256">
        <v>-8.3790522732855949E-2</v>
      </c>
      <c r="J256" t="s">
        <v>4762</v>
      </c>
      <c r="K256">
        <v>-0.37751227128200288</v>
      </c>
      <c r="M256" t="s">
        <v>4762</v>
      </c>
      <c r="N256">
        <v>-0.97187181451626414</v>
      </c>
      <c r="P256" t="s">
        <v>4762</v>
      </c>
      <c r="Q256">
        <v>-0.24161651646166499</v>
      </c>
      <c r="V256">
        <v>5</v>
      </c>
      <c r="W256">
        <v>5</v>
      </c>
      <c r="X256">
        <v>5</v>
      </c>
    </row>
    <row r="257" spans="6:24" x14ac:dyDescent="0.35">
      <c r="F257" t="s">
        <v>4763</v>
      </c>
      <c r="G257">
        <v>0.46667264180326046</v>
      </c>
      <c r="J257" t="s">
        <v>4763</v>
      </c>
      <c r="K257">
        <v>0.35297800722575196</v>
      </c>
      <c r="M257" t="s">
        <v>4763</v>
      </c>
      <c r="N257">
        <v>0.16579988932341902</v>
      </c>
      <c r="P257" t="s">
        <v>4763</v>
      </c>
      <c r="Q257">
        <v>0.40458892229478499</v>
      </c>
      <c r="V257">
        <v>5</v>
      </c>
      <c r="W257">
        <v>5</v>
      </c>
      <c r="X257">
        <v>5</v>
      </c>
    </row>
    <row r="258" spans="6:24" x14ac:dyDescent="0.35">
      <c r="F258" t="s">
        <v>4764</v>
      </c>
      <c r="G258">
        <v>1.6560520199681981</v>
      </c>
      <c r="J258" t="s">
        <v>4764</v>
      </c>
      <c r="K258">
        <v>1.6479628653431178</v>
      </c>
      <c r="M258" t="s">
        <v>4764</v>
      </c>
      <c r="N258">
        <v>1.6480079212142948</v>
      </c>
      <c r="P258" t="s">
        <v>4764</v>
      </c>
      <c r="Q258">
        <v>1.6479502276869544</v>
      </c>
    </row>
    <row r="259" spans="6:24" x14ac:dyDescent="0.35">
      <c r="F259" t="s">
        <v>4765</v>
      </c>
      <c r="G259">
        <v>0.93334528360652091</v>
      </c>
      <c r="J259" t="s">
        <v>4765</v>
      </c>
      <c r="K259">
        <v>0.70595601445150391</v>
      </c>
      <c r="M259" t="s">
        <v>4765</v>
      </c>
      <c r="N259">
        <v>0.33159977864683804</v>
      </c>
      <c r="P259" t="s">
        <v>4765</v>
      </c>
      <c r="Q259">
        <v>0.80917784458956998</v>
      </c>
    </row>
    <row r="260" spans="6:24" x14ac:dyDescent="0.35">
      <c r="F260" t="s">
        <v>4766</v>
      </c>
      <c r="G260">
        <v>1.9774311302448897</v>
      </c>
      <c r="J260" t="s">
        <v>4766</v>
      </c>
      <c r="K260">
        <v>1.9648071403558283</v>
      </c>
      <c r="M260" t="s">
        <v>4766</v>
      </c>
      <c r="N260">
        <v>1.9648773601074561</v>
      </c>
      <c r="P260" t="s">
        <v>4766</v>
      </c>
      <c r="Q260">
        <v>1.9647874447114118</v>
      </c>
    </row>
  </sheetData>
  <autoFilter ref="A1:Q1" xr:uid="{00000000-0001-0000-0700-000000000000}"/>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259"/>
  <sheetViews>
    <sheetView workbookViewId="0">
      <pane ySplit="1" topLeftCell="A2" activePane="bottomLeft" state="frozen"/>
      <selection pane="bottomLeft" activeCell="C2" sqref="C2"/>
    </sheetView>
  </sheetViews>
  <sheetFormatPr defaultColWidth="9.1796875" defaultRowHeight="14.5" x14ac:dyDescent="0.35"/>
  <cols>
    <col min="1" max="17" width="12.54296875" customWidth="1"/>
  </cols>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5" t="s">
        <v>3108</v>
      </c>
      <c r="S1" s="4" t="s">
        <v>3107</v>
      </c>
    </row>
    <row r="2" spans="1:19" ht="29.5" customHeight="1" x14ac:dyDescent="0.35">
      <c r="B2">
        <f>ROWS(B3:B259)</f>
        <v>257</v>
      </c>
      <c r="C2">
        <f>SUMIFS(H3:H259,H3:H259,1)</f>
        <v>66</v>
      </c>
      <c r="G2">
        <f>AVERAGE(G3:G259)</f>
        <v>0</v>
      </c>
      <c r="H2">
        <f>AVERAGE(H3:H259)</f>
        <v>0.25680933852140075</v>
      </c>
      <c r="I2">
        <f>AVERAGEIFS(I3:I259,H3:H259,1)</f>
        <v>3.1515151515151514</v>
      </c>
      <c r="J2">
        <f t="shared" ref="J2:Q2" si="0">AVERAGE(J3:J259)</f>
        <v>4.4474708171206228</v>
      </c>
      <c r="K2">
        <f t="shared" si="0"/>
        <v>4.6381322957198448</v>
      </c>
      <c r="L2">
        <f t="shared" si="0"/>
        <v>4.7354085603112841</v>
      </c>
      <c r="M2">
        <f t="shared" si="0"/>
        <v>5.4474708171206226E-2</v>
      </c>
      <c r="N2">
        <f t="shared" si="0"/>
        <v>3.8910505836575876E-2</v>
      </c>
      <c r="O2">
        <f t="shared" si="0"/>
        <v>5.4474708171206226E-2</v>
      </c>
      <c r="P2">
        <f t="shared" si="0"/>
        <v>3.8910505836575876E-2</v>
      </c>
      <c r="Q2">
        <f t="shared" si="0"/>
        <v>1.1673151750972763E-2</v>
      </c>
      <c r="R2">
        <f>COUNTIFS(J3:J259, 5, K3:K259, 5, L3:L259, 5, M3:M259, 0, N3:N259, 0, O3:O259, 0, P3:P259, 0, Q3:Q259, 0)</f>
        <v>163</v>
      </c>
      <c r="S2">
        <f>R2/(259-3+1)</f>
        <v>0.63424124513618674</v>
      </c>
    </row>
    <row r="3" spans="1:19" x14ac:dyDescent="0.35">
      <c r="A3" t="s">
        <v>2354</v>
      </c>
      <c r="B3" t="s">
        <v>1628</v>
      </c>
      <c r="C3" t="s">
        <v>19</v>
      </c>
      <c r="D3" t="s">
        <v>2355</v>
      </c>
      <c r="E3" t="s">
        <v>3141</v>
      </c>
      <c r="F3" t="s">
        <v>21</v>
      </c>
      <c r="G3" s="6">
        <v>0</v>
      </c>
      <c r="H3" s="6">
        <v>0</v>
      </c>
      <c r="I3" s="6">
        <v>0</v>
      </c>
      <c r="J3" s="6">
        <v>5</v>
      </c>
      <c r="K3" s="6">
        <v>5</v>
      </c>
      <c r="L3" s="6">
        <v>5</v>
      </c>
      <c r="M3" s="2">
        <v>0</v>
      </c>
      <c r="N3" s="2">
        <v>0</v>
      </c>
      <c r="O3" s="2">
        <v>0</v>
      </c>
      <c r="P3" s="2">
        <v>0</v>
      </c>
      <c r="Q3" s="2">
        <v>0</v>
      </c>
    </row>
    <row r="4" spans="1:19" x14ac:dyDescent="0.35">
      <c r="A4" t="s">
        <v>2354</v>
      </c>
      <c r="B4" t="s">
        <v>104</v>
      </c>
      <c r="C4" t="s">
        <v>25</v>
      </c>
      <c r="D4" t="s">
        <v>2356</v>
      </c>
      <c r="E4" t="s">
        <v>3111</v>
      </c>
      <c r="F4" t="s">
        <v>21</v>
      </c>
      <c r="G4" s="6">
        <v>0</v>
      </c>
      <c r="H4" s="6">
        <v>0</v>
      </c>
      <c r="I4" s="6">
        <v>0</v>
      </c>
      <c r="J4" s="6">
        <v>5</v>
      </c>
      <c r="K4" s="6">
        <v>5</v>
      </c>
      <c r="L4" s="6">
        <v>5</v>
      </c>
      <c r="M4" s="2">
        <v>0</v>
      </c>
      <c r="N4" s="2">
        <v>0</v>
      </c>
      <c r="O4" s="2">
        <v>0</v>
      </c>
      <c r="P4" s="2">
        <v>0</v>
      </c>
      <c r="Q4" s="2">
        <v>0</v>
      </c>
    </row>
    <row r="5" spans="1:19" x14ac:dyDescent="0.35">
      <c r="A5" t="s">
        <v>2354</v>
      </c>
      <c r="B5" t="s">
        <v>27</v>
      </c>
      <c r="C5" t="s">
        <v>28</v>
      </c>
      <c r="D5" t="s">
        <v>2357</v>
      </c>
      <c r="E5" t="s">
        <v>4104</v>
      </c>
      <c r="F5" t="s">
        <v>21</v>
      </c>
      <c r="G5" s="6">
        <v>0</v>
      </c>
      <c r="H5" s="6">
        <v>0</v>
      </c>
      <c r="I5" s="6">
        <v>0</v>
      </c>
      <c r="J5" s="6">
        <v>5</v>
      </c>
      <c r="K5" s="6">
        <v>5</v>
      </c>
      <c r="L5" s="6">
        <v>5</v>
      </c>
      <c r="M5" s="2">
        <v>0</v>
      </c>
      <c r="N5" s="2">
        <v>0</v>
      </c>
      <c r="O5" s="2">
        <v>0</v>
      </c>
      <c r="P5" s="2">
        <v>0</v>
      </c>
      <c r="Q5" s="2">
        <v>0</v>
      </c>
    </row>
    <row r="6" spans="1:19" x14ac:dyDescent="0.35">
      <c r="A6" t="s">
        <v>2354</v>
      </c>
      <c r="B6" t="s">
        <v>30</v>
      </c>
      <c r="C6" t="s">
        <v>31</v>
      </c>
      <c r="D6" t="s">
        <v>2358</v>
      </c>
      <c r="E6" t="s">
        <v>3113</v>
      </c>
      <c r="F6" t="s">
        <v>21</v>
      </c>
      <c r="G6" s="6">
        <v>0</v>
      </c>
      <c r="H6" s="6">
        <v>0</v>
      </c>
      <c r="I6" s="6">
        <v>0</v>
      </c>
      <c r="J6" s="6">
        <v>5</v>
      </c>
      <c r="K6" s="6">
        <v>5</v>
      </c>
      <c r="L6" s="6">
        <v>5</v>
      </c>
      <c r="M6" s="2">
        <v>0</v>
      </c>
      <c r="N6" s="2">
        <v>0</v>
      </c>
      <c r="O6" s="2">
        <v>0</v>
      </c>
      <c r="P6" s="2">
        <v>0</v>
      </c>
      <c r="Q6" s="2">
        <v>0</v>
      </c>
    </row>
    <row r="7" spans="1:19" x14ac:dyDescent="0.35">
      <c r="A7" t="s">
        <v>2354</v>
      </c>
      <c r="B7" t="s">
        <v>33</v>
      </c>
      <c r="C7" t="s">
        <v>34</v>
      </c>
      <c r="D7" t="s">
        <v>2359</v>
      </c>
      <c r="E7" t="s">
        <v>4551</v>
      </c>
      <c r="F7" t="s">
        <v>21</v>
      </c>
      <c r="G7" s="6">
        <v>0</v>
      </c>
      <c r="H7" s="6">
        <v>0</v>
      </c>
      <c r="I7" s="6">
        <v>0</v>
      </c>
      <c r="J7" s="6">
        <v>5</v>
      </c>
      <c r="K7" s="6">
        <v>5</v>
      </c>
      <c r="L7" s="6">
        <v>5</v>
      </c>
      <c r="M7" s="2">
        <v>0</v>
      </c>
      <c r="N7" s="2">
        <v>0</v>
      </c>
      <c r="O7" s="2">
        <v>0</v>
      </c>
      <c r="P7" s="2">
        <v>0</v>
      </c>
      <c r="Q7" s="2">
        <v>0</v>
      </c>
    </row>
    <row r="8" spans="1:19" x14ac:dyDescent="0.35">
      <c r="A8" t="s">
        <v>2354</v>
      </c>
      <c r="B8" t="s">
        <v>36</v>
      </c>
      <c r="C8" t="s">
        <v>37</v>
      </c>
      <c r="D8" t="s">
        <v>2360</v>
      </c>
      <c r="E8" t="s">
        <v>4552</v>
      </c>
      <c r="F8" t="s">
        <v>21</v>
      </c>
      <c r="G8" s="6">
        <v>0</v>
      </c>
      <c r="H8" s="6">
        <v>1</v>
      </c>
      <c r="I8" s="6">
        <v>5</v>
      </c>
      <c r="J8" s="6">
        <v>5</v>
      </c>
      <c r="K8" s="6">
        <v>5</v>
      </c>
      <c r="L8" s="6">
        <v>5</v>
      </c>
      <c r="M8" s="2">
        <v>0</v>
      </c>
      <c r="N8" s="2">
        <v>0</v>
      </c>
      <c r="O8" s="2">
        <v>0</v>
      </c>
      <c r="P8" s="2">
        <v>0</v>
      </c>
      <c r="Q8" s="2">
        <v>0</v>
      </c>
    </row>
    <row r="9" spans="1:19" x14ac:dyDescent="0.35">
      <c r="A9" t="s">
        <v>2354</v>
      </c>
      <c r="B9" t="s">
        <v>39</v>
      </c>
      <c r="C9" t="s">
        <v>40</v>
      </c>
      <c r="D9" t="s">
        <v>2361</v>
      </c>
      <c r="E9" t="s">
        <v>4553</v>
      </c>
      <c r="F9" t="s">
        <v>21</v>
      </c>
      <c r="G9" s="6">
        <v>0</v>
      </c>
      <c r="H9" s="6">
        <v>0</v>
      </c>
      <c r="I9" s="6">
        <v>0</v>
      </c>
      <c r="J9" s="6">
        <v>5</v>
      </c>
      <c r="K9" s="6">
        <v>5</v>
      </c>
      <c r="L9" s="6">
        <v>5</v>
      </c>
      <c r="M9" s="2">
        <v>0</v>
      </c>
      <c r="N9" s="2">
        <v>0</v>
      </c>
      <c r="O9" s="2">
        <v>0</v>
      </c>
      <c r="P9" s="2">
        <v>0</v>
      </c>
      <c r="Q9" s="2">
        <v>0</v>
      </c>
    </row>
    <row r="10" spans="1:19" x14ac:dyDescent="0.35">
      <c r="A10" t="s">
        <v>2354</v>
      </c>
      <c r="B10" t="s">
        <v>42</v>
      </c>
      <c r="C10" t="s">
        <v>43</v>
      </c>
      <c r="D10" t="s">
        <v>2362</v>
      </c>
      <c r="E10" t="s">
        <v>4554</v>
      </c>
      <c r="F10" t="s">
        <v>21</v>
      </c>
      <c r="G10" s="6">
        <v>0</v>
      </c>
      <c r="H10" s="6">
        <v>0</v>
      </c>
      <c r="I10" s="6">
        <v>0</v>
      </c>
      <c r="J10" s="6">
        <v>5</v>
      </c>
      <c r="K10" s="6">
        <v>5</v>
      </c>
      <c r="L10" s="6">
        <v>5</v>
      </c>
      <c r="M10" s="2">
        <v>0</v>
      </c>
      <c r="N10" s="2">
        <v>0</v>
      </c>
      <c r="O10" s="2">
        <v>0</v>
      </c>
      <c r="P10" s="2">
        <v>0</v>
      </c>
      <c r="Q10" s="2">
        <v>0</v>
      </c>
    </row>
    <row r="11" spans="1:19" x14ac:dyDescent="0.35">
      <c r="A11" t="s">
        <v>2354</v>
      </c>
      <c r="B11" t="s">
        <v>45</v>
      </c>
      <c r="C11" t="s">
        <v>46</v>
      </c>
      <c r="D11" t="s">
        <v>2363</v>
      </c>
      <c r="E11" t="s">
        <v>4555</v>
      </c>
      <c r="F11" t="s">
        <v>21</v>
      </c>
      <c r="G11" s="6">
        <v>0</v>
      </c>
      <c r="H11" s="6">
        <v>0</v>
      </c>
      <c r="I11" s="6">
        <v>0</v>
      </c>
      <c r="J11" s="6">
        <v>5</v>
      </c>
      <c r="K11" s="6">
        <v>4</v>
      </c>
      <c r="L11" s="6">
        <v>5</v>
      </c>
      <c r="M11" s="2">
        <v>0</v>
      </c>
      <c r="N11" s="2">
        <v>0</v>
      </c>
      <c r="O11" s="2">
        <v>0</v>
      </c>
      <c r="P11" s="2">
        <v>0</v>
      </c>
      <c r="Q11" s="2">
        <v>0</v>
      </c>
    </row>
    <row r="12" spans="1:19" x14ac:dyDescent="0.35">
      <c r="A12" t="s">
        <v>2354</v>
      </c>
      <c r="B12" t="s">
        <v>48</v>
      </c>
      <c r="C12" t="s">
        <v>49</v>
      </c>
      <c r="D12" t="s">
        <v>2364</v>
      </c>
      <c r="E12" t="s">
        <v>4556</v>
      </c>
      <c r="F12" t="s">
        <v>21</v>
      </c>
      <c r="G12" s="6">
        <v>0</v>
      </c>
      <c r="H12" s="6">
        <v>0</v>
      </c>
      <c r="I12" s="6">
        <v>0</v>
      </c>
      <c r="J12" s="6">
        <v>5</v>
      </c>
      <c r="K12" s="6">
        <v>5</v>
      </c>
      <c r="L12" s="6">
        <v>5</v>
      </c>
      <c r="M12" s="2">
        <v>0</v>
      </c>
      <c r="N12" s="2">
        <v>0</v>
      </c>
      <c r="O12" s="2">
        <v>0</v>
      </c>
      <c r="P12" s="2">
        <v>0</v>
      </c>
      <c r="Q12" s="2">
        <v>0</v>
      </c>
    </row>
    <row r="13" spans="1:19" x14ac:dyDescent="0.35">
      <c r="A13" t="s">
        <v>2354</v>
      </c>
      <c r="B13" t="s">
        <v>51</v>
      </c>
      <c r="C13" t="s">
        <v>52</v>
      </c>
      <c r="D13" t="s">
        <v>2365</v>
      </c>
      <c r="E13" t="s">
        <v>3120</v>
      </c>
      <c r="F13" t="s">
        <v>21</v>
      </c>
      <c r="G13" s="6">
        <v>0</v>
      </c>
      <c r="H13" s="6">
        <v>0</v>
      </c>
      <c r="I13" s="6">
        <v>0</v>
      </c>
      <c r="J13" s="6">
        <v>5</v>
      </c>
      <c r="K13" s="6">
        <v>5</v>
      </c>
      <c r="L13" s="6">
        <v>5</v>
      </c>
      <c r="M13" s="2">
        <v>0</v>
      </c>
      <c r="N13" s="2">
        <v>0</v>
      </c>
      <c r="O13" s="2">
        <v>0</v>
      </c>
      <c r="P13" s="2">
        <v>0</v>
      </c>
      <c r="Q13" s="2">
        <v>0</v>
      </c>
    </row>
    <row r="14" spans="1:19" x14ac:dyDescent="0.35">
      <c r="A14" t="s">
        <v>2366</v>
      </c>
      <c r="B14" t="s">
        <v>996</v>
      </c>
      <c r="C14" t="s">
        <v>1064</v>
      </c>
      <c r="D14" t="s">
        <v>2367</v>
      </c>
      <c r="E14" t="s">
        <v>4557</v>
      </c>
      <c r="F14" t="s">
        <v>21</v>
      </c>
      <c r="G14" s="6">
        <v>0</v>
      </c>
      <c r="H14" s="6">
        <v>0</v>
      </c>
      <c r="I14" s="6">
        <v>0</v>
      </c>
      <c r="J14" s="6">
        <v>5</v>
      </c>
      <c r="K14" s="6">
        <v>5</v>
      </c>
      <c r="L14" s="6">
        <v>5</v>
      </c>
      <c r="M14" s="2">
        <v>0</v>
      </c>
      <c r="N14" s="2">
        <v>0</v>
      </c>
      <c r="O14" s="2">
        <v>0</v>
      </c>
      <c r="P14" s="2">
        <v>0</v>
      </c>
      <c r="Q14" s="2">
        <v>0</v>
      </c>
    </row>
    <row r="15" spans="1:19" x14ac:dyDescent="0.35">
      <c r="A15" t="s">
        <v>2366</v>
      </c>
      <c r="B15" t="s">
        <v>744</v>
      </c>
      <c r="C15" t="s">
        <v>2369</v>
      </c>
      <c r="D15" t="s">
        <v>2370</v>
      </c>
      <c r="E15" t="s">
        <v>4558</v>
      </c>
      <c r="F15" t="s">
        <v>21</v>
      </c>
      <c r="G15" s="6">
        <v>0</v>
      </c>
      <c r="H15" s="6">
        <v>1</v>
      </c>
      <c r="I15" s="6">
        <v>1</v>
      </c>
      <c r="J15" s="6">
        <v>3</v>
      </c>
      <c r="K15" s="6">
        <v>5</v>
      </c>
      <c r="L15" s="6">
        <v>5</v>
      </c>
      <c r="M15" s="2">
        <v>0</v>
      </c>
      <c r="N15" s="2">
        <v>0</v>
      </c>
      <c r="O15" s="2">
        <v>0</v>
      </c>
      <c r="P15" s="2">
        <v>0</v>
      </c>
      <c r="Q15" s="2">
        <v>0</v>
      </c>
    </row>
    <row r="16" spans="1:19" x14ac:dyDescent="0.35">
      <c r="A16" t="s">
        <v>2366</v>
      </c>
      <c r="B16" t="s">
        <v>756</v>
      </c>
      <c r="C16" t="s">
        <v>2371</v>
      </c>
      <c r="D16" t="s">
        <v>2372</v>
      </c>
      <c r="E16" t="s">
        <v>4559</v>
      </c>
      <c r="F16" t="s">
        <v>21</v>
      </c>
      <c r="G16" s="6">
        <v>0</v>
      </c>
      <c r="H16" s="6">
        <v>0</v>
      </c>
      <c r="I16" s="6">
        <v>0</v>
      </c>
      <c r="J16" s="6">
        <v>5</v>
      </c>
      <c r="K16" s="6">
        <v>5</v>
      </c>
      <c r="L16" s="6">
        <v>5</v>
      </c>
      <c r="M16" s="2">
        <v>0</v>
      </c>
      <c r="N16" s="2">
        <v>0</v>
      </c>
      <c r="O16" s="2">
        <v>0</v>
      </c>
      <c r="P16" s="2">
        <v>0</v>
      </c>
      <c r="Q16" s="2">
        <v>0</v>
      </c>
    </row>
    <row r="17" spans="1:17" x14ac:dyDescent="0.35">
      <c r="A17" t="s">
        <v>2366</v>
      </c>
      <c r="B17" t="s">
        <v>1066</v>
      </c>
      <c r="C17" t="s">
        <v>58</v>
      </c>
      <c r="D17" t="s">
        <v>2373</v>
      </c>
      <c r="E17" t="s">
        <v>4560</v>
      </c>
      <c r="F17" t="s">
        <v>21</v>
      </c>
      <c r="G17" s="6">
        <v>0</v>
      </c>
      <c r="H17" s="6">
        <v>1</v>
      </c>
      <c r="I17" s="6">
        <v>5</v>
      </c>
      <c r="J17" s="6">
        <v>5</v>
      </c>
      <c r="K17" s="6">
        <v>5</v>
      </c>
      <c r="L17" s="6">
        <v>5</v>
      </c>
      <c r="M17" s="2">
        <v>0</v>
      </c>
      <c r="N17" s="2">
        <v>0</v>
      </c>
      <c r="O17" s="2">
        <v>0</v>
      </c>
      <c r="P17" s="2">
        <v>0</v>
      </c>
      <c r="Q17" s="2">
        <v>0</v>
      </c>
    </row>
    <row r="18" spans="1:17" x14ac:dyDescent="0.35">
      <c r="A18" t="s">
        <v>2366</v>
      </c>
      <c r="B18" t="s">
        <v>60</v>
      </c>
      <c r="C18" t="s">
        <v>61</v>
      </c>
      <c r="D18" t="s">
        <v>2374</v>
      </c>
      <c r="E18" t="s">
        <v>4561</v>
      </c>
      <c r="F18" t="s">
        <v>21</v>
      </c>
      <c r="G18" s="6">
        <v>0</v>
      </c>
      <c r="H18" s="6">
        <v>1</v>
      </c>
      <c r="I18" s="6">
        <v>1</v>
      </c>
      <c r="J18" s="6">
        <v>3</v>
      </c>
      <c r="K18" s="6">
        <v>5</v>
      </c>
      <c r="L18" s="6">
        <v>5</v>
      </c>
      <c r="M18" s="2">
        <v>0</v>
      </c>
      <c r="N18" s="2">
        <v>0</v>
      </c>
      <c r="O18" s="2">
        <v>1</v>
      </c>
      <c r="P18" s="2">
        <v>0</v>
      </c>
      <c r="Q18" s="2">
        <v>0</v>
      </c>
    </row>
    <row r="19" spans="1:17" x14ac:dyDescent="0.35">
      <c r="A19" t="s">
        <v>2366</v>
      </c>
      <c r="B19" t="s">
        <v>727</v>
      </c>
      <c r="C19" t="s">
        <v>64</v>
      </c>
      <c r="D19" t="s">
        <v>2375</v>
      </c>
      <c r="E19" t="s">
        <v>4562</v>
      </c>
      <c r="F19" t="s">
        <v>21</v>
      </c>
      <c r="G19" s="6">
        <v>0</v>
      </c>
      <c r="H19" s="6">
        <v>1</v>
      </c>
      <c r="I19" s="6">
        <v>5</v>
      </c>
      <c r="J19" s="6">
        <v>5</v>
      </c>
      <c r="K19" s="6">
        <v>5</v>
      </c>
      <c r="L19" s="6">
        <v>5</v>
      </c>
      <c r="M19" s="2">
        <v>0</v>
      </c>
      <c r="N19" s="2">
        <v>0</v>
      </c>
      <c r="O19" s="2">
        <v>0</v>
      </c>
      <c r="P19" s="2">
        <v>0</v>
      </c>
      <c r="Q19" s="2">
        <v>0</v>
      </c>
    </row>
    <row r="20" spans="1:17" x14ac:dyDescent="0.35">
      <c r="A20" t="s">
        <v>2366</v>
      </c>
      <c r="B20" t="s">
        <v>729</v>
      </c>
      <c r="C20" t="s">
        <v>67</v>
      </c>
      <c r="D20" t="s">
        <v>2376</v>
      </c>
      <c r="E20" t="s">
        <v>3771</v>
      </c>
      <c r="F20" t="s">
        <v>21</v>
      </c>
      <c r="G20" s="6">
        <v>0</v>
      </c>
      <c r="H20" s="6">
        <v>0</v>
      </c>
      <c r="I20" s="6">
        <v>0</v>
      </c>
      <c r="J20" s="6">
        <v>4</v>
      </c>
      <c r="K20" s="6">
        <v>5</v>
      </c>
      <c r="L20" s="6">
        <v>5</v>
      </c>
      <c r="M20" s="2">
        <v>0</v>
      </c>
      <c r="N20" s="2">
        <v>0</v>
      </c>
      <c r="O20" s="2">
        <v>0</v>
      </c>
      <c r="P20" s="2">
        <v>0</v>
      </c>
      <c r="Q20" s="2">
        <v>0</v>
      </c>
    </row>
    <row r="21" spans="1:17" x14ac:dyDescent="0.35">
      <c r="A21" t="s">
        <v>2366</v>
      </c>
      <c r="B21" t="s">
        <v>731</v>
      </c>
      <c r="C21" t="s">
        <v>70</v>
      </c>
      <c r="D21" t="s">
        <v>2377</v>
      </c>
      <c r="E21" t="s">
        <v>3127</v>
      </c>
      <c r="F21" t="s">
        <v>21</v>
      </c>
      <c r="G21" s="6">
        <v>0</v>
      </c>
      <c r="H21" s="6">
        <v>0</v>
      </c>
      <c r="I21" s="6">
        <v>0</v>
      </c>
      <c r="J21" s="6">
        <v>4</v>
      </c>
      <c r="K21" s="6">
        <v>5</v>
      </c>
      <c r="L21" s="6">
        <v>5</v>
      </c>
      <c r="M21" s="2">
        <v>0</v>
      </c>
      <c r="N21" s="2">
        <v>0</v>
      </c>
      <c r="O21" s="2">
        <v>0</v>
      </c>
      <c r="P21" s="2">
        <v>0</v>
      </c>
      <c r="Q21" s="2">
        <v>0</v>
      </c>
    </row>
    <row r="22" spans="1:17" x14ac:dyDescent="0.35">
      <c r="A22" t="s">
        <v>2366</v>
      </c>
      <c r="B22" t="s">
        <v>1071</v>
      </c>
      <c r="C22" t="s">
        <v>1072</v>
      </c>
      <c r="D22" t="s">
        <v>2378</v>
      </c>
      <c r="E22" t="s">
        <v>4563</v>
      </c>
      <c r="F22" t="s">
        <v>21</v>
      </c>
      <c r="G22" s="6">
        <v>0</v>
      </c>
      <c r="H22" s="6">
        <v>0</v>
      </c>
      <c r="I22" s="6">
        <v>0</v>
      </c>
      <c r="J22" s="6">
        <v>5</v>
      </c>
      <c r="K22" s="6">
        <v>5</v>
      </c>
      <c r="L22" s="6">
        <v>5</v>
      </c>
      <c r="M22" s="2">
        <v>0</v>
      </c>
      <c r="N22" s="2">
        <v>0</v>
      </c>
      <c r="O22" s="2">
        <v>0</v>
      </c>
      <c r="P22" s="2">
        <v>0</v>
      </c>
      <c r="Q22" s="2">
        <v>0</v>
      </c>
    </row>
    <row r="23" spans="1:17" x14ac:dyDescent="0.35">
      <c r="A23" t="s">
        <v>2366</v>
      </c>
      <c r="B23" t="s">
        <v>1073</v>
      </c>
      <c r="C23" t="s">
        <v>186</v>
      </c>
      <c r="D23" t="s">
        <v>2379</v>
      </c>
      <c r="E23" t="s">
        <v>4564</v>
      </c>
      <c r="F23" t="s">
        <v>21</v>
      </c>
      <c r="G23" s="6">
        <v>0</v>
      </c>
      <c r="H23" s="6">
        <v>1</v>
      </c>
      <c r="I23" s="6">
        <v>1</v>
      </c>
      <c r="J23" s="6">
        <v>1</v>
      </c>
      <c r="K23" s="6">
        <v>1</v>
      </c>
      <c r="L23" s="6">
        <v>1</v>
      </c>
      <c r="M23" s="2">
        <v>0</v>
      </c>
      <c r="N23" s="2">
        <v>0</v>
      </c>
      <c r="O23" s="2">
        <v>0</v>
      </c>
      <c r="P23" s="2">
        <v>0</v>
      </c>
      <c r="Q23" s="2">
        <v>0</v>
      </c>
    </row>
    <row r="24" spans="1:17" x14ac:dyDescent="0.35">
      <c r="A24" t="s">
        <v>2366</v>
      </c>
      <c r="B24" t="s">
        <v>735</v>
      </c>
      <c r="C24" t="s">
        <v>23</v>
      </c>
      <c r="D24" t="s">
        <v>2380</v>
      </c>
      <c r="E24" t="s">
        <v>3774</v>
      </c>
      <c r="F24" t="s">
        <v>21</v>
      </c>
      <c r="G24" s="6">
        <v>0</v>
      </c>
      <c r="H24" s="6">
        <v>0</v>
      </c>
      <c r="I24" s="6">
        <v>0</v>
      </c>
      <c r="J24" s="6">
        <v>5</v>
      </c>
      <c r="K24" s="6">
        <v>5</v>
      </c>
      <c r="L24" s="6">
        <v>5</v>
      </c>
      <c r="M24" s="2">
        <v>0</v>
      </c>
      <c r="N24" s="2">
        <v>0</v>
      </c>
      <c r="O24" s="2">
        <v>0</v>
      </c>
      <c r="P24" s="2">
        <v>0</v>
      </c>
      <c r="Q24" s="2">
        <v>0</v>
      </c>
    </row>
    <row r="25" spans="1:17" x14ac:dyDescent="0.35">
      <c r="A25" t="s">
        <v>2366</v>
      </c>
      <c r="B25" t="s">
        <v>737</v>
      </c>
      <c r="C25" t="s">
        <v>78</v>
      </c>
      <c r="D25" t="s">
        <v>2381</v>
      </c>
      <c r="E25" t="s">
        <v>3775</v>
      </c>
      <c r="F25" t="s">
        <v>21</v>
      </c>
      <c r="G25" s="6">
        <v>0</v>
      </c>
      <c r="H25" s="6">
        <v>0</v>
      </c>
      <c r="I25" s="6">
        <v>0</v>
      </c>
      <c r="J25" s="6">
        <v>5</v>
      </c>
      <c r="K25" s="6">
        <v>5</v>
      </c>
      <c r="L25" s="6">
        <v>5</v>
      </c>
      <c r="M25" s="2">
        <v>0</v>
      </c>
      <c r="N25" s="2">
        <v>0</v>
      </c>
      <c r="O25" s="2">
        <v>0</v>
      </c>
      <c r="P25" s="2">
        <v>0</v>
      </c>
      <c r="Q25" s="2">
        <v>0</v>
      </c>
    </row>
    <row r="26" spans="1:17" x14ac:dyDescent="0.35">
      <c r="A26" t="s">
        <v>2366</v>
      </c>
      <c r="B26" t="s">
        <v>739</v>
      </c>
      <c r="C26" t="s">
        <v>81</v>
      </c>
      <c r="D26" t="s">
        <v>2382</v>
      </c>
      <c r="E26" t="s">
        <v>4565</v>
      </c>
      <c r="F26" t="s">
        <v>21</v>
      </c>
      <c r="G26" s="6">
        <v>0</v>
      </c>
      <c r="H26" s="6">
        <v>0</v>
      </c>
      <c r="I26" s="6">
        <v>0</v>
      </c>
      <c r="J26" s="6">
        <v>5</v>
      </c>
      <c r="K26" s="6">
        <v>5</v>
      </c>
      <c r="L26" s="6">
        <v>5</v>
      </c>
      <c r="M26" s="2">
        <v>0</v>
      </c>
      <c r="N26" s="2">
        <v>0</v>
      </c>
      <c r="O26" s="2">
        <v>0</v>
      </c>
      <c r="P26" s="2">
        <v>0</v>
      </c>
      <c r="Q26" s="2">
        <v>0</v>
      </c>
    </row>
    <row r="27" spans="1:17" x14ac:dyDescent="0.35">
      <c r="A27" t="s">
        <v>2366</v>
      </c>
      <c r="B27" t="s">
        <v>384</v>
      </c>
      <c r="C27" t="s">
        <v>84</v>
      </c>
      <c r="D27" t="s">
        <v>2383</v>
      </c>
      <c r="E27" t="s">
        <v>3867</v>
      </c>
      <c r="F27" t="s">
        <v>21</v>
      </c>
      <c r="G27" s="6">
        <v>0</v>
      </c>
      <c r="H27" s="6">
        <v>0</v>
      </c>
      <c r="I27" s="6">
        <v>0</v>
      </c>
      <c r="J27" s="6">
        <v>3</v>
      </c>
      <c r="K27" s="6">
        <v>5</v>
      </c>
      <c r="L27" s="6">
        <v>5</v>
      </c>
      <c r="M27" s="2">
        <v>0</v>
      </c>
      <c r="N27" s="2">
        <v>0</v>
      </c>
      <c r="O27" s="2">
        <v>0</v>
      </c>
      <c r="P27" s="2">
        <v>0</v>
      </c>
      <c r="Q27" s="2">
        <v>0</v>
      </c>
    </row>
    <row r="28" spans="1:17" x14ac:dyDescent="0.35">
      <c r="A28" t="s">
        <v>2384</v>
      </c>
      <c r="B28" t="s">
        <v>2368</v>
      </c>
      <c r="C28" t="s">
        <v>87</v>
      </c>
      <c r="D28" t="s">
        <v>2385</v>
      </c>
      <c r="E28" t="s">
        <v>3134</v>
      </c>
      <c r="F28" t="s">
        <v>21</v>
      </c>
      <c r="G28" s="6">
        <v>0</v>
      </c>
      <c r="H28" s="6">
        <v>0</v>
      </c>
      <c r="I28" s="6">
        <v>0</v>
      </c>
      <c r="J28" s="6">
        <v>4</v>
      </c>
      <c r="K28" s="6">
        <v>5</v>
      </c>
      <c r="L28" s="6">
        <v>5</v>
      </c>
      <c r="M28" s="2">
        <v>0</v>
      </c>
      <c r="N28" s="2">
        <v>0</v>
      </c>
      <c r="O28" s="2">
        <v>0</v>
      </c>
      <c r="P28" s="2">
        <v>0</v>
      </c>
      <c r="Q28" s="2">
        <v>0</v>
      </c>
    </row>
    <row r="29" spans="1:17" x14ac:dyDescent="0.35">
      <c r="A29" t="s">
        <v>2384</v>
      </c>
      <c r="B29" t="s">
        <v>2386</v>
      </c>
      <c r="C29" t="s">
        <v>89</v>
      </c>
      <c r="D29" t="s">
        <v>2387</v>
      </c>
      <c r="E29" t="s">
        <v>4566</v>
      </c>
      <c r="F29" t="s">
        <v>21</v>
      </c>
      <c r="G29" s="6">
        <v>0</v>
      </c>
      <c r="H29" s="6">
        <v>0</v>
      </c>
      <c r="I29" s="6">
        <v>0</v>
      </c>
      <c r="J29" s="6">
        <v>5</v>
      </c>
      <c r="K29" s="6">
        <v>5</v>
      </c>
      <c r="L29" s="6">
        <v>5</v>
      </c>
      <c r="M29" s="2">
        <v>0</v>
      </c>
      <c r="N29" s="2">
        <v>0</v>
      </c>
      <c r="O29" s="2">
        <v>0</v>
      </c>
      <c r="P29" s="2">
        <v>0</v>
      </c>
      <c r="Q29" s="2">
        <v>0</v>
      </c>
    </row>
    <row r="30" spans="1:17" x14ac:dyDescent="0.35">
      <c r="A30" t="s">
        <v>2384</v>
      </c>
      <c r="B30" t="s">
        <v>2388</v>
      </c>
      <c r="C30" t="s">
        <v>2389</v>
      </c>
      <c r="D30" t="s">
        <v>2390</v>
      </c>
      <c r="E30" t="s">
        <v>3136</v>
      </c>
      <c r="F30" t="s">
        <v>21</v>
      </c>
      <c r="G30" s="6">
        <v>0</v>
      </c>
      <c r="H30" s="6">
        <v>0</v>
      </c>
      <c r="I30" s="6">
        <v>0</v>
      </c>
      <c r="J30" s="6">
        <v>5</v>
      </c>
      <c r="K30" s="6">
        <v>4</v>
      </c>
      <c r="L30" s="6">
        <v>5</v>
      </c>
      <c r="M30" s="2">
        <v>0</v>
      </c>
      <c r="N30" s="2">
        <v>0</v>
      </c>
      <c r="O30" s="2">
        <v>0</v>
      </c>
      <c r="P30" s="2">
        <v>0</v>
      </c>
      <c r="Q30" s="2">
        <v>0</v>
      </c>
    </row>
    <row r="31" spans="1:17" x14ac:dyDescent="0.35">
      <c r="A31" t="s">
        <v>2384</v>
      </c>
      <c r="B31" t="s">
        <v>2391</v>
      </c>
      <c r="C31" t="s">
        <v>2392</v>
      </c>
      <c r="D31" t="s">
        <v>2393</v>
      </c>
      <c r="E31" t="s">
        <v>3137</v>
      </c>
      <c r="F31" t="s">
        <v>21</v>
      </c>
      <c r="G31" s="6">
        <v>0</v>
      </c>
      <c r="H31" s="6">
        <v>0</v>
      </c>
      <c r="I31" s="6">
        <v>0</v>
      </c>
      <c r="J31" s="6">
        <v>5</v>
      </c>
      <c r="K31" s="6">
        <v>4</v>
      </c>
      <c r="L31" s="6">
        <v>5</v>
      </c>
      <c r="M31" s="2">
        <v>0</v>
      </c>
      <c r="N31" s="2">
        <v>0</v>
      </c>
      <c r="O31" s="2">
        <v>0</v>
      </c>
      <c r="P31" s="2">
        <v>0</v>
      </c>
      <c r="Q31" s="2">
        <v>0</v>
      </c>
    </row>
    <row r="32" spans="1:17" x14ac:dyDescent="0.35">
      <c r="A32" t="s">
        <v>2384</v>
      </c>
      <c r="B32" t="s">
        <v>2394</v>
      </c>
      <c r="C32" t="s">
        <v>98</v>
      </c>
      <c r="D32" t="s">
        <v>2395</v>
      </c>
      <c r="E32" t="s">
        <v>4567</v>
      </c>
      <c r="F32" t="s">
        <v>21</v>
      </c>
      <c r="G32" s="6">
        <v>0</v>
      </c>
      <c r="H32" s="6">
        <v>0</v>
      </c>
      <c r="I32" s="6">
        <v>0</v>
      </c>
      <c r="J32" s="6">
        <v>5</v>
      </c>
      <c r="K32" s="6">
        <v>4</v>
      </c>
      <c r="L32" s="6">
        <v>5</v>
      </c>
      <c r="M32" s="2">
        <v>0</v>
      </c>
      <c r="N32" s="2">
        <v>0</v>
      </c>
      <c r="O32" s="2">
        <v>0</v>
      </c>
      <c r="P32" s="2">
        <v>0</v>
      </c>
      <c r="Q32" s="2">
        <v>0</v>
      </c>
    </row>
    <row r="33" spans="1:17" x14ac:dyDescent="0.35">
      <c r="A33" t="s">
        <v>2384</v>
      </c>
      <c r="B33" t="s">
        <v>2396</v>
      </c>
      <c r="C33" t="s">
        <v>2397</v>
      </c>
      <c r="D33" t="s">
        <v>2398</v>
      </c>
      <c r="E33" t="s">
        <v>4568</v>
      </c>
      <c r="F33" t="s">
        <v>21</v>
      </c>
      <c r="G33" s="6">
        <v>0</v>
      </c>
      <c r="H33" s="6">
        <v>0</v>
      </c>
      <c r="I33" s="6">
        <v>0</v>
      </c>
      <c r="J33" s="6">
        <v>5</v>
      </c>
      <c r="K33" s="6">
        <v>5</v>
      </c>
      <c r="L33" s="6">
        <v>5</v>
      </c>
      <c r="M33" s="2">
        <v>0</v>
      </c>
      <c r="N33" s="2">
        <v>0</v>
      </c>
      <c r="O33" s="2">
        <v>0</v>
      </c>
      <c r="P33" s="2">
        <v>0</v>
      </c>
      <c r="Q33" s="2">
        <v>0</v>
      </c>
    </row>
    <row r="34" spans="1:17" x14ac:dyDescent="0.35">
      <c r="A34" t="s">
        <v>2384</v>
      </c>
      <c r="B34" t="s">
        <v>2399</v>
      </c>
      <c r="C34" t="s">
        <v>2400</v>
      </c>
      <c r="D34" t="s">
        <v>2401</v>
      </c>
      <c r="E34" t="s">
        <v>3140</v>
      </c>
      <c r="F34" t="s">
        <v>21</v>
      </c>
      <c r="G34" s="6">
        <v>0</v>
      </c>
      <c r="H34" s="6">
        <v>1</v>
      </c>
      <c r="I34" s="6">
        <v>4</v>
      </c>
      <c r="J34" s="6">
        <v>5</v>
      </c>
      <c r="K34" s="6">
        <v>4</v>
      </c>
      <c r="L34" s="6">
        <v>5</v>
      </c>
      <c r="M34" s="2">
        <v>0</v>
      </c>
      <c r="N34" s="2">
        <v>0</v>
      </c>
      <c r="O34" s="2">
        <v>0</v>
      </c>
      <c r="P34" s="2">
        <v>0</v>
      </c>
      <c r="Q34" s="2">
        <v>0</v>
      </c>
    </row>
    <row r="35" spans="1:17" x14ac:dyDescent="0.35">
      <c r="A35" t="s">
        <v>2402</v>
      </c>
      <c r="B35" t="s">
        <v>2368</v>
      </c>
      <c r="C35" t="s">
        <v>105</v>
      </c>
      <c r="D35" t="s">
        <v>2403</v>
      </c>
      <c r="E35" t="s">
        <v>3134</v>
      </c>
      <c r="F35" t="s">
        <v>21</v>
      </c>
      <c r="G35" s="6">
        <v>0</v>
      </c>
      <c r="H35" s="6">
        <v>0</v>
      </c>
      <c r="I35" s="6">
        <v>0</v>
      </c>
      <c r="J35" s="6">
        <v>4</v>
      </c>
      <c r="K35" s="6">
        <v>5</v>
      </c>
      <c r="L35" s="6">
        <v>5</v>
      </c>
      <c r="M35" s="2">
        <v>0</v>
      </c>
      <c r="N35" s="2">
        <v>0</v>
      </c>
      <c r="O35" s="2">
        <v>0</v>
      </c>
      <c r="P35" s="2">
        <v>0</v>
      </c>
      <c r="Q35" s="2">
        <v>0</v>
      </c>
    </row>
    <row r="36" spans="1:17" x14ac:dyDescent="0.35">
      <c r="A36" t="s">
        <v>2402</v>
      </c>
      <c r="B36" t="s">
        <v>2386</v>
      </c>
      <c r="C36" t="s">
        <v>107</v>
      </c>
      <c r="D36" t="s">
        <v>2404</v>
      </c>
      <c r="E36" t="s">
        <v>4566</v>
      </c>
      <c r="F36" t="s">
        <v>21</v>
      </c>
      <c r="G36" s="6">
        <v>0</v>
      </c>
      <c r="H36" s="6">
        <v>0</v>
      </c>
      <c r="I36" s="6">
        <v>0</v>
      </c>
      <c r="J36" s="6">
        <v>4</v>
      </c>
      <c r="K36" s="6">
        <v>5</v>
      </c>
      <c r="L36" s="6">
        <v>5</v>
      </c>
      <c r="M36" s="2">
        <v>1</v>
      </c>
      <c r="N36" s="2">
        <v>0</v>
      </c>
      <c r="O36" s="2">
        <v>0</v>
      </c>
      <c r="P36" s="2">
        <v>0</v>
      </c>
      <c r="Q36" s="2">
        <v>0</v>
      </c>
    </row>
    <row r="37" spans="1:17" x14ac:dyDescent="0.35">
      <c r="A37" t="s">
        <v>2402</v>
      </c>
      <c r="B37" t="s">
        <v>2405</v>
      </c>
      <c r="C37" t="s">
        <v>109</v>
      </c>
      <c r="D37" t="s">
        <v>2406</v>
      </c>
      <c r="E37" t="s">
        <v>4569</v>
      </c>
      <c r="F37" t="s">
        <v>21</v>
      </c>
      <c r="G37" s="6">
        <v>0</v>
      </c>
      <c r="H37" s="6">
        <v>0</v>
      </c>
      <c r="I37" s="6">
        <v>0</v>
      </c>
      <c r="J37" s="6">
        <v>4</v>
      </c>
      <c r="K37" s="6">
        <v>5</v>
      </c>
      <c r="L37" s="6">
        <v>5</v>
      </c>
      <c r="M37" s="2">
        <v>1</v>
      </c>
      <c r="N37" s="2">
        <v>0</v>
      </c>
      <c r="O37" s="2">
        <v>0</v>
      </c>
      <c r="P37" s="2">
        <v>0</v>
      </c>
      <c r="Q37" s="2">
        <v>0</v>
      </c>
    </row>
    <row r="38" spans="1:17" x14ac:dyDescent="0.35">
      <c r="A38" t="s">
        <v>2402</v>
      </c>
      <c r="B38" t="s">
        <v>2407</v>
      </c>
      <c r="C38" t="s">
        <v>2408</v>
      </c>
      <c r="D38" t="s">
        <v>2406</v>
      </c>
      <c r="E38" t="s">
        <v>4570</v>
      </c>
      <c r="F38" t="s">
        <v>21</v>
      </c>
      <c r="G38" s="6">
        <v>0</v>
      </c>
      <c r="H38" s="6">
        <v>0</v>
      </c>
      <c r="I38" s="6">
        <v>0</v>
      </c>
      <c r="J38" s="6">
        <v>4</v>
      </c>
      <c r="K38" s="6">
        <v>5</v>
      </c>
      <c r="L38" s="6">
        <v>5</v>
      </c>
      <c r="M38" s="2">
        <v>1</v>
      </c>
      <c r="N38" s="2">
        <v>0</v>
      </c>
      <c r="O38" s="2">
        <v>0</v>
      </c>
      <c r="P38" s="2">
        <v>0</v>
      </c>
      <c r="Q38" s="2">
        <v>0</v>
      </c>
    </row>
    <row r="39" spans="1:17" x14ac:dyDescent="0.35">
      <c r="A39" t="s">
        <v>2402</v>
      </c>
      <c r="B39" t="s">
        <v>2409</v>
      </c>
      <c r="C39" t="s">
        <v>112</v>
      </c>
      <c r="D39" t="s">
        <v>2410</v>
      </c>
      <c r="E39" t="s">
        <v>4571</v>
      </c>
      <c r="F39" t="s">
        <v>21</v>
      </c>
      <c r="G39" s="6">
        <v>0</v>
      </c>
      <c r="H39" s="6">
        <v>0</v>
      </c>
      <c r="I39" s="6">
        <v>0</v>
      </c>
      <c r="J39" s="6">
        <v>4</v>
      </c>
      <c r="K39" s="6">
        <v>5</v>
      </c>
      <c r="L39" s="6">
        <v>4</v>
      </c>
      <c r="M39" s="2">
        <v>1</v>
      </c>
      <c r="N39" s="2">
        <v>0</v>
      </c>
      <c r="O39" s="2">
        <v>0</v>
      </c>
      <c r="P39" s="2">
        <v>0</v>
      </c>
      <c r="Q39" s="2">
        <v>0</v>
      </c>
    </row>
    <row r="40" spans="1:17" x14ac:dyDescent="0.35">
      <c r="A40" t="s">
        <v>2402</v>
      </c>
      <c r="B40" t="s">
        <v>2394</v>
      </c>
      <c r="C40" t="s">
        <v>98</v>
      </c>
      <c r="D40" t="s">
        <v>2411</v>
      </c>
      <c r="E40" t="s">
        <v>4572</v>
      </c>
      <c r="F40" t="s">
        <v>21</v>
      </c>
      <c r="G40" s="6">
        <v>0</v>
      </c>
      <c r="H40" s="6">
        <v>0</v>
      </c>
      <c r="I40" s="6">
        <v>0</v>
      </c>
      <c r="J40" s="6">
        <v>4</v>
      </c>
      <c r="K40" s="6">
        <v>5</v>
      </c>
      <c r="L40" s="6">
        <v>4</v>
      </c>
      <c r="M40" s="2">
        <v>1</v>
      </c>
      <c r="N40" s="2">
        <v>0</v>
      </c>
      <c r="O40" s="2">
        <v>0</v>
      </c>
      <c r="P40" s="2">
        <v>0</v>
      </c>
      <c r="Q40" s="2">
        <v>0</v>
      </c>
    </row>
    <row r="41" spans="1:17" x14ac:dyDescent="0.35">
      <c r="A41" t="s">
        <v>2402</v>
      </c>
      <c r="B41" t="s">
        <v>2412</v>
      </c>
      <c r="C41" t="s">
        <v>2413</v>
      </c>
      <c r="D41" t="s">
        <v>2414</v>
      </c>
      <c r="E41" t="s">
        <v>3147</v>
      </c>
      <c r="F41" t="s">
        <v>21</v>
      </c>
      <c r="G41" s="6">
        <v>0</v>
      </c>
      <c r="H41" s="6">
        <v>0</v>
      </c>
      <c r="I41" s="6">
        <v>0</v>
      </c>
      <c r="J41" s="6">
        <v>4</v>
      </c>
      <c r="K41" s="6">
        <v>5</v>
      </c>
      <c r="L41" s="6">
        <v>4</v>
      </c>
      <c r="M41" s="2">
        <v>1</v>
      </c>
      <c r="N41" s="2">
        <v>0</v>
      </c>
      <c r="O41" s="2">
        <v>0</v>
      </c>
      <c r="P41" s="2">
        <v>0</v>
      </c>
      <c r="Q41" s="2">
        <v>0</v>
      </c>
    </row>
    <row r="42" spans="1:17" x14ac:dyDescent="0.35">
      <c r="A42" t="s">
        <v>2415</v>
      </c>
      <c r="B42" t="s">
        <v>996</v>
      </c>
      <c r="C42" t="s">
        <v>1096</v>
      </c>
      <c r="D42" t="s">
        <v>2416</v>
      </c>
      <c r="E42" t="s">
        <v>4573</v>
      </c>
      <c r="F42" t="s">
        <v>21</v>
      </c>
      <c r="G42" s="6">
        <v>0</v>
      </c>
      <c r="H42" s="6">
        <v>0</v>
      </c>
      <c r="I42" s="6">
        <v>0</v>
      </c>
      <c r="J42" s="6">
        <v>5</v>
      </c>
      <c r="K42" s="6">
        <v>5</v>
      </c>
      <c r="L42" s="6">
        <v>5</v>
      </c>
      <c r="M42" s="2">
        <v>0</v>
      </c>
      <c r="N42" s="2">
        <v>0</v>
      </c>
      <c r="O42" s="2">
        <v>0</v>
      </c>
      <c r="P42" s="2">
        <v>0</v>
      </c>
      <c r="Q42" s="2">
        <v>0</v>
      </c>
    </row>
    <row r="43" spans="1:17" x14ac:dyDescent="0.35">
      <c r="A43" t="s">
        <v>2415</v>
      </c>
      <c r="B43" t="s">
        <v>119</v>
      </c>
      <c r="C43" t="s">
        <v>120</v>
      </c>
      <c r="D43" t="s">
        <v>2418</v>
      </c>
      <c r="E43" t="s">
        <v>3148</v>
      </c>
      <c r="F43" t="s">
        <v>21</v>
      </c>
      <c r="G43" s="6">
        <v>0</v>
      </c>
      <c r="H43" s="6">
        <v>0</v>
      </c>
      <c r="I43" s="6">
        <v>0</v>
      </c>
      <c r="J43" s="6">
        <v>5</v>
      </c>
      <c r="K43" s="6">
        <v>5</v>
      </c>
      <c r="L43" s="6">
        <v>5</v>
      </c>
      <c r="M43" s="2">
        <v>0</v>
      </c>
      <c r="N43" s="2">
        <v>0</v>
      </c>
      <c r="O43" s="2">
        <v>0</v>
      </c>
      <c r="P43" s="2">
        <v>0</v>
      </c>
      <c r="Q43" s="2">
        <v>0</v>
      </c>
    </row>
    <row r="44" spans="1:17" x14ac:dyDescent="0.35">
      <c r="A44" t="s">
        <v>2415</v>
      </c>
      <c r="B44" t="s">
        <v>122</v>
      </c>
      <c r="C44" t="s">
        <v>123</v>
      </c>
      <c r="D44" t="s">
        <v>2419</v>
      </c>
      <c r="E44" t="s">
        <v>3149</v>
      </c>
      <c r="F44" t="s">
        <v>21</v>
      </c>
      <c r="G44" s="6">
        <v>0</v>
      </c>
      <c r="H44" s="6">
        <v>0</v>
      </c>
      <c r="I44" s="6">
        <v>0</v>
      </c>
      <c r="J44" s="6">
        <v>5</v>
      </c>
      <c r="K44" s="6">
        <v>5</v>
      </c>
      <c r="L44" s="6">
        <v>5</v>
      </c>
      <c r="M44" s="2">
        <v>0</v>
      </c>
      <c r="N44" s="2">
        <v>0</v>
      </c>
      <c r="O44" s="2">
        <v>0</v>
      </c>
      <c r="P44" s="2">
        <v>0</v>
      </c>
      <c r="Q44" s="2">
        <v>0</v>
      </c>
    </row>
    <row r="45" spans="1:17" x14ac:dyDescent="0.35">
      <c r="A45" t="s">
        <v>2415</v>
      </c>
      <c r="B45" t="s">
        <v>788</v>
      </c>
      <c r="C45" t="s">
        <v>126</v>
      </c>
      <c r="D45" t="s">
        <v>2420</v>
      </c>
      <c r="E45" t="s">
        <v>4574</v>
      </c>
      <c r="F45" t="s">
        <v>21</v>
      </c>
      <c r="G45" s="6">
        <v>0</v>
      </c>
      <c r="H45" s="6">
        <v>0</v>
      </c>
      <c r="I45" s="6">
        <v>0</v>
      </c>
      <c r="J45" s="6">
        <v>5</v>
      </c>
      <c r="K45" s="6">
        <v>5</v>
      </c>
      <c r="L45" s="6">
        <v>5</v>
      </c>
      <c r="M45" s="2">
        <v>0</v>
      </c>
      <c r="N45" s="2">
        <v>0</v>
      </c>
      <c r="O45" s="2">
        <v>0</v>
      </c>
      <c r="P45" s="2">
        <v>0</v>
      </c>
      <c r="Q45" s="2">
        <v>0</v>
      </c>
    </row>
    <row r="46" spans="1:17" x14ac:dyDescent="0.35">
      <c r="A46" t="s">
        <v>2415</v>
      </c>
      <c r="B46" t="s">
        <v>805</v>
      </c>
      <c r="C46" t="s">
        <v>1100</v>
      </c>
      <c r="D46" t="s">
        <v>2421</v>
      </c>
      <c r="E46" t="s">
        <v>4575</v>
      </c>
      <c r="F46" t="s">
        <v>21</v>
      </c>
      <c r="G46" s="6">
        <v>0</v>
      </c>
      <c r="H46" s="6">
        <v>0</v>
      </c>
      <c r="I46" s="6">
        <v>0</v>
      </c>
      <c r="J46" s="6">
        <v>5</v>
      </c>
      <c r="K46" s="6">
        <v>5</v>
      </c>
      <c r="L46" s="6">
        <v>5</v>
      </c>
      <c r="M46" s="2">
        <v>0</v>
      </c>
      <c r="N46" s="2">
        <v>0</v>
      </c>
      <c r="O46" s="2">
        <v>0</v>
      </c>
      <c r="P46" s="2">
        <v>0</v>
      </c>
      <c r="Q46" s="2">
        <v>0</v>
      </c>
    </row>
    <row r="47" spans="1:17" x14ac:dyDescent="0.35">
      <c r="A47" t="s">
        <v>2415</v>
      </c>
      <c r="B47" t="s">
        <v>1102</v>
      </c>
      <c r="C47" t="s">
        <v>1103</v>
      </c>
      <c r="D47" t="s">
        <v>2422</v>
      </c>
      <c r="E47" t="s">
        <v>4576</v>
      </c>
      <c r="F47" t="s">
        <v>21</v>
      </c>
      <c r="G47" s="6">
        <v>0</v>
      </c>
      <c r="H47" s="6">
        <v>0</v>
      </c>
      <c r="I47" s="6">
        <v>0</v>
      </c>
      <c r="J47" s="6">
        <v>5</v>
      </c>
      <c r="K47" s="6">
        <v>5</v>
      </c>
      <c r="L47" s="6">
        <v>5</v>
      </c>
      <c r="M47" s="2">
        <v>0</v>
      </c>
      <c r="N47" s="2">
        <v>0</v>
      </c>
      <c r="O47" s="2">
        <v>0</v>
      </c>
      <c r="P47" s="2">
        <v>0</v>
      </c>
      <c r="Q47" s="2">
        <v>0</v>
      </c>
    </row>
    <row r="48" spans="1:17" x14ac:dyDescent="0.35">
      <c r="A48" t="s">
        <v>2415</v>
      </c>
      <c r="B48" t="s">
        <v>1104</v>
      </c>
      <c r="C48" t="s">
        <v>1105</v>
      </c>
      <c r="D48" t="s">
        <v>2423</v>
      </c>
      <c r="E48" t="s">
        <v>4577</v>
      </c>
      <c r="F48" t="s">
        <v>21</v>
      </c>
      <c r="G48" s="6">
        <v>0</v>
      </c>
      <c r="H48" s="6">
        <v>0</v>
      </c>
      <c r="I48" s="6">
        <v>0</v>
      </c>
      <c r="J48" s="6">
        <v>5</v>
      </c>
      <c r="K48" s="6">
        <v>5</v>
      </c>
      <c r="L48" s="6">
        <v>5</v>
      </c>
      <c r="M48" s="2">
        <v>0</v>
      </c>
      <c r="N48" s="2">
        <v>0</v>
      </c>
      <c r="O48" s="2">
        <v>0</v>
      </c>
      <c r="P48" s="2">
        <v>0</v>
      </c>
      <c r="Q48" s="2">
        <v>0</v>
      </c>
    </row>
    <row r="49" spans="1:17" x14ac:dyDescent="0.35">
      <c r="A49" t="s">
        <v>2415</v>
      </c>
      <c r="B49" t="s">
        <v>1107</v>
      </c>
      <c r="C49" t="s">
        <v>1108</v>
      </c>
      <c r="D49" t="s">
        <v>2424</v>
      </c>
      <c r="E49" t="s">
        <v>4578</v>
      </c>
      <c r="F49" t="s">
        <v>21</v>
      </c>
      <c r="G49" s="6">
        <v>0</v>
      </c>
      <c r="H49" s="6">
        <v>0</v>
      </c>
      <c r="I49" s="6">
        <v>0</v>
      </c>
      <c r="J49" s="6">
        <v>5</v>
      </c>
      <c r="K49" s="6">
        <v>5</v>
      </c>
      <c r="L49" s="6">
        <v>5</v>
      </c>
      <c r="M49" s="2">
        <v>0</v>
      </c>
      <c r="N49" s="2">
        <v>0</v>
      </c>
      <c r="O49" s="2">
        <v>0</v>
      </c>
      <c r="P49" s="2">
        <v>0</v>
      </c>
      <c r="Q49" s="2">
        <v>0</v>
      </c>
    </row>
    <row r="50" spans="1:17" x14ac:dyDescent="0.35">
      <c r="A50" t="s">
        <v>2415</v>
      </c>
      <c r="B50" t="s">
        <v>1109</v>
      </c>
      <c r="C50" t="s">
        <v>1110</v>
      </c>
      <c r="D50" t="s">
        <v>2425</v>
      </c>
      <c r="E50" t="s">
        <v>4579</v>
      </c>
      <c r="F50" t="s">
        <v>21</v>
      </c>
      <c r="G50" s="6">
        <v>0</v>
      </c>
      <c r="H50" s="6">
        <v>0</v>
      </c>
      <c r="I50" s="6">
        <v>0</v>
      </c>
      <c r="J50" s="6">
        <v>5</v>
      </c>
      <c r="K50" s="6">
        <v>5</v>
      </c>
      <c r="L50" s="6">
        <v>5</v>
      </c>
      <c r="M50" s="2">
        <v>0</v>
      </c>
      <c r="N50" s="2">
        <v>0</v>
      </c>
      <c r="O50" s="2">
        <v>0</v>
      </c>
      <c r="P50" s="2">
        <v>0</v>
      </c>
      <c r="Q50" s="2">
        <v>0</v>
      </c>
    </row>
    <row r="51" spans="1:17" x14ac:dyDescent="0.35">
      <c r="A51" t="s">
        <v>2415</v>
      </c>
      <c r="B51" t="s">
        <v>1111</v>
      </c>
      <c r="C51" t="s">
        <v>144</v>
      </c>
      <c r="D51" t="s">
        <v>2426</v>
      </c>
      <c r="E51" t="s">
        <v>4580</v>
      </c>
      <c r="F51" t="s">
        <v>21</v>
      </c>
      <c r="G51" s="6">
        <v>0</v>
      </c>
      <c r="H51" s="6">
        <v>0</v>
      </c>
      <c r="I51" s="6">
        <v>0</v>
      </c>
      <c r="J51" s="6">
        <v>5</v>
      </c>
      <c r="K51" s="6">
        <v>5</v>
      </c>
      <c r="L51" s="6">
        <v>5</v>
      </c>
      <c r="M51" s="2">
        <v>0</v>
      </c>
      <c r="N51" s="2">
        <v>0</v>
      </c>
      <c r="O51" s="2">
        <v>0</v>
      </c>
      <c r="P51" s="2">
        <v>0</v>
      </c>
      <c r="Q51" s="2">
        <v>0</v>
      </c>
    </row>
    <row r="52" spans="1:17" x14ac:dyDescent="0.35">
      <c r="A52" t="s">
        <v>2415</v>
      </c>
      <c r="B52" t="s">
        <v>1112</v>
      </c>
      <c r="C52" t="s">
        <v>1113</v>
      </c>
      <c r="D52" t="s">
        <v>2427</v>
      </c>
      <c r="E52" t="s">
        <v>4581</v>
      </c>
      <c r="F52" t="s">
        <v>21</v>
      </c>
      <c r="G52" s="6">
        <v>0</v>
      </c>
      <c r="H52" s="6">
        <v>1</v>
      </c>
      <c r="I52" s="6">
        <v>4</v>
      </c>
      <c r="J52" s="6">
        <v>5</v>
      </c>
      <c r="K52" s="6">
        <v>5</v>
      </c>
      <c r="L52" s="6">
        <v>5</v>
      </c>
      <c r="M52" s="2">
        <v>0</v>
      </c>
      <c r="N52" s="2">
        <v>0</v>
      </c>
      <c r="O52" s="2">
        <v>0</v>
      </c>
      <c r="P52" s="2">
        <v>0</v>
      </c>
      <c r="Q52" s="2">
        <v>0</v>
      </c>
    </row>
    <row r="53" spans="1:17" x14ac:dyDescent="0.35">
      <c r="A53" t="s">
        <v>2415</v>
      </c>
      <c r="B53" t="s">
        <v>814</v>
      </c>
      <c r="C53" t="s">
        <v>150</v>
      </c>
      <c r="D53" t="s">
        <v>2428</v>
      </c>
      <c r="E53" t="s">
        <v>4582</v>
      </c>
      <c r="F53" t="s">
        <v>21</v>
      </c>
      <c r="G53" s="6">
        <v>0</v>
      </c>
      <c r="H53" s="6">
        <v>0</v>
      </c>
      <c r="I53" s="6">
        <v>0</v>
      </c>
      <c r="J53" s="6">
        <v>5</v>
      </c>
      <c r="K53" s="6">
        <v>5</v>
      </c>
      <c r="L53" s="6">
        <v>5</v>
      </c>
      <c r="M53" s="2">
        <v>0</v>
      </c>
      <c r="N53" s="2">
        <v>0</v>
      </c>
      <c r="O53" s="2">
        <v>0</v>
      </c>
      <c r="P53" s="2">
        <v>0</v>
      </c>
      <c r="Q53" s="2">
        <v>0</v>
      </c>
    </row>
    <row r="54" spans="1:17" x14ac:dyDescent="0.35">
      <c r="A54" t="s">
        <v>2415</v>
      </c>
      <c r="B54" t="s">
        <v>792</v>
      </c>
      <c r="C54" t="s">
        <v>153</v>
      </c>
      <c r="D54" t="s">
        <v>2429</v>
      </c>
      <c r="E54" t="s">
        <v>4583</v>
      </c>
      <c r="F54" t="s">
        <v>21</v>
      </c>
      <c r="G54" s="6">
        <v>0</v>
      </c>
      <c r="H54" s="6">
        <v>0</v>
      </c>
      <c r="I54" s="6">
        <v>0</v>
      </c>
      <c r="J54" s="6">
        <v>5</v>
      </c>
      <c r="K54" s="6">
        <v>5</v>
      </c>
      <c r="L54" s="6">
        <v>5</v>
      </c>
      <c r="M54" s="2">
        <v>0</v>
      </c>
      <c r="N54" s="2">
        <v>0</v>
      </c>
      <c r="O54" s="2">
        <v>0</v>
      </c>
      <c r="P54" s="2">
        <v>0</v>
      </c>
      <c r="Q54" s="2">
        <v>0</v>
      </c>
    </row>
    <row r="55" spans="1:17" x14ac:dyDescent="0.35">
      <c r="A55" t="s">
        <v>2415</v>
      </c>
      <c r="B55" t="s">
        <v>1114</v>
      </c>
      <c r="C55" t="s">
        <v>156</v>
      </c>
      <c r="D55" t="s">
        <v>2430</v>
      </c>
      <c r="E55" t="s">
        <v>4584</v>
      </c>
      <c r="F55" t="s">
        <v>21</v>
      </c>
      <c r="G55" s="6">
        <v>0</v>
      </c>
      <c r="H55" s="6">
        <v>0</v>
      </c>
      <c r="I55" s="6">
        <v>0</v>
      </c>
      <c r="J55" s="6">
        <v>5</v>
      </c>
      <c r="K55" s="6">
        <v>5</v>
      </c>
      <c r="L55" s="6">
        <v>5</v>
      </c>
      <c r="M55" s="2">
        <v>0</v>
      </c>
      <c r="N55" s="2">
        <v>0</v>
      </c>
      <c r="O55" s="2">
        <v>0</v>
      </c>
      <c r="P55" s="2">
        <v>0</v>
      </c>
      <c r="Q55" s="2">
        <v>0</v>
      </c>
    </row>
    <row r="56" spans="1:17" x14ac:dyDescent="0.35">
      <c r="A56" t="s">
        <v>2415</v>
      </c>
      <c r="B56" t="s">
        <v>1115</v>
      </c>
      <c r="C56" t="s">
        <v>156</v>
      </c>
      <c r="D56" t="s">
        <v>2431</v>
      </c>
      <c r="E56" t="s">
        <v>4585</v>
      </c>
      <c r="F56" t="s">
        <v>21</v>
      </c>
      <c r="G56" s="6">
        <v>0</v>
      </c>
      <c r="H56" s="6">
        <v>0</v>
      </c>
      <c r="I56" s="6">
        <v>0</v>
      </c>
      <c r="J56" s="6">
        <v>5</v>
      </c>
      <c r="K56" s="6">
        <v>5</v>
      </c>
      <c r="L56" s="6">
        <v>5</v>
      </c>
      <c r="M56" s="2">
        <v>0</v>
      </c>
      <c r="N56" s="2">
        <v>0</v>
      </c>
      <c r="O56" s="2">
        <v>0</v>
      </c>
      <c r="P56" s="2">
        <v>0</v>
      </c>
      <c r="Q56" s="2">
        <v>0</v>
      </c>
    </row>
    <row r="57" spans="1:17" x14ac:dyDescent="0.35">
      <c r="A57" t="s">
        <v>2415</v>
      </c>
      <c r="B57" t="s">
        <v>1116</v>
      </c>
      <c r="C57" t="s">
        <v>150</v>
      </c>
      <c r="D57" t="s">
        <v>2432</v>
      </c>
      <c r="E57" t="s">
        <v>3162</v>
      </c>
      <c r="F57" t="s">
        <v>21</v>
      </c>
      <c r="G57" s="6">
        <v>0</v>
      </c>
      <c r="H57" s="6">
        <v>0</v>
      </c>
      <c r="I57" s="6">
        <v>0</v>
      </c>
      <c r="J57" s="6">
        <v>5</v>
      </c>
      <c r="K57" s="6">
        <v>5</v>
      </c>
      <c r="L57" s="6">
        <v>5</v>
      </c>
      <c r="M57" s="2">
        <v>0</v>
      </c>
      <c r="N57" s="2">
        <v>0</v>
      </c>
      <c r="O57" s="2">
        <v>0</v>
      </c>
      <c r="P57" s="2">
        <v>0</v>
      </c>
      <c r="Q57" s="2">
        <v>0</v>
      </c>
    </row>
    <row r="58" spans="1:17" x14ac:dyDescent="0.35">
      <c r="A58" t="s">
        <v>2415</v>
      </c>
      <c r="B58" t="s">
        <v>1117</v>
      </c>
      <c r="C58" t="s">
        <v>163</v>
      </c>
      <c r="D58" t="s">
        <v>2433</v>
      </c>
      <c r="E58" t="s">
        <v>4586</v>
      </c>
      <c r="F58" t="s">
        <v>21</v>
      </c>
      <c r="G58" s="6">
        <v>0</v>
      </c>
      <c r="H58" s="6">
        <v>0</v>
      </c>
      <c r="I58" s="6">
        <v>0</v>
      </c>
      <c r="J58" s="6">
        <v>5</v>
      </c>
      <c r="K58" s="6">
        <v>5</v>
      </c>
      <c r="L58" s="6">
        <v>5</v>
      </c>
      <c r="M58" s="2">
        <v>0</v>
      </c>
      <c r="N58" s="2">
        <v>0</v>
      </c>
      <c r="O58" s="2">
        <v>0</v>
      </c>
      <c r="P58" s="2">
        <v>0</v>
      </c>
      <c r="Q58" s="2">
        <v>0</v>
      </c>
    </row>
    <row r="59" spans="1:17" x14ac:dyDescent="0.35">
      <c r="A59" t="s">
        <v>2434</v>
      </c>
      <c r="B59" t="s">
        <v>1628</v>
      </c>
      <c r="C59" t="s">
        <v>1120</v>
      </c>
      <c r="D59" t="s">
        <v>2435</v>
      </c>
      <c r="E59" t="s">
        <v>3164</v>
      </c>
      <c r="F59" t="s">
        <v>21</v>
      </c>
      <c r="G59" s="6">
        <v>0</v>
      </c>
      <c r="H59" s="6">
        <v>0</v>
      </c>
      <c r="I59" s="6">
        <v>0</v>
      </c>
      <c r="J59" s="6">
        <v>5</v>
      </c>
      <c r="K59" s="6">
        <v>5</v>
      </c>
      <c r="L59" s="6">
        <v>5</v>
      </c>
      <c r="M59" s="2">
        <v>0</v>
      </c>
      <c r="N59" s="2">
        <v>0</v>
      </c>
      <c r="O59" s="2">
        <v>0</v>
      </c>
      <c r="P59" s="2">
        <v>0</v>
      </c>
      <c r="Q59" s="2">
        <v>0</v>
      </c>
    </row>
    <row r="60" spans="1:17" x14ac:dyDescent="0.35">
      <c r="A60" t="s">
        <v>2434</v>
      </c>
      <c r="B60" t="s">
        <v>104</v>
      </c>
      <c r="C60" t="s">
        <v>744</v>
      </c>
      <c r="D60" t="s">
        <v>2436</v>
      </c>
      <c r="E60" t="s">
        <v>3165</v>
      </c>
      <c r="F60" t="s">
        <v>21</v>
      </c>
      <c r="G60" s="6">
        <v>0</v>
      </c>
      <c r="H60" s="6">
        <v>0</v>
      </c>
      <c r="I60" s="6">
        <v>0</v>
      </c>
      <c r="J60" s="6">
        <v>3</v>
      </c>
      <c r="K60" s="6">
        <v>5</v>
      </c>
      <c r="L60" s="6">
        <v>5</v>
      </c>
      <c r="M60" s="2">
        <v>0</v>
      </c>
      <c r="N60" s="2">
        <v>1</v>
      </c>
      <c r="O60" s="2">
        <v>0</v>
      </c>
      <c r="P60" s="2">
        <v>0</v>
      </c>
      <c r="Q60" s="2">
        <v>0</v>
      </c>
    </row>
    <row r="61" spans="1:17" x14ac:dyDescent="0.35">
      <c r="A61" t="s">
        <v>2434</v>
      </c>
      <c r="B61" t="s">
        <v>119</v>
      </c>
      <c r="C61" t="s">
        <v>168</v>
      </c>
      <c r="D61" t="s">
        <v>2418</v>
      </c>
      <c r="E61" t="s">
        <v>3166</v>
      </c>
      <c r="F61" t="s">
        <v>21</v>
      </c>
      <c r="G61" s="6">
        <v>0</v>
      </c>
      <c r="H61" s="6">
        <v>0</v>
      </c>
      <c r="I61" s="6">
        <v>0</v>
      </c>
      <c r="J61" s="6">
        <v>5</v>
      </c>
      <c r="K61" s="6">
        <v>5</v>
      </c>
      <c r="L61" s="6">
        <v>5</v>
      </c>
      <c r="M61" s="2">
        <v>0</v>
      </c>
      <c r="N61" s="2">
        <v>0</v>
      </c>
      <c r="O61" s="2">
        <v>0</v>
      </c>
      <c r="P61" s="2">
        <v>0</v>
      </c>
      <c r="Q61" s="2">
        <v>0</v>
      </c>
    </row>
    <row r="62" spans="1:17" x14ac:dyDescent="0.35">
      <c r="A62" t="s">
        <v>2434</v>
      </c>
      <c r="B62" t="s">
        <v>2437</v>
      </c>
      <c r="C62" t="s">
        <v>170</v>
      </c>
      <c r="D62" t="s">
        <v>2438</v>
      </c>
      <c r="E62" t="s">
        <v>3167</v>
      </c>
      <c r="F62" t="s">
        <v>21</v>
      </c>
      <c r="G62" s="6">
        <v>0</v>
      </c>
      <c r="H62" s="6">
        <v>1</v>
      </c>
      <c r="I62" s="6">
        <v>1</v>
      </c>
      <c r="J62" s="6">
        <v>5</v>
      </c>
      <c r="K62" s="6">
        <v>5</v>
      </c>
      <c r="L62" s="6">
        <v>5</v>
      </c>
      <c r="M62" s="2">
        <v>0</v>
      </c>
      <c r="N62" s="2">
        <v>0</v>
      </c>
      <c r="O62" s="2">
        <v>0</v>
      </c>
      <c r="P62" s="2">
        <v>0</v>
      </c>
      <c r="Q62" s="2">
        <v>0</v>
      </c>
    </row>
    <row r="63" spans="1:17" x14ac:dyDescent="0.35">
      <c r="A63" t="s">
        <v>2434</v>
      </c>
      <c r="B63" t="s">
        <v>125</v>
      </c>
      <c r="C63" t="s">
        <v>172</v>
      </c>
      <c r="D63" t="s">
        <v>2439</v>
      </c>
      <c r="E63" t="s">
        <v>3168</v>
      </c>
      <c r="F63" t="s">
        <v>21</v>
      </c>
      <c r="G63" s="6">
        <v>0</v>
      </c>
      <c r="H63" s="6">
        <v>1</v>
      </c>
      <c r="I63" s="6">
        <v>1</v>
      </c>
      <c r="J63" s="6">
        <v>5</v>
      </c>
      <c r="K63" s="6">
        <v>5</v>
      </c>
      <c r="L63" s="6">
        <v>5</v>
      </c>
      <c r="M63" s="2">
        <v>0</v>
      </c>
      <c r="N63" s="2">
        <v>0</v>
      </c>
      <c r="O63" s="2">
        <v>0</v>
      </c>
      <c r="P63" s="2">
        <v>0</v>
      </c>
      <c r="Q63" s="2">
        <v>0</v>
      </c>
    </row>
    <row r="64" spans="1:17" x14ac:dyDescent="0.35">
      <c r="A64" t="s">
        <v>2434</v>
      </c>
      <c r="B64" t="s">
        <v>1676</v>
      </c>
      <c r="C64" t="s">
        <v>1124</v>
      </c>
      <c r="D64" t="s">
        <v>2440</v>
      </c>
      <c r="E64" t="s">
        <v>3169</v>
      </c>
      <c r="F64" t="s">
        <v>21</v>
      </c>
      <c r="G64" s="6">
        <v>0</v>
      </c>
      <c r="H64" s="6">
        <v>0</v>
      </c>
      <c r="I64" s="6">
        <v>0</v>
      </c>
      <c r="J64" s="6">
        <v>5</v>
      </c>
      <c r="K64" s="6">
        <v>5</v>
      </c>
      <c r="L64" s="6">
        <v>5</v>
      </c>
      <c r="M64" s="2">
        <v>0</v>
      </c>
      <c r="N64" s="2">
        <v>0</v>
      </c>
      <c r="O64" s="2">
        <v>0</v>
      </c>
      <c r="P64" s="2">
        <v>0</v>
      </c>
      <c r="Q64" s="2">
        <v>0</v>
      </c>
    </row>
    <row r="65" spans="1:17" x14ac:dyDescent="0.35">
      <c r="A65" t="s">
        <v>2434</v>
      </c>
      <c r="B65" t="s">
        <v>131</v>
      </c>
      <c r="C65" t="s">
        <v>1125</v>
      </c>
      <c r="D65" t="s">
        <v>2441</v>
      </c>
      <c r="E65" t="s">
        <v>4587</v>
      </c>
      <c r="F65" t="s">
        <v>21</v>
      </c>
      <c r="G65" s="6">
        <v>0</v>
      </c>
      <c r="H65" s="6">
        <v>1</v>
      </c>
      <c r="I65" s="6">
        <v>3</v>
      </c>
      <c r="J65" s="6">
        <v>4</v>
      </c>
      <c r="K65" s="6">
        <v>4</v>
      </c>
      <c r="L65" s="6">
        <v>5</v>
      </c>
      <c r="M65" s="2">
        <v>0</v>
      </c>
      <c r="N65" s="2">
        <v>0</v>
      </c>
      <c r="O65" s="2">
        <v>0</v>
      </c>
      <c r="P65" s="2">
        <v>0</v>
      </c>
      <c r="Q65" s="2">
        <v>0</v>
      </c>
    </row>
    <row r="66" spans="1:17" x14ac:dyDescent="0.35">
      <c r="A66" t="s">
        <v>2434</v>
      </c>
      <c r="B66" t="s">
        <v>134</v>
      </c>
      <c r="C66" t="s">
        <v>1126</v>
      </c>
      <c r="D66" t="s">
        <v>2442</v>
      </c>
      <c r="E66" t="s">
        <v>4588</v>
      </c>
      <c r="F66" t="s">
        <v>21</v>
      </c>
      <c r="G66" s="6">
        <v>0</v>
      </c>
      <c r="H66" s="6">
        <v>1</v>
      </c>
      <c r="I66" s="6">
        <v>1</v>
      </c>
      <c r="J66" s="6">
        <v>5</v>
      </c>
      <c r="K66" s="6">
        <v>5</v>
      </c>
      <c r="L66" s="6">
        <v>5</v>
      </c>
      <c r="M66" s="2">
        <v>0</v>
      </c>
      <c r="N66" s="2">
        <v>0</v>
      </c>
      <c r="O66" s="2">
        <v>0</v>
      </c>
      <c r="P66" s="2">
        <v>0</v>
      </c>
      <c r="Q66" s="2">
        <v>0</v>
      </c>
    </row>
    <row r="67" spans="1:17" x14ac:dyDescent="0.35">
      <c r="A67" t="s">
        <v>2434</v>
      </c>
      <c r="B67" t="s">
        <v>137</v>
      </c>
      <c r="C67" t="s">
        <v>1128</v>
      </c>
      <c r="D67" t="s">
        <v>2443</v>
      </c>
      <c r="E67" t="s">
        <v>4589</v>
      </c>
      <c r="F67" t="s">
        <v>21</v>
      </c>
      <c r="G67" s="6">
        <v>0</v>
      </c>
      <c r="H67" s="6">
        <v>0</v>
      </c>
      <c r="I67" s="6">
        <v>0</v>
      </c>
      <c r="J67" s="6">
        <v>5</v>
      </c>
      <c r="K67" s="6">
        <v>5</v>
      </c>
      <c r="L67" s="6">
        <v>5</v>
      </c>
      <c r="M67" s="2">
        <v>0</v>
      </c>
      <c r="N67" s="2">
        <v>0</v>
      </c>
      <c r="O67" s="2">
        <v>0</v>
      </c>
      <c r="P67" s="2">
        <v>0</v>
      </c>
      <c r="Q67" s="2">
        <v>0</v>
      </c>
    </row>
    <row r="68" spans="1:17" x14ac:dyDescent="0.35">
      <c r="A68" t="s">
        <v>2434</v>
      </c>
      <c r="B68" t="s">
        <v>785</v>
      </c>
      <c r="C68" t="s">
        <v>1129</v>
      </c>
      <c r="D68" t="s">
        <v>2444</v>
      </c>
      <c r="E68" t="s">
        <v>3173</v>
      </c>
      <c r="F68" t="s">
        <v>21</v>
      </c>
      <c r="G68" s="6">
        <v>0</v>
      </c>
      <c r="H68" s="6">
        <v>1</v>
      </c>
      <c r="I68" s="6">
        <v>1</v>
      </c>
      <c r="J68" s="6">
        <v>5</v>
      </c>
      <c r="K68" s="6">
        <v>5</v>
      </c>
      <c r="L68" s="6">
        <v>5</v>
      </c>
      <c r="M68" s="2">
        <v>0</v>
      </c>
      <c r="N68" s="2">
        <v>0</v>
      </c>
      <c r="O68" s="2">
        <v>0</v>
      </c>
      <c r="P68" s="2">
        <v>0</v>
      </c>
      <c r="Q68" s="2">
        <v>0</v>
      </c>
    </row>
    <row r="69" spans="1:17" x14ac:dyDescent="0.35">
      <c r="A69" t="s">
        <v>2434</v>
      </c>
      <c r="B69" t="s">
        <v>143</v>
      </c>
      <c r="C69" t="s">
        <v>183</v>
      </c>
      <c r="D69" t="s">
        <v>2445</v>
      </c>
      <c r="E69" t="s">
        <v>4590</v>
      </c>
      <c r="F69" t="s">
        <v>21</v>
      </c>
      <c r="G69" s="6">
        <v>0</v>
      </c>
      <c r="H69" s="6">
        <v>0</v>
      </c>
      <c r="I69" s="6">
        <v>0</v>
      </c>
      <c r="J69" s="6">
        <v>3</v>
      </c>
      <c r="K69" s="6">
        <v>1</v>
      </c>
      <c r="L69" s="6">
        <v>3</v>
      </c>
      <c r="M69" s="2">
        <v>0</v>
      </c>
      <c r="N69" s="2">
        <v>0</v>
      </c>
      <c r="O69" s="2">
        <v>1</v>
      </c>
      <c r="P69" s="2">
        <v>0</v>
      </c>
      <c r="Q69" s="2">
        <v>0</v>
      </c>
    </row>
    <row r="70" spans="1:17" x14ac:dyDescent="0.35">
      <c r="A70" t="s">
        <v>2434</v>
      </c>
      <c r="B70" t="s">
        <v>1700</v>
      </c>
      <c r="C70" t="s">
        <v>1131</v>
      </c>
      <c r="D70" t="s">
        <v>2446</v>
      </c>
      <c r="E70" t="s">
        <v>3175</v>
      </c>
      <c r="F70" t="s">
        <v>21</v>
      </c>
      <c r="G70" s="6">
        <v>0</v>
      </c>
      <c r="H70" s="6">
        <v>1</v>
      </c>
      <c r="I70" s="6">
        <v>2</v>
      </c>
      <c r="J70" s="6">
        <v>5</v>
      </c>
      <c r="K70" s="6">
        <v>5</v>
      </c>
      <c r="L70" s="6">
        <v>5</v>
      </c>
      <c r="M70" s="2">
        <v>0</v>
      </c>
      <c r="N70" s="2">
        <v>0</v>
      </c>
      <c r="O70" s="2">
        <v>0</v>
      </c>
      <c r="P70" s="2">
        <v>0</v>
      </c>
      <c r="Q70" s="2">
        <v>0</v>
      </c>
    </row>
    <row r="71" spans="1:17" x14ac:dyDescent="0.35">
      <c r="A71" t="s">
        <v>2434</v>
      </c>
      <c r="B71" t="s">
        <v>149</v>
      </c>
      <c r="C71" t="s">
        <v>186</v>
      </c>
      <c r="D71" t="s">
        <v>2447</v>
      </c>
      <c r="E71" t="s">
        <v>3176</v>
      </c>
      <c r="F71" t="s">
        <v>21</v>
      </c>
      <c r="G71" s="6">
        <v>0</v>
      </c>
      <c r="H71" s="6">
        <v>1</v>
      </c>
      <c r="I71" s="6">
        <v>5</v>
      </c>
      <c r="J71" s="6">
        <v>5</v>
      </c>
      <c r="K71" s="6">
        <v>5</v>
      </c>
      <c r="L71" s="6">
        <v>5</v>
      </c>
      <c r="M71" s="2">
        <v>0</v>
      </c>
      <c r="N71" s="2">
        <v>0</v>
      </c>
      <c r="O71" s="2">
        <v>0</v>
      </c>
      <c r="P71" s="2">
        <v>0</v>
      </c>
      <c r="Q71" s="2">
        <v>0</v>
      </c>
    </row>
    <row r="72" spans="1:17" x14ac:dyDescent="0.35">
      <c r="A72" t="s">
        <v>2434</v>
      </c>
      <c r="B72" t="s">
        <v>1703</v>
      </c>
      <c r="C72" t="s">
        <v>188</v>
      </c>
      <c r="D72" t="s">
        <v>2448</v>
      </c>
      <c r="E72" t="s">
        <v>4591</v>
      </c>
      <c r="F72" t="s">
        <v>21</v>
      </c>
      <c r="G72" s="6">
        <v>0</v>
      </c>
      <c r="H72" s="6">
        <v>0</v>
      </c>
      <c r="I72" s="6">
        <v>0</v>
      </c>
      <c r="J72" s="6">
        <v>5</v>
      </c>
      <c r="K72" s="6">
        <v>5</v>
      </c>
      <c r="L72" s="6">
        <v>5</v>
      </c>
      <c r="M72" s="2">
        <v>0</v>
      </c>
      <c r="N72" s="2">
        <v>0</v>
      </c>
      <c r="O72" s="2">
        <v>0</v>
      </c>
      <c r="P72" s="2">
        <v>0</v>
      </c>
      <c r="Q72" s="2">
        <v>0</v>
      </c>
    </row>
    <row r="73" spans="1:17" x14ac:dyDescent="0.35">
      <c r="A73" t="s">
        <v>2434</v>
      </c>
      <c r="B73" t="s">
        <v>191</v>
      </c>
      <c r="C73" t="s">
        <v>156</v>
      </c>
      <c r="D73" t="s">
        <v>2449</v>
      </c>
      <c r="E73" t="s">
        <v>3178</v>
      </c>
      <c r="F73" t="s">
        <v>21</v>
      </c>
      <c r="G73" s="6">
        <v>0</v>
      </c>
      <c r="H73" s="6">
        <v>1</v>
      </c>
      <c r="I73" s="6">
        <v>5</v>
      </c>
      <c r="J73" s="6">
        <v>4</v>
      </c>
      <c r="K73" s="6">
        <v>4</v>
      </c>
      <c r="L73" s="6">
        <v>5</v>
      </c>
      <c r="M73" s="2">
        <v>0</v>
      </c>
      <c r="N73" s="2">
        <v>0</v>
      </c>
      <c r="O73" s="2">
        <v>0</v>
      </c>
      <c r="P73" s="2">
        <v>0</v>
      </c>
      <c r="Q73" s="2">
        <v>0</v>
      </c>
    </row>
    <row r="74" spans="1:17" x14ac:dyDescent="0.35">
      <c r="A74" t="s">
        <v>2434</v>
      </c>
      <c r="B74" t="s">
        <v>160</v>
      </c>
      <c r="C74" t="s">
        <v>156</v>
      </c>
      <c r="D74" t="s">
        <v>2450</v>
      </c>
      <c r="E74" t="s">
        <v>4592</v>
      </c>
      <c r="F74" t="s">
        <v>21</v>
      </c>
      <c r="G74" s="6">
        <v>0</v>
      </c>
      <c r="H74" s="6">
        <v>1</v>
      </c>
      <c r="I74" s="6">
        <v>3</v>
      </c>
      <c r="J74" s="6">
        <v>5</v>
      </c>
      <c r="K74" s="6">
        <v>5</v>
      </c>
      <c r="L74" s="6">
        <v>5</v>
      </c>
      <c r="M74" s="2">
        <v>0</v>
      </c>
      <c r="N74" s="2">
        <v>0</v>
      </c>
      <c r="O74" s="2">
        <v>0</v>
      </c>
      <c r="P74" s="2">
        <v>0</v>
      </c>
      <c r="Q74" s="2">
        <v>0</v>
      </c>
    </row>
    <row r="75" spans="1:17" x14ac:dyDescent="0.35">
      <c r="A75" t="s">
        <v>2451</v>
      </c>
      <c r="B75" t="s">
        <v>2452</v>
      </c>
      <c r="C75" t="s">
        <v>2453</v>
      </c>
      <c r="D75" t="s">
        <v>2454</v>
      </c>
      <c r="E75" t="s">
        <v>4593</v>
      </c>
      <c r="F75" t="s">
        <v>21</v>
      </c>
      <c r="G75" s="6">
        <v>0</v>
      </c>
      <c r="H75" s="6">
        <v>0</v>
      </c>
      <c r="I75" s="6">
        <v>0</v>
      </c>
      <c r="J75" s="6">
        <v>5</v>
      </c>
      <c r="K75" s="6">
        <v>5</v>
      </c>
      <c r="L75" s="6">
        <v>5</v>
      </c>
      <c r="M75" s="2">
        <v>0</v>
      </c>
      <c r="N75" s="2">
        <v>0</v>
      </c>
      <c r="O75" s="2">
        <v>0</v>
      </c>
      <c r="P75" s="2">
        <v>0</v>
      </c>
      <c r="Q75" s="2">
        <v>0</v>
      </c>
    </row>
    <row r="76" spans="1:17" x14ac:dyDescent="0.35">
      <c r="A76" t="s">
        <v>2451</v>
      </c>
      <c r="B76" t="s">
        <v>2455</v>
      </c>
      <c r="C76" t="s">
        <v>197</v>
      </c>
      <c r="D76" t="s">
        <v>2456</v>
      </c>
      <c r="E76" t="s">
        <v>4594</v>
      </c>
      <c r="F76" t="s">
        <v>21</v>
      </c>
      <c r="G76" s="6">
        <v>0</v>
      </c>
      <c r="H76" s="6">
        <v>1</v>
      </c>
      <c r="I76" s="6">
        <v>1</v>
      </c>
      <c r="J76" s="6">
        <v>1</v>
      </c>
      <c r="K76" s="6">
        <v>1</v>
      </c>
      <c r="L76" s="6">
        <v>1</v>
      </c>
      <c r="M76" s="2">
        <v>1</v>
      </c>
      <c r="N76" s="2">
        <v>0</v>
      </c>
      <c r="O76" s="2">
        <v>1</v>
      </c>
      <c r="P76" s="2">
        <v>1</v>
      </c>
      <c r="Q76" s="2">
        <v>0</v>
      </c>
    </row>
    <row r="77" spans="1:17" x14ac:dyDescent="0.35">
      <c r="A77" t="s">
        <v>2451</v>
      </c>
      <c r="B77" t="s">
        <v>2457</v>
      </c>
      <c r="C77" t="s">
        <v>200</v>
      </c>
      <c r="D77" t="s">
        <v>2458</v>
      </c>
      <c r="E77" t="s">
        <v>4595</v>
      </c>
      <c r="F77" t="s">
        <v>21</v>
      </c>
      <c r="G77" s="6">
        <v>0</v>
      </c>
      <c r="H77" s="6">
        <v>0</v>
      </c>
      <c r="I77" s="6">
        <v>0</v>
      </c>
      <c r="J77" s="6">
        <v>4</v>
      </c>
      <c r="K77" s="6">
        <v>5</v>
      </c>
      <c r="L77" s="6">
        <v>5</v>
      </c>
      <c r="M77" s="2">
        <v>0</v>
      </c>
      <c r="N77" s="2">
        <v>0</v>
      </c>
      <c r="O77" s="2">
        <v>0</v>
      </c>
      <c r="P77" s="2">
        <v>0</v>
      </c>
      <c r="Q77" s="2">
        <v>0</v>
      </c>
    </row>
    <row r="78" spans="1:17" x14ac:dyDescent="0.35">
      <c r="A78" t="s">
        <v>2451</v>
      </c>
      <c r="B78" t="s">
        <v>2459</v>
      </c>
      <c r="C78" t="s">
        <v>203</v>
      </c>
      <c r="D78" t="s">
        <v>2460</v>
      </c>
      <c r="E78" t="s">
        <v>4596</v>
      </c>
      <c r="F78" t="s">
        <v>21</v>
      </c>
      <c r="G78" s="6">
        <v>0</v>
      </c>
      <c r="H78" s="6">
        <v>0</v>
      </c>
      <c r="I78" s="6">
        <v>0</v>
      </c>
      <c r="J78" s="6">
        <v>5</v>
      </c>
      <c r="K78" s="6">
        <v>5</v>
      </c>
      <c r="L78" s="6">
        <v>5</v>
      </c>
      <c r="M78" s="2">
        <v>0</v>
      </c>
      <c r="N78" s="2">
        <v>0</v>
      </c>
      <c r="O78" s="2">
        <v>0</v>
      </c>
      <c r="P78" s="2">
        <v>0</v>
      </c>
      <c r="Q78" s="2">
        <v>0</v>
      </c>
    </row>
    <row r="79" spans="1:17" x14ac:dyDescent="0.35">
      <c r="A79" t="s">
        <v>2451</v>
      </c>
      <c r="B79" t="s">
        <v>2461</v>
      </c>
      <c r="C79" t="s">
        <v>209</v>
      </c>
      <c r="D79" t="s">
        <v>2462</v>
      </c>
      <c r="E79" t="s">
        <v>4597</v>
      </c>
      <c r="F79" t="s">
        <v>21</v>
      </c>
      <c r="G79" s="6">
        <v>0</v>
      </c>
      <c r="H79" s="6">
        <v>1</v>
      </c>
      <c r="I79" s="6">
        <v>3</v>
      </c>
      <c r="J79" s="6">
        <v>3</v>
      </c>
      <c r="K79" s="6">
        <v>5</v>
      </c>
      <c r="L79" s="6">
        <v>5</v>
      </c>
      <c r="M79" s="2">
        <v>0</v>
      </c>
      <c r="N79" s="2">
        <v>0</v>
      </c>
      <c r="O79" s="2">
        <v>0</v>
      </c>
      <c r="P79" s="2">
        <v>0</v>
      </c>
      <c r="Q79" s="2">
        <v>0</v>
      </c>
    </row>
    <row r="80" spans="1:17" x14ac:dyDescent="0.35">
      <c r="A80" t="s">
        <v>2451</v>
      </c>
      <c r="B80" t="s">
        <v>2463</v>
      </c>
      <c r="C80" t="s">
        <v>2464</v>
      </c>
      <c r="D80" t="s">
        <v>2465</v>
      </c>
      <c r="E80" t="s">
        <v>4598</v>
      </c>
      <c r="F80" t="s">
        <v>21</v>
      </c>
      <c r="G80" s="6">
        <v>0</v>
      </c>
      <c r="H80" s="6">
        <v>0</v>
      </c>
      <c r="I80" s="6">
        <v>0</v>
      </c>
      <c r="J80" s="6">
        <v>5</v>
      </c>
      <c r="K80" s="6">
        <v>5</v>
      </c>
      <c r="L80" s="6">
        <v>5</v>
      </c>
      <c r="M80" s="2">
        <v>0</v>
      </c>
      <c r="N80" s="2">
        <v>0</v>
      </c>
      <c r="O80" s="2">
        <v>0</v>
      </c>
      <c r="P80" s="2">
        <v>0</v>
      </c>
      <c r="Q80" s="2">
        <v>0</v>
      </c>
    </row>
    <row r="81" spans="1:17" x14ac:dyDescent="0.35">
      <c r="A81" t="s">
        <v>2451</v>
      </c>
      <c r="B81" t="s">
        <v>2466</v>
      </c>
      <c r="C81" t="s">
        <v>214</v>
      </c>
      <c r="D81" t="s">
        <v>2467</v>
      </c>
      <c r="E81" t="s">
        <v>4599</v>
      </c>
      <c r="F81" t="s">
        <v>21</v>
      </c>
      <c r="G81" s="6">
        <v>0</v>
      </c>
      <c r="H81" s="6">
        <v>1</v>
      </c>
      <c r="I81" s="6">
        <v>5</v>
      </c>
      <c r="J81" s="6">
        <v>5</v>
      </c>
      <c r="K81" s="6">
        <v>5</v>
      </c>
      <c r="L81" s="6">
        <v>5</v>
      </c>
      <c r="M81" s="2">
        <v>0</v>
      </c>
      <c r="N81" s="2">
        <v>0</v>
      </c>
      <c r="O81" s="2">
        <v>0</v>
      </c>
      <c r="P81" s="2">
        <v>0</v>
      </c>
      <c r="Q81" s="2">
        <v>0</v>
      </c>
    </row>
    <row r="82" spans="1:17" x14ac:dyDescent="0.35">
      <c r="A82" t="s">
        <v>2468</v>
      </c>
      <c r="B82" t="s">
        <v>1148</v>
      </c>
      <c r="C82" t="s">
        <v>2469</v>
      </c>
      <c r="D82" t="s">
        <v>2470</v>
      </c>
      <c r="E82" t="s">
        <v>4600</v>
      </c>
      <c r="F82" t="s">
        <v>21</v>
      </c>
      <c r="G82" s="6">
        <v>0</v>
      </c>
      <c r="H82" s="6">
        <v>0</v>
      </c>
      <c r="I82" s="6">
        <v>0</v>
      </c>
      <c r="J82" s="6">
        <v>5</v>
      </c>
      <c r="K82" s="6">
        <v>5</v>
      </c>
      <c r="L82" s="6">
        <v>5</v>
      </c>
      <c r="M82" s="2">
        <v>0</v>
      </c>
      <c r="N82" s="2">
        <v>0</v>
      </c>
      <c r="O82" s="2">
        <v>0</v>
      </c>
      <c r="P82" s="2">
        <v>0</v>
      </c>
      <c r="Q82" s="2">
        <v>0</v>
      </c>
    </row>
    <row r="83" spans="1:17" x14ac:dyDescent="0.35">
      <c r="A83" t="s">
        <v>2468</v>
      </c>
      <c r="B83" t="s">
        <v>305</v>
      </c>
      <c r="C83" t="s">
        <v>217</v>
      </c>
      <c r="D83" t="s">
        <v>2471</v>
      </c>
      <c r="E83" t="s">
        <v>3187</v>
      </c>
      <c r="F83" t="s">
        <v>21</v>
      </c>
      <c r="G83" s="6">
        <v>0</v>
      </c>
      <c r="H83" s="6">
        <v>0</v>
      </c>
      <c r="I83" s="6">
        <v>0</v>
      </c>
      <c r="J83" s="6">
        <v>5</v>
      </c>
      <c r="K83" s="6">
        <v>5</v>
      </c>
      <c r="L83" s="6">
        <v>5</v>
      </c>
      <c r="M83" s="2">
        <v>0</v>
      </c>
      <c r="N83" s="2">
        <v>0</v>
      </c>
      <c r="O83" s="2">
        <v>0</v>
      </c>
      <c r="P83" s="2">
        <v>0</v>
      </c>
      <c r="Q83" s="2">
        <v>0</v>
      </c>
    </row>
    <row r="84" spans="1:17" x14ac:dyDescent="0.35">
      <c r="A84" t="s">
        <v>2468</v>
      </c>
      <c r="B84" t="s">
        <v>219</v>
      </c>
      <c r="C84" t="s">
        <v>220</v>
      </c>
      <c r="D84" t="s">
        <v>2472</v>
      </c>
      <c r="E84" t="s">
        <v>4601</v>
      </c>
      <c r="F84" t="s">
        <v>21</v>
      </c>
      <c r="G84" s="6">
        <v>0</v>
      </c>
      <c r="H84" s="6">
        <v>0</v>
      </c>
      <c r="I84" s="6">
        <v>0</v>
      </c>
      <c r="J84" s="6">
        <v>5</v>
      </c>
      <c r="K84" s="6">
        <v>5</v>
      </c>
      <c r="L84" s="6">
        <v>5</v>
      </c>
      <c r="M84" s="2">
        <v>0</v>
      </c>
      <c r="N84" s="2">
        <v>0</v>
      </c>
      <c r="O84" s="2">
        <v>0</v>
      </c>
      <c r="P84" s="2">
        <v>0</v>
      </c>
      <c r="Q84" s="2">
        <v>0</v>
      </c>
    </row>
    <row r="85" spans="1:17" x14ac:dyDescent="0.35">
      <c r="A85" t="s">
        <v>2468</v>
      </c>
      <c r="B85" t="s">
        <v>196</v>
      </c>
      <c r="C85" t="s">
        <v>222</v>
      </c>
      <c r="D85" t="s">
        <v>2473</v>
      </c>
      <c r="E85" t="s">
        <v>4602</v>
      </c>
      <c r="F85" t="s">
        <v>21</v>
      </c>
      <c r="G85" s="6">
        <v>0</v>
      </c>
      <c r="H85" s="6">
        <v>0</v>
      </c>
      <c r="I85" s="6">
        <v>0</v>
      </c>
      <c r="J85" s="6">
        <v>5</v>
      </c>
      <c r="K85" s="6">
        <v>5</v>
      </c>
      <c r="L85" s="6">
        <v>5</v>
      </c>
      <c r="M85" s="2">
        <v>0</v>
      </c>
      <c r="N85" s="2">
        <v>0</v>
      </c>
      <c r="O85" s="2">
        <v>0</v>
      </c>
      <c r="P85" s="2">
        <v>0</v>
      </c>
      <c r="Q85" s="2">
        <v>0</v>
      </c>
    </row>
    <row r="86" spans="1:17" x14ac:dyDescent="0.35">
      <c r="A86" t="s">
        <v>2468</v>
      </c>
      <c r="B86" t="s">
        <v>1139</v>
      </c>
      <c r="C86" t="s">
        <v>224</v>
      </c>
      <c r="D86" t="s">
        <v>2474</v>
      </c>
      <c r="E86" t="s">
        <v>4603</v>
      </c>
      <c r="F86" t="s">
        <v>21</v>
      </c>
      <c r="G86" s="6">
        <v>0</v>
      </c>
      <c r="H86" s="6">
        <v>0</v>
      </c>
      <c r="I86" s="6">
        <v>0</v>
      </c>
      <c r="J86" s="6">
        <v>5</v>
      </c>
      <c r="K86" s="6">
        <v>5</v>
      </c>
      <c r="L86" s="6">
        <v>5</v>
      </c>
      <c r="M86" s="2">
        <v>0</v>
      </c>
      <c r="N86" s="2">
        <v>0</v>
      </c>
      <c r="O86" s="2">
        <v>0</v>
      </c>
      <c r="P86" s="2">
        <v>0</v>
      </c>
      <c r="Q86" s="2">
        <v>0</v>
      </c>
    </row>
    <row r="87" spans="1:17" x14ac:dyDescent="0.35">
      <c r="A87" t="s">
        <v>2468</v>
      </c>
      <c r="B87" t="s">
        <v>481</v>
      </c>
      <c r="C87" t="s">
        <v>226</v>
      </c>
      <c r="D87" t="s">
        <v>2475</v>
      </c>
      <c r="E87" t="s">
        <v>3319</v>
      </c>
      <c r="F87" t="s">
        <v>21</v>
      </c>
      <c r="G87" s="6">
        <v>0</v>
      </c>
      <c r="H87" s="6">
        <v>0</v>
      </c>
      <c r="I87" s="6">
        <v>0</v>
      </c>
      <c r="J87" s="6">
        <v>5</v>
      </c>
      <c r="K87" s="6">
        <v>5</v>
      </c>
      <c r="L87" s="6">
        <v>5</v>
      </c>
      <c r="M87" s="2">
        <v>0</v>
      </c>
      <c r="N87" s="2">
        <v>0</v>
      </c>
      <c r="O87" s="2">
        <v>0</v>
      </c>
      <c r="P87" s="2">
        <v>0</v>
      </c>
      <c r="Q87" s="2">
        <v>0</v>
      </c>
    </row>
    <row r="88" spans="1:17" x14ac:dyDescent="0.35">
      <c r="A88" t="s">
        <v>2468</v>
      </c>
      <c r="B88" t="s">
        <v>1152</v>
      </c>
      <c r="C88" t="s">
        <v>229</v>
      </c>
      <c r="D88" t="s">
        <v>2476</v>
      </c>
      <c r="E88" t="s">
        <v>4604</v>
      </c>
      <c r="F88" t="s">
        <v>21</v>
      </c>
      <c r="G88" s="6">
        <v>0</v>
      </c>
      <c r="H88" s="6">
        <v>0</v>
      </c>
      <c r="I88" s="6">
        <v>0</v>
      </c>
      <c r="J88" s="6">
        <v>5</v>
      </c>
      <c r="K88" s="6">
        <v>5</v>
      </c>
      <c r="L88" s="6">
        <v>5</v>
      </c>
      <c r="M88" s="2">
        <v>0</v>
      </c>
      <c r="N88" s="2">
        <v>0</v>
      </c>
      <c r="O88" s="2">
        <v>0</v>
      </c>
      <c r="P88" s="2">
        <v>0</v>
      </c>
      <c r="Q88" s="2">
        <v>0</v>
      </c>
    </row>
    <row r="89" spans="1:17" x14ac:dyDescent="0.35">
      <c r="A89" t="s">
        <v>2468</v>
      </c>
      <c r="B89" t="s">
        <v>1153</v>
      </c>
      <c r="C89" t="s">
        <v>232</v>
      </c>
      <c r="D89" t="s">
        <v>2477</v>
      </c>
      <c r="E89" t="s">
        <v>4605</v>
      </c>
      <c r="F89" t="s">
        <v>21</v>
      </c>
      <c r="G89" s="6">
        <v>0</v>
      </c>
      <c r="H89" s="6">
        <v>0</v>
      </c>
      <c r="I89" s="6">
        <v>0</v>
      </c>
      <c r="J89" s="6">
        <v>5</v>
      </c>
      <c r="K89" s="6">
        <v>5</v>
      </c>
      <c r="L89" s="6">
        <v>5</v>
      </c>
      <c r="M89" s="2">
        <v>0</v>
      </c>
      <c r="N89" s="2">
        <v>0</v>
      </c>
      <c r="O89" s="2">
        <v>0</v>
      </c>
      <c r="P89" s="2">
        <v>0</v>
      </c>
      <c r="Q89" s="2">
        <v>0</v>
      </c>
    </row>
    <row r="90" spans="1:17" x14ac:dyDescent="0.35">
      <c r="A90" t="s">
        <v>2468</v>
      </c>
      <c r="B90" t="s">
        <v>1154</v>
      </c>
      <c r="C90" t="s">
        <v>235</v>
      </c>
      <c r="D90" t="s">
        <v>2478</v>
      </c>
      <c r="E90" t="s">
        <v>4606</v>
      </c>
      <c r="F90" t="s">
        <v>21</v>
      </c>
      <c r="G90" s="6">
        <v>0</v>
      </c>
      <c r="H90" s="6">
        <v>0</v>
      </c>
      <c r="I90" s="6">
        <v>0</v>
      </c>
      <c r="J90" s="6">
        <v>5</v>
      </c>
      <c r="K90" s="6">
        <v>5</v>
      </c>
      <c r="L90" s="6">
        <v>5</v>
      </c>
      <c r="M90" s="2">
        <v>0</v>
      </c>
      <c r="N90" s="2">
        <v>0</v>
      </c>
      <c r="O90" s="2">
        <v>0</v>
      </c>
      <c r="P90" s="2">
        <v>0</v>
      </c>
      <c r="Q90" s="2">
        <v>0</v>
      </c>
    </row>
    <row r="91" spans="1:17" x14ac:dyDescent="0.35">
      <c r="A91" t="s">
        <v>2468</v>
      </c>
      <c r="B91" t="s">
        <v>841</v>
      </c>
      <c r="C91" t="s">
        <v>186</v>
      </c>
      <c r="D91" t="s">
        <v>2479</v>
      </c>
      <c r="E91" t="s">
        <v>4607</v>
      </c>
      <c r="F91" t="s">
        <v>21</v>
      </c>
      <c r="G91" s="6">
        <v>0</v>
      </c>
      <c r="H91" s="6">
        <v>1</v>
      </c>
      <c r="I91" s="6">
        <v>1</v>
      </c>
      <c r="J91" s="6">
        <v>2</v>
      </c>
      <c r="K91" s="6">
        <v>2</v>
      </c>
      <c r="L91" s="6">
        <v>3</v>
      </c>
      <c r="M91" s="2">
        <v>0</v>
      </c>
      <c r="N91" s="2">
        <v>0</v>
      </c>
      <c r="O91" s="2">
        <v>0</v>
      </c>
      <c r="P91" s="2">
        <v>0</v>
      </c>
      <c r="Q91" s="2">
        <v>0</v>
      </c>
    </row>
    <row r="92" spans="1:17" x14ac:dyDescent="0.35">
      <c r="A92" t="s">
        <v>2468</v>
      </c>
      <c r="B92" t="s">
        <v>1155</v>
      </c>
      <c r="C92" t="s">
        <v>186</v>
      </c>
      <c r="D92" t="s">
        <v>2480</v>
      </c>
      <c r="E92" t="s">
        <v>4608</v>
      </c>
      <c r="F92" t="s">
        <v>21</v>
      </c>
      <c r="G92" s="6">
        <v>0</v>
      </c>
      <c r="H92" s="6">
        <v>1</v>
      </c>
      <c r="I92" s="6">
        <v>1</v>
      </c>
      <c r="J92" s="6">
        <v>2</v>
      </c>
      <c r="K92" s="6">
        <v>2</v>
      </c>
      <c r="L92" s="6">
        <v>3</v>
      </c>
      <c r="M92" s="2">
        <v>0</v>
      </c>
      <c r="N92" s="2">
        <v>0</v>
      </c>
      <c r="O92" s="2">
        <v>0</v>
      </c>
      <c r="P92" s="2">
        <v>0</v>
      </c>
      <c r="Q92" s="2">
        <v>0</v>
      </c>
    </row>
    <row r="93" spans="1:17" x14ac:dyDescent="0.35">
      <c r="A93" t="s">
        <v>2468</v>
      </c>
      <c r="B93" t="s">
        <v>623</v>
      </c>
      <c r="C93" t="s">
        <v>241</v>
      </c>
      <c r="D93" t="s">
        <v>2481</v>
      </c>
      <c r="E93" t="s">
        <v>4609</v>
      </c>
      <c r="F93" t="s">
        <v>21</v>
      </c>
      <c r="G93" s="6">
        <v>0</v>
      </c>
      <c r="H93" s="6">
        <v>0</v>
      </c>
      <c r="I93" s="6">
        <v>0</v>
      </c>
      <c r="J93" s="6">
        <v>5</v>
      </c>
      <c r="K93" s="6">
        <v>5</v>
      </c>
      <c r="L93" s="6">
        <v>5</v>
      </c>
      <c r="M93" s="2">
        <v>0</v>
      </c>
      <c r="N93" s="2">
        <v>0</v>
      </c>
      <c r="O93" s="2">
        <v>0</v>
      </c>
      <c r="P93" s="2">
        <v>0</v>
      </c>
      <c r="Q93" s="2">
        <v>0</v>
      </c>
    </row>
    <row r="94" spans="1:17" x14ac:dyDescent="0.35">
      <c r="A94" t="s">
        <v>2468</v>
      </c>
      <c r="B94" t="s">
        <v>626</v>
      </c>
      <c r="C94" t="s">
        <v>214</v>
      </c>
      <c r="D94" t="s">
        <v>2482</v>
      </c>
      <c r="E94" t="s">
        <v>3198</v>
      </c>
      <c r="F94" t="s">
        <v>21</v>
      </c>
      <c r="G94" s="6">
        <v>0</v>
      </c>
      <c r="H94" s="6">
        <v>0</v>
      </c>
      <c r="I94" s="6">
        <v>0</v>
      </c>
      <c r="J94" s="6">
        <v>4</v>
      </c>
      <c r="K94" s="6">
        <v>4</v>
      </c>
      <c r="L94" s="6">
        <v>5</v>
      </c>
      <c r="M94" s="2">
        <v>0</v>
      </c>
      <c r="N94" s="2">
        <v>0</v>
      </c>
      <c r="O94" s="2">
        <v>0</v>
      </c>
      <c r="P94" s="2">
        <v>0</v>
      </c>
      <c r="Q94" s="2">
        <v>0</v>
      </c>
    </row>
    <row r="95" spans="1:17" x14ac:dyDescent="0.35">
      <c r="A95" t="s">
        <v>2483</v>
      </c>
      <c r="B95" t="s">
        <v>2484</v>
      </c>
      <c r="C95" t="s">
        <v>1160</v>
      </c>
      <c r="D95" t="s">
        <v>2485</v>
      </c>
      <c r="E95" t="s">
        <v>4610</v>
      </c>
      <c r="F95" t="s">
        <v>21</v>
      </c>
      <c r="G95" s="6">
        <v>0</v>
      </c>
      <c r="H95" s="6">
        <v>1</v>
      </c>
      <c r="I95" s="6">
        <v>3</v>
      </c>
      <c r="J95" s="6">
        <v>3</v>
      </c>
      <c r="K95" s="6">
        <v>5</v>
      </c>
      <c r="L95" s="6">
        <v>5</v>
      </c>
      <c r="M95" s="2">
        <v>0</v>
      </c>
      <c r="N95" s="2">
        <v>0</v>
      </c>
      <c r="O95" s="2">
        <v>0</v>
      </c>
      <c r="P95" s="2">
        <v>0</v>
      </c>
      <c r="Q95" s="2">
        <v>0</v>
      </c>
    </row>
    <row r="96" spans="1:17" x14ac:dyDescent="0.35">
      <c r="A96" t="s">
        <v>2483</v>
      </c>
      <c r="B96" t="s">
        <v>1927</v>
      </c>
      <c r="C96" t="s">
        <v>245</v>
      </c>
      <c r="D96" t="s">
        <v>2356</v>
      </c>
      <c r="E96" t="s">
        <v>4611</v>
      </c>
      <c r="F96" t="s">
        <v>21</v>
      </c>
      <c r="G96" s="6">
        <v>0</v>
      </c>
      <c r="H96" s="6">
        <v>0</v>
      </c>
      <c r="I96" s="6">
        <v>0</v>
      </c>
      <c r="J96" s="6">
        <v>3</v>
      </c>
      <c r="K96" s="6">
        <v>5</v>
      </c>
      <c r="L96" s="6">
        <v>5</v>
      </c>
      <c r="M96" s="2">
        <v>0</v>
      </c>
      <c r="N96" s="2">
        <v>0</v>
      </c>
      <c r="O96" s="2">
        <v>0</v>
      </c>
      <c r="P96" s="2">
        <v>0</v>
      </c>
      <c r="Q96" s="2">
        <v>0</v>
      </c>
    </row>
    <row r="97" spans="1:17" x14ac:dyDescent="0.35">
      <c r="A97" t="s">
        <v>2483</v>
      </c>
      <c r="B97" t="s">
        <v>2486</v>
      </c>
      <c r="C97" t="s">
        <v>248</v>
      </c>
      <c r="D97" t="s">
        <v>2487</v>
      </c>
      <c r="E97" t="s">
        <v>4612</v>
      </c>
      <c r="F97" t="s">
        <v>21</v>
      </c>
      <c r="G97" s="6">
        <v>0</v>
      </c>
      <c r="H97" s="6">
        <v>0</v>
      </c>
      <c r="I97" s="6">
        <v>0</v>
      </c>
      <c r="J97" s="6">
        <v>3</v>
      </c>
      <c r="K97" s="6">
        <v>5</v>
      </c>
      <c r="L97" s="6">
        <v>5</v>
      </c>
      <c r="M97" s="2">
        <v>0</v>
      </c>
      <c r="N97" s="2">
        <v>0</v>
      </c>
      <c r="O97" s="2">
        <v>0</v>
      </c>
      <c r="P97" s="2">
        <v>0</v>
      </c>
      <c r="Q97" s="2">
        <v>0</v>
      </c>
    </row>
    <row r="98" spans="1:17" x14ac:dyDescent="0.35">
      <c r="A98" t="s">
        <v>2483</v>
      </c>
      <c r="B98" t="s">
        <v>2488</v>
      </c>
      <c r="C98" t="s">
        <v>251</v>
      </c>
      <c r="D98" t="s">
        <v>2489</v>
      </c>
      <c r="E98" t="s">
        <v>4613</v>
      </c>
      <c r="F98" t="s">
        <v>21</v>
      </c>
      <c r="G98" s="6">
        <v>0</v>
      </c>
      <c r="H98" s="6">
        <v>0</v>
      </c>
      <c r="I98" s="6">
        <v>0</v>
      </c>
      <c r="J98" s="6">
        <v>4</v>
      </c>
      <c r="K98" s="6">
        <v>5</v>
      </c>
      <c r="L98" s="6">
        <v>5</v>
      </c>
      <c r="M98" s="2">
        <v>0</v>
      </c>
      <c r="N98" s="2">
        <v>0</v>
      </c>
      <c r="O98" s="2">
        <v>0</v>
      </c>
      <c r="P98" s="2">
        <v>0</v>
      </c>
      <c r="Q98" s="2">
        <v>0</v>
      </c>
    </row>
    <row r="99" spans="1:17" x14ac:dyDescent="0.35">
      <c r="A99" t="s">
        <v>2483</v>
      </c>
      <c r="B99" t="s">
        <v>2490</v>
      </c>
      <c r="C99" t="s">
        <v>254</v>
      </c>
      <c r="D99" t="s">
        <v>2491</v>
      </c>
      <c r="E99" t="s">
        <v>4614</v>
      </c>
      <c r="F99" t="s">
        <v>21</v>
      </c>
      <c r="G99" s="6">
        <v>0</v>
      </c>
      <c r="H99" s="6">
        <v>0</v>
      </c>
      <c r="I99" s="6">
        <v>0</v>
      </c>
      <c r="J99" s="6">
        <v>3</v>
      </c>
      <c r="K99" s="6">
        <v>5</v>
      </c>
      <c r="L99" s="6">
        <v>5</v>
      </c>
      <c r="M99" s="2">
        <v>0</v>
      </c>
      <c r="N99" s="2">
        <v>0</v>
      </c>
      <c r="O99" s="2">
        <v>0</v>
      </c>
      <c r="P99" s="2">
        <v>0</v>
      </c>
      <c r="Q99" s="2">
        <v>0</v>
      </c>
    </row>
    <row r="100" spans="1:17" x14ac:dyDescent="0.35">
      <c r="A100" t="s">
        <v>2483</v>
      </c>
      <c r="B100" t="s">
        <v>2492</v>
      </c>
      <c r="C100" t="s">
        <v>257</v>
      </c>
      <c r="D100" t="s">
        <v>2493</v>
      </c>
      <c r="E100" t="s">
        <v>4615</v>
      </c>
      <c r="F100" t="s">
        <v>21</v>
      </c>
      <c r="G100" s="6">
        <v>0</v>
      </c>
      <c r="H100" s="6">
        <v>0</v>
      </c>
      <c r="I100" s="6">
        <v>0</v>
      </c>
      <c r="J100" s="6">
        <v>3</v>
      </c>
      <c r="K100" s="6">
        <v>5</v>
      </c>
      <c r="L100" s="6">
        <v>5</v>
      </c>
      <c r="M100" s="2">
        <v>0</v>
      </c>
      <c r="N100" s="2">
        <v>0</v>
      </c>
      <c r="O100" s="2">
        <v>0</v>
      </c>
      <c r="P100" s="2">
        <v>0</v>
      </c>
      <c r="Q100" s="2">
        <v>0</v>
      </c>
    </row>
    <row r="101" spans="1:17" x14ac:dyDescent="0.35">
      <c r="A101" t="s">
        <v>2483</v>
      </c>
      <c r="B101" t="s">
        <v>2494</v>
      </c>
      <c r="C101" t="s">
        <v>260</v>
      </c>
      <c r="D101" t="s">
        <v>2495</v>
      </c>
      <c r="E101" t="s">
        <v>4616</v>
      </c>
      <c r="F101" t="s">
        <v>21</v>
      </c>
      <c r="G101" s="6">
        <v>0</v>
      </c>
      <c r="H101" s="6">
        <v>0</v>
      </c>
      <c r="I101" s="6">
        <v>0</v>
      </c>
      <c r="J101" s="6">
        <v>4</v>
      </c>
      <c r="K101" s="6">
        <v>5</v>
      </c>
      <c r="L101" s="6">
        <v>5</v>
      </c>
      <c r="M101" s="2">
        <v>0</v>
      </c>
      <c r="N101" s="2">
        <v>0</v>
      </c>
      <c r="O101" s="2">
        <v>0</v>
      </c>
      <c r="P101" s="2">
        <v>0</v>
      </c>
      <c r="Q101" s="2">
        <v>0</v>
      </c>
    </row>
    <row r="102" spans="1:17" x14ac:dyDescent="0.35">
      <c r="A102" t="s">
        <v>2483</v>
      </c>
      <c r="B102" t="s">
        <v>2496</v>
      </c>
      <c r="C102" t="s">
        <v>263</v>
      </c>
      <c r="D102" t="s">
        <v>2497</v>
      </c>
      <c r="E102" t="s">
        <v>3205</v>
      </c>
      <c r="F102" t="s">
        <v>21</v>
      </c>
      <c r="G102" s="6">
        <v>0</v>
      </c>
      <c r="H102" s="6">
        <v>0</v>
      </c>
      <c r="I102" s="6">
        <v>0</v>
      </c>
      <c r="J102" s="6">
        <v>3</v>
      </c>
      <c r="K102" s="6">
        <v>5</v>
      </c>
      <c r="L102" s="6">
        <v>5</v>
      </c>
      <c r="M102" s="2">
        <v>0</v>
      </c>
      <c r="N102" s="2">
        <v>0</v>
      </c>
      <c r="O102" s="2">
        <v>0</v>
      </c>
      <c r="P102" s="2">
        <v>0</v>
      </c>
      <c r="Q102" s="2">
        <v>0</v>
      </c>
    </row>
    <row r="103" spans="1:17" x14ac:dyDescent="0.35">
      <c r="A103" t="s">
        <v>2498</v>
      </c>
      <c r="B103" t="s">
        <v>2417</v>
      </c>
      <c r="C103" t="s">
        <v>266</v>
      </c>
      <c r="D103" t="s">
        <v>2385</v>
      </c>
      <c r="E103" t="s">
        <v>4617</v>
      </c>
      <c r="F103" t="s">
        <v>21</v>
      </c>
      <c r="G103" s="6">
        <v>0</v>
      </c>
      <c r="H103" s="6">
        <v>0</v>
      </c>
      <c r="I103" s="6">
        <v>0</v>
      </c>
      <c r="J103" s="6">
        <v>4</v>
      </c>
      <c r="K103" s="6">
        <v>3</v>
      </c>
      <c r="L103" s="6">
        <v>5</v>
      </c>
      <c r="M103" s="2">
        <v>0</v>
      </c>
      <c r="N103" s="2">
        <v>0</v>
      </c>
      <c r="O103" s="2">
        <v>0</v>
      </c>
      <c r="P103" s="2">
        <v>0</v>
      </c>
      <c r="Q103" s="2">
        <v>0</v>
      </c>
    </row>
    <row r="104" spans="1:17" x14ac:dyDescent="0.35">
      <c r="A104" t="s">
        <v>2498</v>
      </c>
      <c r="B104" t="s">
        <v>2499</v>
      </c>
      <c r="C104" t="s">
        <v>271</v>
      </c>
      <c r="D104" t="s">
        <v>2500</v>
      </c>
      <c r="E104" t="s">
        <v>4618</v>
      </c>
      <c r="F104" t="s">
        <v>21</v>
      </c>
      <c r="G104" s="6">
        <v>0</v>
      </c>
      <c r="H104" s="6">
        <v>0</v>
      </c>
      <c r="I104" s="6">
        <v>0</v>
      </c>
      <c r="J104" s="6">
        <v>4</v>
      </c>
      <c r="K104" s="6">
        <v>3</v>
      </c>
      <c r="L104" s="6">
        <v>5</v>
      </c>
      <c r="M104" s="2">
        <v>0</v>
      </c>
      <c r="N104" s="2">
        <v>0</v>
      </c>
      <c r="O104" s="2">
        <v>0</v>
      </c>
      <c r="P104" s="2">
        <v>0</v>
      </c>
      <c r="Q104" s="2">
        <v>0</v>
      </c>
    </row>
    <row r="105" spans="1:17" x14ac:dyDescent="0.35">
      <c r="A105" t="s">
        <v>2498</v>
      </c>
      <c r="B105" t="s">
        <v>2459</v>
      </c>
      <c r="C105" t="s">
        <v>273</v>
      </c>
      <c r="D105" t="s">
        <v>2501</v>
      </c>
      <c r="E105" t="s">
        <v>4619</v>
      </c>
      <c r="F105" t="s">
        <v>21</v>
      </c>
      <c r="G105" s="6">
        <v>0</v>
      </c>
      <c r="H105" s="6">
        <v>0</v>
      </c>
      <c r="I105" s="6">
        <v>0</v>
      </c>
      <c r="J105" s="6">
        <v>4</v>
      </c>
      <c r="K105" s="6">
        <v>4</v>
      </c>
      <c r="L105" s="6">
        <v>5</v>
      </c>
      <c r="M105" s="2">
        <v>0</v>
      </c>
      <c r="N105" s="2">
        <v>0</v>
      </c>
      <c r="O105" s="2">
        <v>0</v>
      </c>
      <c r="P105" s="2">
        <v>0</v>
      </c>
      <c r="Q105" s="2">
        <v>0</v>
      </c>
    </row>
    <row r="106" spans="1:17" x14ac:dyDescent="0.35">
      <c r="A106" t="s">
        <v>2498</v>
      </c>
      <c r="B106" t="s">
        <v>2502</v>
      </c>
      <c r="C106" t="s">
        <v>276</v>
      </c>
      <c r="D106" t="s">
        <v>2503</v>
      </c>
      <c r="E106" t="s">
        <v>4620</v>
      </c>
      <c r="F106" t="s">
        <v>21</v>
      </c>
      <c r="G106" s="6">
        <v>0</v>
      </c>
      <c r="H106" s="6">
        <v>0</v>
      </c>
      <c r="I106" s="6">
        <v>0</v>
      </c>
      <c r="J106" s="6">
        <v>5</v>
      </c>
      <c r="K106" s="6">
        <v>5</v>
      </c>
      <c r="L106" s="6">
        <v>5</v>
      </c>
      <c r="M106" s="2">
        <v>0</v>
      </c>
      <c r="N106" s="2">
        <v>0</v>
      </c>
      <c r="O106" s="2">
        <v>0</v>
      </c>
      <c r="P106" s="2">
        <v>0</v>
      </c>
      <c r="Q106" s="2">
        <v>0</v>
      </c>
    </row>
    <row r="107" spans="1:17" x14ac:dyDescent="0.35">
      <c r="A107" t="s">
        <v>2498</v>
      </c>
      <c r="B107" t="s">
        <v>2504</v>
      </c>
      <c r="C107" t="s">
        <v>279</v>
      </c>
      <c r="D107" t="s">
        <v>2505</v>
      </c>
      <c r="E107" t="s">
        <v>3209</v>
      </c>
      <c r="F107" t="s">
        <v>21</v>
      </c>
      <c r="G107" s="6">
        <v>0</v>
      </c>
      <c r="H107" s="6">
        <v>0</v>
      </c>
      <c r="I107" s="6">
        <v>0</v>
      </c>
      <c r="J107" s="6">
        <v>5</v>
      </c>
      <c r="K107" s="6">
        <v>5</v>
      </c>
      <c r="L107" s="6">
        <v>5</v>
      </c>
      <c r="M107" s="2">
        <v>0</v>
      </c>
      <c r="N107" s="2">
        <v>0</v>
      </c>
      <c r="O107" s="2">
        <v>0</v>
      </c>
      <c r="P107" s="2">
        <v>0</v>
      </c>
      <c r="Q107" s="2">
        <v>0</v>
      </c>
    </row>
    <row r="108" spans="1:17" x14ac:dyDescent="0.35">
      <c r="A108" t="s">
        <v>2498</v>
      </c>
      <c r="B108" t="s">
        <v>2506</v>
      </c>
      <c r="C108" t="s">
        <v>23</v>
      </c>
      <c r="D108" t="s">
        <v>2507</v>
      </c>
      <c r="E108" t="s">
        <v>4621</v>
      </c>
      <c r="F108" t="s">
        <v>21</v>
      </c>
      <c r="G108" s="6">
        <v>0</v>
      </c>
      <c r="H108" s="6">
        <v>0</v>
      </c>
      <c r="I108" s="6">
        <v>0</v>
      </c>
      <c r="J108" s="6">
        <v>5</v>
      </c>
      <c r="K108" s="6">
        <v>5</v>
      </c>
      <c r="L108" s="6">
        <v>5</v>
      </c>
      <c r="M108" s="2">
        <v>0</v>
      </c>
      <c r="N108" s="2">
        <v>0</v>
      </c>
      <c r="O108" s="2">
        <v>0</v>
      </c>
      <c r="P108" s="2">
        <v>0</v>
      </c>
      <c r="Q108" s="2">
        <v>0</v>
      </c>
    </row>
    <row r="109" spans="1:17" x14ac:dyDescent="0.35">
      <c r="A109" t="s">
        <v>2498</v>
      </c>
      <c r="B109" t="s">
        <v>2508</v>
      </c>
      <c r="C109" t="s">
        <v>284</v>
      </c>
      <c r="D109" t="s">
        <v>2509</v>
      </c>
      <c r="E109" t="s">
        <v>4622</v>
      </c>
      <c r="F109" t="s">
        <v>21</v>
      </c>
      <c r="G109" s="6">
        <v>0</v>
      </c>
      <c r="H109" s="6">
        <v>1</v>
      </c>
      <c r="I109" s="6">
        <v>3</v>
      </c>
      <c r="J109" s="6">
        <v>4</v>
      </c>
      <c r="K109" s="6">
        <v>3</v>
      </c>
      <c r="L109" s="6">
        <v>4</v>
      </c>
      <c r="M109" s="2">
        <v>0</v>
      </c>
      <c r="N109" s="2">
        <v>0</v>
      </c>
      <c r="O109" s="2">
        <v>0</v>
      </c>
      <c r="P109" s="2">
        <v>0</v>
      </c>
      <c r="Q109" s="2">
        <v>0</v>
      </c>
    </row>
    <row r="110" spans="1:17" x14ac:dyDescent="0.35">
      <c r="A110" t="s">
        <v>2498</v>
      </c>
      <c r="B110" t="s">
        <v>2510</v>
      </c>
      <c r="C110" t="s">
        <v>287</v>
      </c>
      <c r="D110" t="s">
        <v>2511</v>
      </c>
      <c r="E110" t="s">
        <v>4623</v>
      </c>
      <c r="F110" t="s">
        <v>21</v>
      </c>
      <c r="G110" s="6">
        <v>0</v>
      </c>
      <c r="H110" s="6">
        <v>0</v>
      </c>
      <c r="I110" s="6">
        <v>0</v>
      </c>
      <c r="J110" s="6">
        <v>4</v>
      </c>
      <c r="K110" s="6">
        <v>3</v>
      </c>
      <c r="L110" s="6">
        <v>4</v>
      </c>
      <c r="M110" s="2">
        <v>0</v>
      </c>
      <c r="N110" s="2">
        <v>0</v>
      </c>
      <c r="O110" s="2">
        <v>0</v>
      </c>
      <c r="P110" s="2">
        <v>0</v>
      </c>
      <c r="Q110" s="2">
        <v>0</v>
      </c>
    </row>
    <row r="111" spans="1:17" x14ac:dyDescent="0.35">
      <c r="A111" t="s">
        <v>2498</v>
      </c>
      <c r="B111" t="s">
        <v>2512</v>
      </c>
      <c r="C111" t="s">
        <v>290</v>
      </c>
      <c r="D111" t="s">
        <v>2513</v>
      </c>
      <c r="E111" t="s">
        <v>4624</v>
      </c>
      <c r="F111" t="s">
        <v>21</v>
      </c>
      <c r="G111" s="6">
        <v>0</v>
      </c>
      <c r="H111" s="6">
        <v>0</v>
      </c>
      <c r="I111" s="6">
        <v>0</v>
      </c>
      <c r="J111" s="6">
        <v>5</v>
      </c>
      <c r="K111" s="6">
        <v>5</v>
      </c>
      <c r="L111" s="6">
        <v>5</v>
      </c>
      <c r="M111" s="2">
        <v>0</v>
      </c>
      <c r="N111" s="2">
        <v>0</v>
      </c>
      <c r="O111" s="2">
        <v>0</v>
      </c>
      <c r="P111" s="2">
        <v>0</v>
      </c>
      <c r="Q111" s="2">
        <v>0</v>
      </c>
    </row>
    <row r="112" spans="1:17" x14ac:dyDescent="0.35">
      <c r="A112" t="s">
        <v>2498</v>
      </c>
      <c r="B112" t="s">
        <v>2514</v>
      </c>
      <c r="C112" t="s">
        <v>293</v>
      </c>
      <c r="D112" t="s">
        <v>2515</v>
      </c>
      <c r="E112" t="s">
        <v>3214</v>
      </c>
      <c r="F112" t="s">
        <v>21</v>
      </c>
      <c r="G112" s="6">
        <v>0</v>
      </c>
      <c r="H112" s="6">
        <v>0</v>
      </c>
      <c r="I112" s="6">
        <v>0</v>
      </c>
      <c r="J112" s="6">
        <v>5</v>
      </c>
      <c r="K112" s="6">
        <v>5</v>
      </c>
      <c r="L112" s="6">
        <v>5</v>
      </c>
      <c r="M112" s="2">
        <v>0</v>
      </c>
      <c r="N112" s="2">
        <v>0</v>
      </c>
      <c r="O112" s="2">
        <v>0</v>
      </c>
      <c r="P112" s="2">
        <v>0</v>
      </c>
      <c r="Q112" s="2">
        <v>0</v>
      </c>
    </row>
    <row r="113" spans="1:17" x14ac:dyDescent="0.35">
      <c r="A113" t="s">
        <v>2498</v>
      </c>
      <c r="B113" t="s">
        <v>2516</v>
      </c>
      <c r="C113" t="s">
        <v>296</v>
      </c>
      <c r="D113" t="s">
        <v>2517</v>
      </c>
      <c r="E113" t="s">
        <v>4625</v>
      </c>
      <c r="F113" t="s">
        <v>21</v>
      </c>
      <c r="G113" s="6">
        <v>0</v>
      </c>
      <c r="H113" s="6">
        <v>0</v>
      </c>
      <c r="I113" s="6">
        <v>0</v>
      </c>
      <c r="J113" s="6">
        <v>5</v>
      </c>
      <c r="K113" s="6">
        <v>5</v>
      </c>
      <c r="L113" s="6">
        <v>5</v>
      </c>
      <c r="M113" s="2">
        <v>0</v>
      </c>
      <c r="N113" s="2">
        <v>0</v>
      </c>
      <c r="O113" s="2">
        <v>0</v>
      </c>
      <c r="P113" s="2">
        <v>0</v>
      </c>
      <c r="Q113" s="2">
        <v>0</v>
      </c>
    </row>
    <row r="114" spans="1:17" x14ac:dyDescent="0.35">
      <c r="A114" t="s">
        <v>2518</v>
      </c>
      <c r="B114" t="s">
        <v>1197</v>
      </c>
      <c r="C114" t="s">
        <v>300</v>
      </c>
      <c r="D114" t="s">
        <v>2519</v>
      </c>
      <c r="E114" t="s">
        <v>4626</v>
      </c>
      <c r="F114" t="s">
        <v>21</v>
      </c>
      <c r="G114" s="6">
        <v>0</v>
      </c>
      <c r="H114" s="6">
        <v>0</v>
      </c>
      <c r="I114" s="6">
        <v>0</v>
      </c>
      <c r="J114" s="6">
        <v>5</v>
      </c>
      <c r="K114" s="6">
        <v>5</v>
      </c>
      <c r="L114" s="6">
        <v>5</v>
      </c>
      <c r="M114" s="2">
        <v>0</v>
      </c>
      <c r="N114" s="2">
        <v>0</v>
      </c>
      <c r="O114" s="2">
        <v>0</v>
      </c>
      <c r="P114" s="2">
        <v>0</v>
      </c>
      <c r="Q114" s="2">
        <v>0</v>
      </c>
    </row>
    <row r="115" spans="1:17" x14ac:dyDescent="0.35">
      <c r="A115" t="s">
        <v>2518</v>
      </c>
      <c r="B115" t="s">
        <v>302</v>
      </c>
      <c r="C115" t="s">
        <v>303</v>
      </c>
      <c r="D115" t="s">
        <v>2520</v>
      </c>
      <c r="E115" t="s">
        <v>4627</v>
      </c>
      <c r="F115" t="s">
        <v>21</v>
      </c>
      <c r="G115" s="6">
        <v>0</v>
      </c>
      <c r="H115" s="6">
        <v>1</v>
      </c>
      <c r="I115" s="6">
        <v>5</v>
      </c>
      <c r="J115" s="6">
        <v>5</v>
      </c>
      <c r="K115" s="6">
        <v>5</v>
      </c>
      <c r="L115" s="6">
        <v>5</v>
      </c>
      <c r="M115" s="2">
        <v>0</v>
      </c>
      <c r="N115" s="2">
        <v>0</v>
      </c>
      <c r="O115" s="2">
        <v>0</v>
      </c>
      <c r="P115" s="2">
        <v>0</v>
      </c>
      <c r="Q115" s="2">
        <v>0</v>
      </c>
    </row>
    <row r="116" spans="1:17" x14ac:dyDescent="0.35">
      <c r="A116" t="s">
        <v>2518</v>
      </c>
      <c r="B116" t="s">
        <v>305</v>
      </c>
      <c r="C116" t="s">
        <v>306</v>
      </c>
      <c r="D116" t="s">
        <v>2521</v>
      </c>
      <c r="E116" t="s">
        <v>4628</v>
      </c>
      <c r="F116" t="s">
        <v>21</v>
      </c>
      <c r="G116" s="6">
        <v>0</v>
      </c>
      <c r="H116" s="6">
        <v>0</v>
      </c>
      <c r="I116" s="6">
        <v>0</v>
      </c>
      <c r="J116" s="6">
        <v>5</v>
      </c>
      <c r="K116" s="6">
        <v>5</v>
      </c>
      <c r="L116" s="6">
        <v>5</v>
      </c>
      <c r="M116" s="2">
        <v>0</v>
      </c>
      <c r="N116" s="2">
        <v>0</v>
      </c>
      <c r="O116" s="2">
        <v>0</v>
      </c>
      <c r="P116" s="2">
        <v>0</v>
      </c>
      <c r="Q116" s="2">
        <v>0</v>
      </c>
    </row>
    <row r="117" spans="1:17" x14ac:dyDescent="0.35">
      <c r="A117" t="s">
        <v>2518</v>
      </c>
      <c r="B117" t="s">
        <v>308</v>
      </c>
      <c r="C117" t="s">
        <v>309</v>
      </c>
      <c r="D117" t="s">
        <v>2522</v>
      </c>
      <c r="E117" t="s">
        <v>4629</v>
      </c>
      <c r="F117" t="s">
        <v>21</v>
      </c>
      <c r="G117" s="6">
        <v>0</v>
      </c>
      <c r="H117" s="6">
        <v>1</v>
      </c>
      <c r="I117" s="6">
        <v>3</v>
      </c>
      <c r="J117" s="6">
        <v>4</v>
      </c>
      <c r="K117" s="6">
        <v>4</v>
      </c>
      <c r="L117" s="6">
        <v>5</v>
      </c>
      <c r="M117" s="2">
        <v>0</v>
      </c>
      <c r="N117" s="2">
        <v>0</v>
      </c>
      <c r="O117" s="2">
        <v>0</v>
      </c>
      <c r="P117" s="2">
        <v>0</v>
      </c>
      <c r="Q117" s="2">
        <v>0</v>
      </c>
    </row>
    <row r="118" spans="1:17" x14ac:dyDescent="0.35">
      <c r="A118" t="s">
        <v>2518</v>
      </c>
      <c r="B118" t="s">
        <v>311</v>
      </c>
      <c r="C118" t="s">
        <v>312</v>
      </c>
      <c r="D118" t="s">
        <v>2523</v>
      </c>
      <c r="E118" t="s">
        <v>3220</v>
      </c>
      <c r="F118" t="s">
        <v>21</v>
      </c>
      <c r="G118" s="6">
        <v>0</v>
      </c>
      <c r="H118" s="6">
        <v>0</v>
      </c>
      <c r="I118" s="6">
        <v>0</v>
      </c>
      <c r="J118" s="6">
        <v>5</v>
      </c>
      <c r="K118" s="6">
        <v>5</v>
      </c>
      <c r="L118" s="6">
        <v>5</v>
      </c>
      <c r="M118" s="2">
        <v>0</v>
      </c>
      <c r="N118" s="2">
        <v>0</v>
      </c>
      <c r="O118" s="2">
        <v>0</v>
      </c>
      <c r="P118" s="2">
        <v>0</v>
      </c>
      <c r="Q118" s="2">
        <v>0</v>
      </c>
    </row>
    <row r="119" spans="1:17" x14ac:dyDescent="0.35">
      <c r="A119" t="s">
        <v>2518</v>
      </c>
      <c r="B119" t="s">
        <v>314</v>
      </c>
      <c r="C119" t="s">
        <v>315</v>
      </c>
      <c r="D119" t="s">
        <v>2524</v>
      </c>
      <c r="E119" t="s">
        <v>3221</v>
      </c>
      <c r="F119" t="s">
        <v>21</v>
      </c>
      <c r="G119" s="6">
        <v>0</v>
      </c>
      <c r="H119" s="6">
        <v>1</v>
      </c>
      <c r="I119" s="6">
        <v>2</v>
      </c>
      <c r="J119" s="6">
        <v>4</v>
      </c>
      <c r="K119" s="6">
        <v>4</v>
      </c>
      <c r="L119" s="6">
        <v>5</v>
      </c>
      <c r="M119" s="2">
        <v>0</v>
      </c>
      <c r="N119" s="2">
        <v>0</v>
      </c>
      <c r="O119" s="2">
        <v>0</v>
      </c>
      <c r="P119" s="2">
        <v>0</v>
      </c>
      <c r="Q119" s="2">
        <v>0</v>
      </c>
    </row>
    <row r="120" spans="1:17" x14ac:dyDescent="0.35">
      <c r="A120" t="s">
        <v>2518</v>
      </c>
      <c r="B120" t="s">
        <v>320</v>
      </c>
      <c r="C120" t="s">
        <v>321</v>
      </c>
      <c r="D120" t="s">
        <v>2525</v>
      </c>
      <c r="E120" t="s">
        <v>3223</v>
      </c>
      <c r="F120" t="s">
        <v>21</v>
      </c>
      <c r="G120" s="6">
        <v>0</v>
      </c>
      <c r="H120" s="6">
        <v>0</v>
      </c>
      <c r="I120" s="6">
        <v>0</v>
      </c>
      <c r="J120" s="6">
        <v>5</v>
      </c>
      <c r="K120" s="6">
        <v>5</v>
      </c>
      <c r="L120" s="6">
        <v>5</v>
      </c>
      <c r="M120" s="2">
        <v>0</v>
      </c>
      <c r="N120" s="2">
        <v>0</v>
      </c>
      <c r="O120" s="2">
        <v>0</v>
      </c>
      <c r="P120" s="2">
        <v>0</v>
      </c>
      <c r="Q120" s="2">
        <v>0</v>
      </c>
    </row>
    <row r="121" spans="1:17" x14ac:dyDescent="0.35">
      <c r="A121" t="s">
        <v>2518</v>
      </c>
      <c r="B121" t="s">
        <v>323</v>
      </c>
      <c r="C121" t="s">
        <v>324</v>
      </c>
      <c r="D121" t="s">
        <v>2526</v>
      </c>
      <c r="E121" t="s">
        <v>4630</v>
      </c>
      <c r="F121" t="s">
        <v>21</v>
      </c>
      <c r="G121" s="6">
        <v>0</v>
      </c>
      <c r="H121" s="6">
        <v>1</v>
      </c>
      <c r="I121" s="6">
        <v>3</v>
      </c>
      <c r="J121" s="6">
        <v>5</v>
      </c>
      <c r="K121" s="6">
        <v>5</v>
      </c>
      <c r="L121" s="6">
        <v>5</v>
      </c>
      <c r="M121" s="2">
        <v>0</v>
      </c>
      <c r="N121" s="2">
        <v>0</v>
      </c>
      <c r="O121" s="2">
        <v>0</v>
      </c>
      <c r="P121" s="2">
        <v>0</v>
      </c>
      <c r="Q121" s="2">
        <v>0</v>
      </c>
    </row>
    <row r="122" spans="1:17" x14ac:dyDescent="0.35">
      <c r="A122" t="s">
        <v>2518</v>
      </c>
      <c r="B122" t="s">
        <v>326</v>
      </c>
      <c r="C122" t="s">
        <v>327</v>
      </c>
      <c r="D122" t="s">
        <v>2527</v>
      </c>
      <c r="E122" t="s">
        <v>4631</v>
      </c>
      <c r="F122" t="s">
        <v>21</v>
      </c>
      <c r="G122" s="6">
        <v>0</v>
      </c>
      <c r="H122" s="6">
        <v>1</v>
      </c>
      <c r="I122" s="6">
        <v>5</v>
      </c>
      <c r="J122" s="6">
        <v>5</v>
      </c>
      <c r="K122" s="6">
        <v>5</v>
      </c>
      <c r="L122" s="6">
        <v>5</v>
      </c>
      <c r="M122" s="2">
        <v>0</v>
      </c>
      <c r="N122" s="2">
        <v>0</v>
      </c>
      <c r="O122" s="2">
        <v>0</v>
      </c>
      <c r="P122" s="2">
        <v>0</v>
      </c>
      <c r="Q122" s="2">
        <v>0</v>
      </c>
    </row>
    <row r="123" spans="1:17" x14ac:dyDescent="0.35">
      <c r="A123" t="s">
        <v>2518</v>
      </c>
      <c r="B123" t="s">
        <v>329</v>
      </c>
      <c r="C123" t="s">
        <v>330</v>
      </c>
      <c r="D123" t="s">
        <v>2528</v>
      </c>
      <c r="E123" t="s">
        <v>4632</v>
      </c>
      <c r="F123" t="s">
        <v>21</v>
      </c>
      <c r="G123" s="6">
        <v>0</v>
      </c>
      <c r="H123" s="6">
        <v>1</v>
      </c>
      <c r="I123" s="6">
        <v>2</v>
      </c>
      <c r="J123" s="6">
        <v>4</v>
      </c>
      <c r="K123" s="6">
        <v>4</v>
      </c>
      <c r="L123" s="6">
        <v>5</v>
      </c>
      <c r="M123" s="2">
        <v>0</v>
      </c>
      <c r="N123" s="2">
        <v>0</v>
      </c>
      <c r="O123" s="2">
        <v>0</v>
      </c>
      <c r="P123" s="2">
        <v>0</v>
      </c>
      <c r="Q123" s="2">
        <v>0</v>
      </c>
    </row>
    <row r="124" spans="1:17" x14ac:dyDescent="0.35">
      <c r="A124" t="s">
        <v>2518</v>
      </c>
      <c r="B124" t="s">
        <v>332</v>
      </c>
      <c r="C124" t="s">
        <v>333</v>
      </c>
      <c r="D124" t="s">
        <v>2529</v>
      </c>
      <c r="E124" t="s">
        <v>4633</v>
      </c>
      <c r="F124" t="s">
        <v>21</v>
      </c>
      <c r="G124" s="6">
        <v>0</v>
      </c>
      <c r="H124" s="6">
        <v>0</v>
      </c>
      <c r="I124" s="6">
        <v>0</v>
      </c>
      <c r="J124" s="6">
        <v>5</v>
      </c>
      <c r="K124" s="6">
        <v>5</v>
      </c>
      <c r="L124" s="6">
        <v>5</v>
      </c>
      <c r="M124" s="2">
        <v>0</v>
      </c>
      <c r="N124" s="2">
        <v>0</v>
      </c>
      <c r="O124" s="2">
        <v>0</v>
      </c>
      <c r="P124" s="2">
        <v>0</v>
      </c>
      <c r="Q124" s="2">
        <v>0</v>
      </c>
    </row>
    <row r="125" spans="1:17" x14ac:dyDescent="0.35">
      <c r="A125" t="s">
        <v>2518</v>
      </c>
      <c r="B125" t="s">
        <v>335</v>
      </c>
      <c r="C125" t="s">
        <v>336</v>
      </c>
      <c r="D125" t="s">
        <v>2530</v>
      </c>
      <c r="E125" t="s">
        <v>3228</v>
      </c>
      <c r="F125" t="s">
        <v>21</v>
      </c>
      <c r="G125" s="6">
        <v>0</v>
      </c>
      <c r="H125" s="6">
        <v>1</v>
      </c>
      <c r="I125" s="6">
        <v>5</v>
      </c>
      <c r="J125" s="6">
        <v>5</v>
      </c>
      <c r="K125" s="6">
        <v>5</v>
      </c>
      <c r="L125" s="6">
        <v>5</v>
      </c>
      <c r="M125" s="2">
        <v>0</v>
      </c>
      <c r="N125" s="2">
        <v>0</v>
      </c>
      <c r="O125" s="2">
        <v>0</v>
      </c>
      <c r="P125" s="2">
        <v>0</v>
      </c>
      <c r="Q125" s="2">
        <v>0</v>
      </c>
    </row>
    <row r="126" spans="1:17" x14ac:dyDescent="0.35">
      <c r="A126" t="s">
        <v>2518</v>
      </c>
      <c r="B126" t="s">
        <v>338</v>
      </c>
      <c r="C126" t="s">
        <v>339</v>
      </c>
      <c r="D126" t="s">
        <v>2531</v>
      </c>
      <c r="E126" t="s">
        <v>4634</v>
      </c>
      <c r="F126" t="s">
        <v>21</v>
      </c>
      <c r="G126" s="6">
        <v>0</v>
      </c>
      <c r="H126" s="6">
        <v>1</v>
      </c>
      <c r="I126" s="6">
        <v>5</v>
      </c>
      <c r="J126" s="6">
        <v>5</v>
      </c>
      <c r="K126" s="6">
        <v>5</v>
      </c>
      <c r="L126" s="6">
        <v>5</v>
      </c>
      <c r="M126" s="2">
        <v>0</v>
      </c>
      <c r="N126" s="2">
        <v>0</v>
      </c>
      <c r="O126" s="2">
        <v>0</v>
      </c>
      <c r="P126" s="2">
        <v>0</v>
      </c>
      <c r="Q126" s="2">
        <v>0</v>
      </c>
    </row>
    <row r="127" spans="1:17" x14ac:dyDescent="0.35">
      <c r="A127" t="s">
        <v>2518</v>
      </c>
      <c r="B127" t="s">
        <v>340</v>
      </c>
      <c r="C127" t="s">
        <v>341</v>
      </c>
      <c r="D127" t="s">
        <v>2532</v>
      </c>
      <c r="E127" t="s">
        <v>3230</v>
      </c>
      <c r="F127" t="s">
        <v>21</v>
      </c>
      <c r="G127" s="6">
        <v>0</v>
      </c>
      <c r="H127" s="6">
        <v>1</v>
      </c>
      <c r="I127" s="6">
        <v>3</v>
      </c>
      <c r="J127" s="6">
        <v>3</v>
      </c>
      <c r="K127" s="6">
        <v>3</v>
      </c>
      <c r="L127" s="6">
        <v>3</v>
      </c>
      <c r="M127" s="2">
        <v>0</v>
      </c>
      <c r="N127" s="2">
        <v>0</v>
      </c>
      <c r="O127" s="2">
        <v>0</v>
      </c>
      <c r="P127" s="2">
        <v>0</v>
      </c>
      <c r="Q127" s="2">
        <v>0</v>
      </c>
    </row>
    <row r="128" spans="1:17" x14ac:dyDescent="0.35">
      <c r="A128" t="s">
        <v>2533</v>
      </c>
      <c r="B128" t="s">
        <v>996</v>
      </c>
      <c r="C128" t="s">
        <v>1214</v>
      </c>
      <c r="D128" t="s">
        <v>2534</v>
      </c>
      <c r="E128" t="s">
        <v>4635</v>
      </c>
      <c r="F128" t="s">
        <v>21</v>
      </c>
      <c r="G128" s="6">
        <v>0</v>
      </c>
      <c r="H128" s="6">
        <v>0</v>
      </c>
      <c r="I128" s="6">
        <v>0</v>
      </c>
      <c r="J128" s="6">
        <v>5</v>
      </c>
      <c r="K128" s="6">
        <v>5</v>
      </c>
      <c r="L128" s="6">
        <v>5</v>
      </c>
      <c r="M128" s="2">
        <v>0</v>
      </c>
      <c r="N128" s="2">
        <v>0</v>
      </c>
      <c r="O128" s="2">
        <v>0</v>
      </c>
      <c r="P128" s="2">
        <v>0</v>
      </c>
      <c r="Q128" s="2">
        <v>0</v>
      </c>
    </row>
    <row r="129" spans="1:17" x14ac:dyDescent="0.35">
      <c r="A129" t="s">
        <v>2533</v>
      </c>
      <c r="B129" t="s">
        <v>302</v>
      </c>
      <c r="C129" t="s">
        <v>344</v>
      </c>
      <c r="D129" t="s">
        <v>2535</v>
      </c>
      <c r="E129" t="s">
        <v>4636</v>
      </c>
      <c r="F129" t="s">
        <v>21</v>
      </c>
      <c r="G129" s="6">
        <v>0</v>
      </c>
      <c r="H129" s="6">
        <v>0</v>
      </c>
      <c r="I129" s="6">
        <v>0</v>
      </c>
      <c r="J129" s="6">
        <v>5</v>
      </c>
      <c r="K129" s="6">
        <v>5</v>
      </c>
      <c r="L129" s="6">
        <v>5</v>
      </c>
      <c r="M129" s="2">
        <v>0</v>
      </c>
      <c r="N129" s="2">
        <v>0</v>
      </c>
      <c r="O129" s="2">
        <v>0</v>
      </c>
      <c r="P129" s="2">
        <v>0</v>
      </c>
      <c r="Q129" s="2">
        <v>0</v>
      </c>
    </row>
    <row r="130" spans="1:17" x14ac:dyDescent="0.35">
      <c r="A130" t="s">
        <v>2533</v>
      </c>
      <c r="B130" t="s">
        <v>305</v>
      </c>
      <c r="C130" t="s">
        <v>346</v>
      </c>
      <c r="D130" t="s">
        <v>2536</v>
      </c>
      <c r="E130" t="s">
        <v>4637</v>
      </c>
      <c r="F130" t="s">
        <v>21</v>
      </c>
      <c r="G130" s="6">
        <v>0</v>
      </c>
      <c r="H130" s="6">
        <v>0</v>
      </c>
      <c r="I130" s="6">
        <v>0</v>
      </c>
      <c r="J130" s="6">
        <v>4</v>
      </c>
      <c r="K130" s="6">
        <v>5</v>
      </c>
      <c r="L130" s="6">
        <v>4</v>
      </c>
      <c r="M130" s="2">
        <v>0</v>
      </c>
      <c r="N130" s="2">
        <v>0</v>
      </c>
      <c r="O130" s="2">
        <v>0</v>
      </c>
      <c r="P130" s="2">
        <v>0</v>
      </c>
      <c r="Q130" s="2">
        <v>0</v>
      </c>
    </row>
    <row r="131" spans="1:17" x14ac:dyDescent="0.35">
      <c r="A131" t="s">
        <v>2533</v>
      </c>
      <c r="B131" t="s">
        <v>348</v>
      </c>
      <c r="C131" t="s">
        <v>349</v>
      </c>
      <c r="D131" t="s">
        <v>2537</v>
      </c>
      <c r="E131" t="s">
        <v>4638</v>
      </c>
      <c r="F131" t="s">
        <v>21</v>
      </c>
      <c r="G131" s="6">
        <v>0</v>
      </c>
      <c r="H131" s="6">
        <v>0</v>
      </c>
      <c r="I131" s="6">
        <v>0</v>
      </c>
      <c r="J131" s="6">
        <v>5</v>
      </c>
      <c r="K131" s="6">
        <v>5</v>
      </c>
      <c r="L131" s="6">
        <v>5</v>
      </c>
      <c r="M131" s="2">
        <v>0</v>
      </c>
      <c r="N131" s="2">
        <v>0</v>
      </c>
      <c r="O131" s="2">
        <v>0</v>
      </c>
      <c r="P131" s="2">
        <v>0</v>
      </c>
      <c r="Q131" s="2">
        <v>0</v>
      </c>
    </row>
    <row r="132" spans="1:17" x14ac:dyDescent="0.35">
      <c r="A132" t="s">
        <v>2533</v>
      </c>
      <c r="B132" t="s">
        <v>351</v>
      </c>
      <c r="C132" t="s">
        <v>352</v>
      </c>
      <c r="D132" t="s">
        <v>2538</v>
      </c>
      <c r="E132" t="s">
        <v>4639</v>
      </c>
      <c r="F132" t="s">
        <v>21</v>
      </c>
      <c r="G132" s="6">
        <v>0</v>
      </c>
      <c r="H132" s="6">
        <v>0</v>
      </c>
      <c r="I132" s="6">
        <v>0</v>
      </c>
      <c r="J132" s="6">
        <v>4</v>
      </c>
      <c r="K132" s="6">
        <v>5</v>
      </c>
      <c r="L132" s="6">
        <v>5</v>
      </c>
      <c r="M132" s="2">
        <v>0</v>
      </c>
      <c r="N132" s="2">
        <v>0</v>
      </c>
      <c r="O132" s="2">
        <v>0</v>
      </c>
      <c r="P132" s="2">
        <v>0</v>
      </c>
      <c r="Q132" s="2">
        <v>1</v>
      </c>
    </row>
    <row r="133" spans="1:17" x14ac:dyDescent="0.35">
      <c r="A133" t="s">
        <v>2533</v>
      </c>
      <c r="B133" t="s">
        <v>354</v>
      </c>
      <c r="C133" t="s">
        <v>355</v>
      </c>
      <c r="D133" t="s">
        <v>2539</v>
      </c>
      <c r="E133" t="s">
        <v>3235</v>
      </c>
      <c r="F133" t="s">
        <v>21</v>
      </c>
      <c r="G133" s="6">
        <v>0</v>
      </c>
      <c r="H133" s="6">
        <v>0</v>
      </c>
      <c r="I133" s="6">
        <v>0</v>
      </c>
      <c r="J133" s="6">
        <v>5</v>
      </c>
      <c r="K133" s="6">
        <v>5</v>
      </c>
      <c r="L133" s="6">
        <v>5</v>
      </c>
      <c r="M133" s="2">
        <v>0</v>
      </c>
      <c r="N133" s="2">
        <v>0</v>
      </c>
      <c r="O133" s="2">
        <v>0</v>
      </c>
      <c r="P133" s="2">
        <v>0</v>
      </c>
      <c r="Q133" s="2">
        <v>0</v>
      </c>
    </row>
    <row r="134" spans="1:17" x14ac:dyDescent="0.35">
      <c r="A134" t="s">
        <v>2533</v>
      </c>
      <c r="B134" t="s">
        <v>357</v>
      </c>
      <c r="C134" t="s">
        <v>358</v>
      </c>
      <c r="D134" t="s">
        <v>2540</v>
      </c>
      <c r="E134" t="s">
        <v>4640</v>
      </c>
      <c r="F134" t="s">
        <v>21</v>
      </c>
      <c r="G134" s="6">
        <v>0</v>
      </c>
      <c r="H134" s="6">
        <v>0</v>
      </c>
      <c r="I134" s="6">
        <v>0</v>
      </c>
      <c r="J134" s="6">
        <v>4</v>
      </c>
      <c r="K134" s="6">
        <v>5</v>
      </c>
      <c r="L134" s="6">
        <v>5</v>
      </c>
      <c r="M134" s="2">
        <v>0</v>
      </c>
      <c r="N134" s="2">
        <v>0</v>
      </c>
      <c r="O134" s="2">
        <v>0</v>
      </c>
      <c r="P134" s="2">
        <v>0</v>
      </c>
      <c r="Q134" s="2">
        <v>1</v>
      </c>
    </row>
    <row r="135" spans="1:17" x14ac:dyDescent="0.35">
      <c r="A135" t="s">
        <v>2533</v>
      </c>
      <c r="B135" t="s">
        <v>360</v>
      </c>
      <c r="C135" t="s">
        <v>361</v>
      </c>
      <c r="D135" t="s">
        <v>2541</v>
      </c>
      <c r="E135" t="s">
        <v>3237</v>
      </c>
      <c r="F135" t="s">
        <v>21</v>
      </c>
      <c r="G135" s="6">
        <v>0</v>
      </c>
      <c r="H135" s="6">
        <v>0</v>
      </c>
      <c r="I135" s="6">
        <v>0</v>
      </c>
      <c r="J135" s="6">
        <v>5</v>
      </c>
      <c r="K135" s="6">
        <v>5</v>
      </c>
      <c r="L135" s="6">
        <v>5</v>
      </c>
      <c r="M135" s="2">
        <v>0</v>
      </c>
      <c r="N135" s="2">
        <v>0</v>
      </c>
      <c r="O135" s="2">
        <v>0</v>
      </c>
      <c r="P135" s="2">
        <v>0</v>
      </c>
      <c r="Q135" s="2">
        <v>0</v>
      </c>
    </row>
    <row r="136" spans="1:17" x14ac:dyDescent="0.35">
      <c r="A136" t="s">
        <v>2533</v>
      </c>
      <c r="B136" t="s">
        <v>363</v>
      </c>
      <c r="C136" t="s">
        <v>364</v>
      </c>
      <c r="D136" t="s">
        <v>2542</v>
      </c>
      <c r="E136" t="s">
        <v>4641</v>
      </c>
      <c r="F136" t="s">
        <v>21</v>
      </c>
      <c r="G136" s="6">
        <v>0</v>
      </c>
      <c r="H136" s="6">
        <v>0</v>
      </c>
      <c r="I136" s="6">
        <v>0</v>
      </c>
      <c r="J136" s="6">
        <v>5</v>
      </c>
      <c r="K136" s="6">
        <v>5</v>
      </c>
      <c r="L136" s="6">
        <v>5</v>
      </c>
      <c r="M136" s="2">
        <v>0</v>
      </c>
      <c r="N136" s="2">
        <v>0</v>
      </c>
      <c r="O136" s="2">
        <v>0</v>
      </c>
      <c r="P136" s="2">
        <v>0</v>
      </c>
      <c r="Q136" s="2">
        <v>0</v>
      </c>
    </row>
    <row r="137" spans="1:17" x14ac:dyDescent="0.35">
      <c r="A137" t="s">
        <v>2533</v>
      </c>
      <c r="B137" t="s">
        <v>366</v>
      </c>
      <c r="C137" t="s">
        <v>367</v>
      </c>
      <c r="D137" t="s">
        <v>2543</v>
      </c>
      <c r="E137" t="s">
        <v>3239</v>
      </c>
      <c r="F137" t="s">
        <v>21</v>
      </c>
      <c r="G137" s="6">
        <v>0</v>
      </c>
      <c r="H137" s="6">
        <v>0</v>
      </c>
      <c r="I137" s="6">
        <v>0</v>
      </c>
      <c r="J137" s="6">
        <v>4</v>
      </c>
      <c r="K137" s="6">
        <v>5</v>
      </c>
      <c r="L137" s="6">
        <v>5</v>
      </c>
      <c r="M137" s="2">
        <v>0</v>
      </c>
      <c r="N137" s="2">
        <v>0</v>
      </c>
      <c r="O137" s="2">
        <v>0</v>
      </c>
      <c r="P137" s="2">
        <v>0</v>
      </c>
      <c r="Q137" s="2">
        <v>1</v>
      </c>
    </row>
    <row r="138" spans="1:17" x14ac:dyDescent="0.35">
      <c r="A138" t="s">
        <v>2533</v>
      </c>
      <c r="B138" t="s">
        <v>369</v>
      </c>
      <c r="C138" t="s">
        <v>370</v>
      </c>
      <c r="D138" t="s">
        <v>2544</v>
      </c>
      <c r="E138" t="s">
        <v>3240</v>
      </c>
      <c r="F138" t="s">
        <v>21</v>
      </c>
      <c r="G138" s="6">
        <v>0</v>
      </c>
      <c r="H138" s="6">
        <v>0</v>
      </c>
      <c r="I138" s="6">
        <v>0</v>
      </c>
      <c r="J138" s="6">
        <v>5</v>
      </c>
      <c r="K138" s="6">
        <v>5</v>
      </c>
      <c r="L138" s="6">
        <v>5</v>
      </c>
      <c r="M138" s="2">
        <v>0</v>
      </c>
      <c r="N138" s="2">
        <v>0</v>
      </c>
      <c r="O138" s="2">
        <v>0</v>
      </c>
      <c r="P138" s="2">
        <v>0</v>
      </c>
      <c r="Q138" s="2">
        <v>0</v>
      </c>
    </row>
    <row r="139" spans="1:17" x14ac:dyDescent="0.35">
      <c r="A139" t="s">
        <v>2533</v>
      </c>
      <c r="B139" t="s">
        <v>372</v>
      </c>
      <c r="C139" t="s">
        <v>373</v>
      </c>
      <c r="D139" t="s">
        <v>2545</v>
      </c>
      <c r="E139" t="s">
        <v>3270</v>
      </c>
      <c r="F139" t="s">
        <v>21</v>
      </c>
      <c r="G139" s="6">
        <v>0</v>
      </c>
      <c r="H139" s="6">
        <v>0</v>
      </c>
      <c r="I139" s="6">
        <v>0</v>
      </c>
      <c r="J139" s="6">
        <v>5</v>
      </c>
      <c r="K139" s="6">
        <v>5</v>
      </c>
      <c r="L139" s="6">
        <v>5</v>
      </c>
      <c r="M139" s="2">
        <v>0</v>
      </c>
      <c r="N139" s="2">
        <v>0</v>
      </c>
      <c r="O139" s="2">
        <v>0</v>
      </c>
      <c r="P139" s="2">
        <v>0</v>
      </c>
      <c r="Q139" s="2">
        <v>0</v>
      </c>
    </row>
    <row r="140" spans="1:17" x14ac:dyDescent="0.35">
      <c r="A140" t="s">
        <v>2533</v>
      </c>
      <c r="B140" t="s">
        <v>375</v>
      </c>
      <c r="C140" t="s">
        <v>376</v>
      </c>
      <c r="D140" t="s">
        <v>2546</v>
      </c>
      <c r="E140" t="s">
        <v>4642</v>
      </c>
      <c r="F140" t="s">
        <v>21</v>
      </c>
      <c r="G140" s="6">
        <v>0</v>
      </c>
      <c r="H140" s="6">
        <v>0</v>
      </c>
      <c r="I140" s="6">
        <v>0</v>
      </c>
      <c r="J140" s="6">
        <v>5</v>
      </c>
      <c r="K140" s="6">
        <v>5</v>
      </c>
      <c r="L140" s="6">
        <v>5</v>
      </c>
      <c r="M140" s="2">
        <v>0</v>
      </c>
      <c r="N140" s="2">
        <v>0</v>
      </c>
      <c r="O140" s="2">
        <v>0</v>
      </c>
      <c r="P140" s="2">
        <v>0</v>
      </c>
      <c r="Q140" s="2">
        <v>0</v>
      </c>
    </row>
    <row r="141" spans="1:17" x14ac:dyDescent="0.35">
      <c r="A141" t="s">
        <v>2533</v>
      </c>
      <c r="B141" t="s">
        <v>378</v>
      </c>
      <c r="C141" t="s">
        <v>379</v>
      </c>
      <c r="D141" t="s">
        <v>2547</v>
      </c>
      <c r="E141" t="s">
        <v>4643</v>
      </c>
      <c r="F141" t="s">
        <v>21</v>
      </c>
      <c r="G141" s="6">
        <v>0</v>
      </c>
      <c r="H141" s="6">
        <v>0</v>
      </c>
      <c r="I141" s="6">
        <v>0</v>
      </c>
      <c r="J141" s="6">
        <v>4</v>
      </c>
      <c r="K141" s="6">
        <v>5</v>
      </c>
      <c r="L141" s="6">
        <v>4</v>
      </c>
      <c r="M141" s="2">
        <v>0</v>
      </c>
      <c r="N141" s="2">
        <v>0</v>
      </c>
      <c r="O141" s="2">
        <v>0</v>
      </c>
      <c r="P141" s="2">
        <v>0</v>
      </c>
      <c r="Q141" s="2">
        <v>0</v>
      </c>
    </row>
    <row r="142" spans="1:17" x14ac:dyDescent="0.35">
      <c r="A142" t="s">
        <v>2533</v>
      </c>
      <c r="B142" t="s">
        <v>381</v>
      </c>
      <c r="C142" t="s">
        <v>382</v>
      </c>
      <c r="D142" t="s">
        <v>2548</v>
      </c>
      <c r="E142" t="s">
        <v>3243</v>
      </c>
      <c r="F142" t="s">
        <v>21</v>
      </c>
      <c r="G142" s="6">
        <v>0</v>
      </c>
      <c r="H142" s="6">
        <v>0</v>
      </c>
      <c r="I142" s="6">
        <v>0</v>
      </c>
      <c r="J142" s="6">
        <v>5</v>
      </c>
      <c r="K142" s="6">
        <v>5</v>
      </c>
      <c r="L142" s="6">
        <v>5</v>
      </c>
      <c r="M142" s="2">
        <v>0</v>
      </c>
      <c r="N142" s="2">
        <v>0</v>
      </c>
      <c r="O142" s="2">
        <v>0</v>
      </c>
      <c r="P142" s="2">
        <v>0</v>
      </c>
      <c r="Q142" s="2">
        <v>0</v>
      </c>
    </row>
    <row r="143" spans="1:17" x14ac:dyDescent="0.35">
      <c r="A143" t="s">
        <v>2533</v>
      </c>
      <c r="B143" t="s">
        <v>384</v>
      </c>
      <c r="C143" t="s">
        <v>1790</v>
      </c>
      <c r="D143" t="s">
        <v>2549</v>
      </c>
      <c r="E143" t="s">
        <v>3244</v>
      </c>
      <c r="F143" t="s">
        <v>21</v>
      </c>
      <c r="G143" s="6">
        <v>0</v>
      </c>
      <c r="H143" s="6">
        <v>0</v>
      </c>
      <c r="I143" s="6">
        <v>0</v>
      </c>
      <c r="J143" s="6">
        <v>5</v>
      </c>
      <c r="K143" s="6">
        <v>5</v>
      </c>
      <c r="L143" s="6">
        <v>5</v>
      </c>
      <c r="M143" s="2">
        <v>0</v>
      </c>
      <c r="N143" s="2">
        <v>0</v>
      </c>
      <c r="O143" s="2">
        <v>0</v>
      </c>
      <c r="P143" s="2">
        <v>0</v>
      </c>
      <c r="Q143" s="2">
        <v>0</v>
      </c>
    </row>
    <row r="144" spans="1:17" x14ac:dyDescent="0.35">
      <c r="A144" t="s">
        <v>2550</v>
      </c>
      <c r="B144" t="s">
        <v>996</v>
      </c>
      <c r="C144" t="s">
        <v>1233</v>
      </c>
      <c r="D144" t="s">
        <v>2385</v>
      </c>
      <c r="E144" t="s">
        <v>4644</v>
      </c>
      <c r="F144" t="s">
        <v>21</v>
      </c>
      <c r="G144" s="6">
        <v>0</v>
      </c>
      <c r="H144" s="6">
        <v>0</v>
      </c>
      <c r="I144" s="6">
        <v>0</v>
      </c>
      <c r="J144" s="6">
        <v>5</v>
      </c>
      <c r="K144" s="6">
        <v>5</v>
      </c>
      <c r="L144" s="6">
        <v>5</v>
      </c>
      <c r="M144" s="2">
        <v>0</v>
      </c>
      <c r="N144" s="2">
        <v>0</v>
      </c>
      <c r="O144" s="2">
        <v>0</v>
      </c>
      <c r="P144" s="2">
        <v>0</v>
      </c>
      <c r="Q144" s="2">
        <v>0</v>
      </c>
    </row>
    <row r="145" spans="1:17" x14ac:dyDescent="0.35">
      <c r="A145" t="s">
        <v>2550</v>
      </c>
      <c r="B145" t="s">
        <v>302</v>
      </c>
      <c r="C145" t="s">
        <v>390</v>
      </c>
      <c r="D145" t="s">
        <v>2551</v>
      </c>
      <c r="E145" t="s">
        <v>4645</v>
      </c>
      <c r="F145" t="s">
        <v>21</v>
      </c>
      <c r="G145" s="6">
        <v>0</v>
      </c>
      <c r="H145" s="6">
        <v>0</v>
      </c>
      <c r="I145" s="6">
        <v>0</v>
      </c>
      <c r="J145" s="6">
        <v>5</v>
      </c>
      <c r="K145" s="6">
        <v>5</v>
      </c>
      <c r="L145" s="6">
        <v>5</v>
      </c>
      <c r="M145" s="2">
        <v>0</v>
      </c>
      <c r="N145" s="2">
        <v>0</v>
      </c>
      <c r="O145" s="2">
        <v>0</v>
      </c>
      <c r="P145" s="2">
        <v>0</v>
      </c>
      <c r="Q145" s="2">
        <v>0</v>
      </c>
    </row>
    <row r="146" spans="1:17" x14ac:dyDescent="0.35">
      <c r="A146" t="s">
        <v>2550</v>
      </c>
      <c r="B146" t="s">
        <v>305</v>
      </c>
      <c r="C146" t="s">
        <v>392</v>
      </c>
      <c r="D146" t="s">
        <v>2552</v>
      </c>
      <c r="E146" t="s">
        <v>4646</v>
      </c>
      <c r="F146" t="s">
        <v>21</v>
      </c>
      <c r="G146" s="6">
        <v>0</v>
      </c>
      <c r="H146" s="6">
        <v>0</v>
      </c>
      <c r="I146" s="6">
        <v>0</v>
      </c>
      <c r="J146" s="6">
        <v>5</v>
      </c>
      <c r="K146" s="6">
        <v>5</v>
      </c>
      <c r="L146" s="6">
        <v>5</v>
      </c>
      <c r="M146" s="2">
        <v>0</v>
      </c>
      <c r="N146" s="2">
        <v>0</v>
      </c>
      <c r="O146" s="2">
        <v>0</v>
      </c>
      <c r="P146" s="2">
        <v>0</v>
      </c>
      <c r="Q146" s="2">
        <v>0</v>
      </c>
    </row>
    <row r="147" spans="1:17" x14ac:dyDescent="0.35">
      <c r="A147" t="s">
        <v>2550</v>
      </c>
      <c r="B147" t="s">
        <v>394</v>
      </c>
      <c r="C147" t="s">
        <v>395</v>
      </c>
      <c r="D147" t="s">
        <v>2553</v>
      </c>
      <c r="E147" t="s">
        <v>4647</v>
      </c>
      <c r="F147" t="s">
        <v>21</v>
      </c>
      <c r="G147" s="6">
        <v>0</v>
      </c>
      <c r="H147" s="6">
        <v>0</v>
      </c>
      <c r="I147" s="6">
        <v>0</v>
      </c>
      <c r="J147" s="6">
        <v>5</v>
      </c>
      <c r="K147" s="6">
        <v>5</v>
      </c>
      <c r="L147" s="6">
        <v>5</v>
      </c>
      <c r="M147" s="2">
        <v>0</v>
      </c>
      <c r="N147" s="2">
        <v>0</v>
      </c>
      <c r="O147" s="2">
        <v>0</v>
      </c>
      <c r="P147" s="2">
        <v>0</v>
      </c>
      <c r="Q147" s="2">
        <v>0</v>
      </c>
    </row>
    <row r="148" spans="1:17" x14ac:dyDescent="0.35">
      <c r="A148" t="s">
        <v>2550</v>
      </c>
      <c r="B148" t="s">
        <v>400</v>
      </c>
      <c r="C148" t="s">
        <v>401</v>
      </c>
      <c r="D148" t="s">
        <v>2554</v>
      </c>
      <c r="E148" t="s">
        <v>4648</v>
      </c>
      <c r="F148" t="s">
        <v>21</v>
      </c>
      <c r="G148" s="6">
        <v>0</v>
      </c>
      <c r="H148" s="6">
        <v>0</v>
      </c>
      <c r="I148" s="6">
        <v>0</v>
      </c>
      <c r="J148" s="6">
        <v>5</v>
      </c>
      <c r="K148" s="6">
        <v>5</v>
      </c>
      <c r="L148" s="6">
        <v>5</v>
      </c>
      <c r="M148" s="2">
        <v>0</v>
      </c>
      <c r="N148" s="2">
        <v>0</v>
      </c>
      <c r="O148" s="2">
        <v>0</v>
      </c>
      <c r="P148" s="2">
        <v>0</v>
      </c>
      <c r="Q148" s="2">
        <v>0</v>
      </c>
    </row>
    <row r="149" spans="1:17" x14ac:dyDescent="0.35">
      <c r="A149" t="s">
        <v>2550</v>
      </c>
      <c r="B149" t="s">
        <v>403</v>
      </c>
      <c r="C149" t="s">
        <v>404</v>
      </c>
      <c r="D149" t="s">
        <v>2555</v>
      </c>
      <c r="E149" t="s">
        <v>4649</v>
      </c>
      <c r="F149" t="s">
        <v>21</v>
      </c>
      <c r="G149" s="6">
        <v>0</v>
      </c>
      <c r="H149" s="6">
        <v>0</v>
      </c>
      <c r="I149" s="6">
        <v>0</v>
      </c>
      <c r="J149" s="6">
        <v>4</v>
      </c>
      <c r="K149" s="6">
        <v>5</v>
      </c>
      <c r="L149" s="6">
        <v>5</v>
      </c>
      <c r="M149" s="2">
        <v>0</v>
      </c>
      <c r="N149" s="2">
        <v>0</v>
      </c>
      <c r="O149" s="2">
        <v>0</v>
      </c>
      <c r="P149" s="2">
        <v>0</v>
      </c>
      <c r="Q149" s="2">
        <v>0</v>
      </c>
    </row>
    <row r="150" spans="1:17" x14ac:dyDescent="0.35">
      <c r="A150" t="s">
        <v>2550</v>
      </c>
      <c r="B150" t="s">
        <v>406</v>
      </c>
      <c r="C150" t="s">
        <v>407</v>
      </c>
      <c r="D150" t="s">
        <v>2556</v>
      </c>
      <c r="E150" t="s">
        <v>4650</v>
      </c>
      <c r="F150" t="s">
        <v>21</v>
      </c>
      <c r="G150" s="6">
        <v>0</v>
      </c>
      <c r="H150" s="6">
        <v>0</v>
      </c>
      <c r="I150" s="6">
        <v>0</v>
      </c>
      <c r="J150" s="6">
        <v>5</v>
      </c>
      <c r="K150" s="6">
        <v>5</v>
      </c>
      <c r="L150" s="6">
        <v>5</v>
      </c>
      <c r="M150" s="2">
        <v>0</v>
      </c>
      <c r="N150" s="2">
        <v>1</v>
      </c>
      <c r="O150" s="2">
        <v>0</v>
      </c>
      <c r="P150" s="2">
        <v>0</v>
      </c>
      <c r="Q150" s="2">
        <v>0</v>
      </c>
    </row>
    <row r="151" spans="1:17" x14ac:dyDescent="0.35">
      <c r="A151" t="s">
        <v>2550</v>
      </c>
      <c r="B151" t="s">
        <v>156</v>
      </c>
      <c r="C151" t="s">
        <v>156</v>
      </c>
      <c r="D151" t="s">
        <v>2557</v>
      </c>
      <c r="E151" t="s">
        <v>4651</v>
      </c>
      <c r="F151" t="s">
        <v>21</v>
      </c>
      <c r="G151" s="6">
        <v>0</v>
      </c>
      <c r="H151" s="6">
        <v>1</v>
      </c>
      <c r="I151" s="6">
        <v>1</v>
      </c>
      <c r="J151" s="6">
        <v>3</v>
      </c>
      <c r="K151" s="6">
        <v>1</v>
      </c>
      <c r="L151" s="6">
        <v>5</v>
      </c>
      <c r="M151" s="2">
        <v>1</v>
      </c>
      <c r="N151" s="2">
        <v>0</v>
      </c>
      <c r="O151" s="2">
        <v>0</v>
      </c>
      <c r="P151" s="2">
        <v>0</v>
      </c>
      <c r="Q151" s="2">
        <v>0</v>
      </c>
    </row>
    <row r="152" spans="1:17" x14ac:dyDescent="0.35">
      <c r="A152" t="s">
        <v>2550</v>
      </c>
      <c r="B152" t="s">
        <v>409</v>
      </c>
      <c r="C152" t="s">
        <v>1241</v>
      </c>
      <c r="D152" t="s">
        <v>2558</v>
      </c>
      <c r="E152" t="s">
        <v>4652</v>
      </c>
      <c r="F152" t="s">
        <v>21</v>
      </c>
      <c r="G152" s="6">
        <v>0</v>
      </c>
      <c r="H152" s="6">
        <v>0</v>
      </c>
      <c r="I152" s="6">
        <v>0</v>
      </c>
      <c r="J152" s="6">
        <v>5</v>
      </c>
      <c r="K152" s="6">
        <v>5</v>
      </c>
      <c r="L152" s="6">
        <v>5</v>
      </c>
      <c r="M152" s="2">
        <v>0</v>
      </c>
      <c r="N152" s="2">
        <v>0</v>
      </c>
      <c r="O152" s="2">
        <v>0</v>
      </c>
      <c r="P152" s="2">
        <v>0</v>
      </c>
      <c r="Q152" s="2">
        <v>0</v>
      </c>
    </row>
    <row r="153" spans="1:17" x14ac:dyDescent="0.35">
      <c r="A153" t="s">
        <v>2550</v>
      </c>
      <c r="B153" t="s">
        <v>411</v>
      </c>
      <c r="C153" t="s">
        <v>412</v>
      </c>
      <c r="D153" t="s">
        <v>2559</v>
      </c>
      <c r="E153" t="s">
        <v>4653</v>
      </c>
      <c r="F153" t="s">
        <v>21</v>
      </c>
      <c r="G153" s="6">
        <v>0</v>
      </c>
      <c r="H153" s="6">
        <v>1</v>
      </c>
      <c r="I153" s="6">
        <v>5</v>
      </c>
      <c r="J153" s="6">
        <v>5</v>
      </c>
      <c r="K153" s="6">
        <v>5</v>
      </c>
      <c r="L153" s="6">
        <v>5</v>
      </c>
      <c r="M153" s="2">
        <v>0</v>
      </c>
      <c r="N153" s="2">
        <v>1</v>
      </c>
      <c r="O153" s="2">
        <v>0</v>
      </c>
      <c r="P153" s="2">
        <v>0</v>
      </c>
      <c r="Q153" s="2">
        <v>0</v>
      </c>
    </row>
    <row r="154" spans="1:17" x14ac:dyDescent="0.35">
      <c r="A154" t="s">
        <v>2550</v>
      </c>
      <c r="B154" t="s">
        <v>414</v>
      </c>
      <c r="C154" t="s">
        <v>415</v>
      </c>
      <c r="D154" t="s">
        <v>2560</v>
      </c>
      <c r="E154" t="s">
        <v>3253</v>
      </c>
      <c r="F154" t="s">
        <v>21</v>
      </c>
      <c r="G154" s="6">
        <v>0</v>
      </c>
      <c r="H154" s="6">
        <v>0</v>
      </c>
      <c r="I154" s="6">
        <v>0</v>
      </c>
      <c r="J154" s="6">
        <v>5</v>
      </c>
      <c r="K154" s="6">
        <v>5</v>
      </c>
      <c r="L154" s="6">
        <v>5</v>
      </c>
      <c r="M154" s="2">
        <v>0</v>
      </c>
      <c r="N154" s="2">
        <v>1</v>
      </c>
      <c r="O154" s="2">
        <v>0</v>
      </c>
      <c r="P154" s="2">
        <v>0</v>
      </c>
      <c r="Q154" s="2">
        <v>0</v>
      </c>
    </row>
    <row r="155" spans="1:17" x14ac:dyDescent="0.35">
      <c r="A155" t="s">
        <v>2550</v>
      </c>
      <c r="B155" t="s">
        <v>417</v>
      </c>
      <c r="C155" t="s">
        <v>418</v>
      </c>
      <c r="D155" t="s">
        <v>2561</v>
      </c>
      <c r="E155" t="s">
        <v>4654</v>
      </c>
      <c r="F155" t="s">
        <v>21</v>
      </c>
      <c r="G155" s="6">
        <v>0</v>
      </c>
      <c r="H155" s="6">
        <v>1</v>
      </c>
      <c r="I155" s="6">
        <v>1</v>
      </c>
      <c r="J155" s="6">
        <v>1</v>
      </c>
      <c r="K155" s="6">
        <v>1</v>
      </c>
      <c r="L155" s="6">
        <v>1</v>
      </c>
      <c r="M155" s="2">
        <v>1</v>
      </c>
      <c r="N155" s="2">
        <v>1</v>
      </c>
      <c r="O155" s="2">
        <v>1</v>
      </c>
      <c r="P155" s="2">
        <v>1</v>
      </c>
      <c r="Q155" s="2">
        <v>0</v>
      </c>
    </row>
    <row r="156" spans="1:17" x14ac:dyDescent="0.35">
      <c r="A156" t="s">
        <v>2550</v>
      </c>
      <c r="B156" t="s">
        <v>420</v>
      </c>
      <c r="C156" t="s">
        <v>420</v>
      </c>
      <c r="D156" t="s">
        <v>2562</v>
      </c>
      <c r="E156" t="s">
        <v>4655</v>
      </c>
      <c r="F156" t="s">
        <v>21</v>
      </c>
      <c r="G156" s="6">
        <v>0</v>
      </c>
      <c r="H156" s="6">
        <v>1</v>
      </c>
      <c r="I156" s="6">
        <v>1</v>
      </c>
      <c r="J156" s="6">
        <v>1</v>
      </c>
      <c r="K156" s="6">
        <v>1</v>
      </c>
      <c r="L156" s="6">
        <v>1</v>
      </c>
      <c r="M156" s="2">
        <v>1</v>
      </c>
      <c r="N156" s="2">
        <v>1</v>
      </c>
      <c r="O156" s="2">
        <v>0</v>
      </c>
      <c r="P156" s="2">
        <v>0</v>
      </c>
      <c r="Q156" s="2">
        <v>0</v>
      </c>
    </row>
    <row r="157" spans="1:17" x14ac:dyDescent="0.35">
      <c r="A157" t="s">
        <v>2550</v>
      </c>
      <c r="B157" t="s">
        <v>421</v>
      </c>
      <c r="C157" t="s">
        <v>421</v>
      </c>
      <c r="D157" t="s">
        <v>2563</v>
      </c>
      <c r="E157" t="s">
        <v>4656</v>
      </c>
      <c r="F157" t="s">
        <v>21</v>
      </c>
      <c r="G157" s="6">
        <v>0</v>
      </c>
      <c r="H157" s="6">
        <v>1</v>
      </c>
      <c r="I157" s="6">
        <v>1</v>
      </c>
      <c r="J157" s="6">
        <v>1</v>
      </c>
      <c r="K157" s="6">
        <v>1</v>
      </c>
      <c r="L157" s="6">
        <v>1</v>
      </c>
      <c r="M157" s="2">
        <v>1</v>
      </c>
      <c r="N157" s="2">
        <v>1</v>
      </c>
      <c r="O157" s="2">
        <v>1</v>
      </c>
      <c r="P157" s="2">
        <v>1</v>
      </c>
      <c r="Q157" s="2">
        <v>0</v>
      </c>
    </row>
    <row r="158" spans="1:17" x14ac:dyDescent="0.35">
      <c r="A158" t="s">
        <v>2550</v>
      </c>
      <c r="B158" t="s">
        <v>423</v>
      </c>
      <c r="C158" t="s">
        <v>423</v>
      </c>
      <c r="D158" t="s">
        <v>2564</v>
      </c>
      <c r="E158" t="s">
        <v>4657</v>
      </c>
      <c r="F158" t="s">
        <v>21</v>
      </c>
      <c r="G158" s="6">
        <v>0</v>
      </c>
      <c r="H158" s="6">
        <v>1</v>
      </c>
      <c r="I158" s="6">
        <v>1</v>
      </c>
      <c r="J158" s="6">
        <v>1</v>
      </c>
      <c r="K158" s="6">
        <v>1</v>
      </c>
      <c r="L158" s="6">
        <v>1</v>
      </c>
      <c r="M158" s="2">
        <v>1</v>
      </c>
      <c r="N158" s="2">
        <v>1</v>
      </c>
      <c r="O158" s="2">
        <v>1</v>
      </c>
      <c r="P158" s="2">
        <v>1</v>
      </c>
      <c r="Q158" s="2">
        <v>0</v>
      </c>
    </row>
    <row r="159" spans="1:17" x14ac:dyDescent="0.35">
      <c r="A159" t="s">
        <v>2550</v>
      </c>
      <c r="B159" t="s">
        <v>424</v>
      </c>
      <c r="C159" t="s">
        <v>426</v>
      </c>
      <c r="D159" t="s">
        <v>2565</v>
      </c>
      <c r="E159" t="s">
        <v>4045</v>
      </c>
      <c r="F159" t="s">
        <v>21</v>
      </c>
      <c r="G159" s="6">
        <v>0</v>
      </c>
      <c r="H159" s="6">
        <v>0</v>
      </c>
      <c r="I159" s="6">
        <v>0</v>
      </c>
      <c r="J159" s="6">
        <v>5</v>
      </c>
      <c r="K159" s="6">
        <v>5</v>
      </c>
      <c r="L159" s="6">
        <v>5</v>
      </c>
      <c r="M159" s="2">
        <v>1</v>
      </c>
      <c r="N159" s="2">
        <v>0</v>
      </c>
      <c r="O159" s="2">
        <v>0</v>
      </c>
      <c r="P159" s="2">
        <v>0</v>
      </c>
      <c r="Q159" s="2">
        <v>0</v>
      </c>
    </row>
    <row r="160" spans="1:17" x14ac:dyDescent="0.35">
      <c r="A160" t="s">
        <v>2550</v>
      </c>
      <c r="B160" t="s">
        <v>427</v>
      </c>
      <c r="C160" t="s">
        <v>429</v>
      </c>
      <c r="D160" t="s">
        <v>2566</v>
      </c>
      <c r="E160" t="s">
        <v>4658</v>
      </c>
      <c r="F160" t="s">
        <v>21</v>
      </c>
      <c r="G160" s="6">
        <v>0</v>
      </c>
      <c r="H160" s="6">
        <v>1</v>
      </c>
      <c r="I160" s="6">
        <v>3</v>
      </c>
      <c r="J160" s="6">
        <v>5</v>
      </c>
      <c r="K160" s="6">
        <v>5</v>
      </c>
      <c r="L160" s="6">
        <v>5</v>
      </c>
      <c r="M160" s="2">
        <v>0</v>
      </c>
      <c r="N160" s="2">
        <v>1</v>
      </c>
      <c r="O160" s="2">
        <v>0</v>
      </c>
      <c r="P160" s="2">
        <v>0</v>
      </c>
      <c r="Q160" s="2">
        <v>0</v>
      </c>
    </row>
    <row r="161" spans="1:17" x14ac:dyDescent="0.35">
      <c r="A161" t="s">
        <v>2550</v>
      </c>
      <c r="B161" t="s">
        <v>433</v>
      </c>
      <c r="C161" t="s">
        <v>432</v>
      </c>
      <c r="D161" t="s">
        <v>2567</v>
      </c>
      <c r="E161" t="s">
        <v>4659</v>
      </c>
      <c r="F161" t="s">
        <v>21</v>
      </c>
      <c r="G161" s="6">
        <v>0</v>
      </c>
      <c r="H161" s="6">
        <v>1</v>
      </c>
      <c r="I161" s="6">
        <v>1</v>
      </c>
      <c r="J161" s="6">
        <v>1</v>
      </c>
      <c r="K161" s="6">
        <v>1</v>
      </c>
      <c r="L161" s="6">
        <v>1</v>
      </c>
      <c r="M161" s="2">
        <v>0</v>
      </c>
      <c r="N161" s="2">
        <v>1</v>
      </c>
      <c r="O161" s="2">
        <v>1</v>
      </c>
      <c r="P161" s="2">
        <v>1</v>
      </c>
      <c r="Q161" s="2">
        <v>0</v>
      </c>
    </row>
    <row r="162" spans="1:17" x14ac:dyDescent="0.35">
      <c r="A162" t="s">
        <v>2550</v>
      </c>
      <c r="B162" t="s">
        <v>436</v>
      </c>
      <c r="C162" t="s">
        <v>435</v>
      </c>
      <c r="D162" t="s">
        <v>2567</v>
      </c>
      <c r="E162" t="s">
        <v>4660</v>
      </c>
      <c r="F162" t="s">
        <v>21</v>
      </c>
      <c r="G162" s="6">
        <v>0</v>
      </c>
      <c r="H162" s="6">
        <v>1</v>
      </c>
      <c r="I162" s="6">
        <v>1</v>
      </c>
      <c r="J162" s="6">
        <v>1</v>
      </c>
      <c r="K162" s="6">
        <v>1</v>
      </c>
      <c r="L162" s="6">
        <v>1</v>
      </c>
      <c r="M162" s="2">
        <v>1</v>
      </c>
      <c r="N162" s="2">
        <v>0</v>
      </c>
      <c r="O162" s="2">
        <v>1</v>
      </c>
      <c r="P162" s="2">
        <v>1</v>
      </c>
      <c r="Q162" s="2">
        <v>0</v>
      </c>
    </row>
    <row r="163" spans="1:17" x14ac:dyDescent="0.35">
      <c r="A163" t="s">
        <v>2568</v>
      </c>
      <c r="B163" t="s">
        <v>2569</v>
      </c>
      <c r="C163" t="s">
        <v>440</v>
      </c>
      <c r="D163" t="s">
        <v>2570</v>
      </c>
      <c r="E163" t="s">
        <v>4661</v>
      </c>
      <c r="F163" t="s">
        <v>21</v>
      </c>
      <c r="G163" s="6">
        <v>0</v>
      </c>
      <c r="H163" s="6">
        <v>0</v>
      </c>
      <c r="I163" s="6">
        <v>0</v>
      </c>
      <c r="J163" s="6">
        <v>5</v>
      </c>
      <c r="K163" s="6">
        <v>5</v>
      </c>
      <c r="L163" s="6">
        <v>5</v>
      </c>
      <c r="M163" s="2">
        <v>0</v>
      </c>
      <c r="N163" s="2">
        <v>0</v>
      </c>
      <c r="O163" s="2">
        <v>0</v>
      </c>
      <c r="P163" s="2">
        <v>0</v>
      </c>
      <c r="Q163" s="2">
        <v>0</v>
      </c>
    </row>
    <row r="164" spans="1:17" x14ac:dyDescent="0.35">
      <c r="A164" t="s">
        <v>2568</v>
      </c>
      <c r="B164" t="s">
        <v>2571</v>
      </c>
      <c r="C164" t="s">
        <v>443</v>
      </c>
      <c r="D164" t="s">
        <v>2572</v>
      </c>
      <c r="E164" t="s">
        <v>4662</v>
      </c>
      <c r="F164" t="s">
        <v>21</v>
      </c>
      <c r="G164" s="6">
        <v>0</v>
      </c>
      <c r="H164" s="6">
        <v>0</v>
      </c>
      <c r="I164" s="6">
        <v>0</v>
      </c>
      <c r="J164" s="6">
        <v>5</v>
      </c>
      <c r="K164" s="6">
        <v>5</v>
      </c>
      <c r="L164" s="6">
        <v>5</v>
      </c>
      <c r="M164" s="2">
        <v>0</v>
      </c>
      <c r="N164" s="2">
        <v>0</v>
      </c>
      <c r="O164" s="2">
        <v>0</v>
      </c>
      <c r="P164" s="2">
        <v>0</v>
      </c>
      <c r="Q164" s="2">
        <v>0</v>
      </c>
    </row>
    <row r="165" spans="1:17" x14ac:dyDescent="0.35">
      <c r="A165" t="s">
        <v>2568</v>
      </c>
      <c r="B165" t="s">
        <v>2573</v>
      </c>
      <c r="C165" t="s">
        <v>446</v>
      </c>
      <c r="D165" t="s">
        <v>2574</v>
      </c>
      <c r="E165" t="s">
        <v>4663</v>
      </c>
      <c r="F165" t="s">
        <v>21</v>
      </c>
      <c r="G165" s="6">
        <v>0</v>
      </c>
      <c r="H165" s="6">
        <v>0</v>
      </c>
      <c r="I165" s="6">
        <v>0</v>
      </c>
      <c r="J165" s="6">
        <v>5</v>
      </c>
      <c r="K165" s="6">
        <v>5</v>
      </c>
      <c r="L165" s="6">
        <v>5</v>
      </c>
      <c r="M165" s="2">
        <v>0</v>
      </c>
      <c r="N165" s="2">
        <v>0</v>
      </c>
      <c r="O165" s="2">
        <v>0</v>
      </c>
      <c r="P165" s="2">
        <v>0</v>
      </c>
      <c r="Q165" s="2">
        <v>0</v>
      </c>
    </row>
    <row r="166" spans="1:17" x14ac:dyDescent="0.35">
      <c r="A166" t="s">
        <v>2568</v>
      </c>
      <c r="B166" t="s">
        <v>2575</v>
      </c>
      <c r="C166" t="s">
        <v>446</v>
      </c>
      <c r="D166" t="s">
        <v>2576</v>
      </c>
      <c r="E166" t="s">
        <v>4664</v>
      </c>
      <c r="F166" t="s">
        <v>21</v>
      </c>
      <c r="G166" s="6">
        <v>0</v>
      </c>
      <c r="H166" s="6">
        <v>0</v>
      </c>
      <c r="I166" s="6">
        <v>0</v>
      </c>
      <c r="J166" s="6">
        <v>5</v>
      </c>
      <c r="K166" s="6">
        <v>5</v>
      </c>
      <c r="L166" s="6">
        <v>5</v>
      </c>
      <c r="M166" s="2">
        <v>0</v>
      </c>
      <c r="N166" s="2">
        <v>0</v>
      </c>
      <c r="O166" s="2">
        <v>0</v>
      </c>
      <c r="P166" s="2">
        <v>0</v>
      </c>
      <c r="Q166" s="2">
        <v>0</v>
      </c>
    </row>
    <row r="167" spans="1:17" x14ac:dyDescent="0.35">
      <c r="A167" t="s">
        <v>2568</v>
      </c>
      <c r="B167" t="s">
        <v>2577</v>
      </c>
      <c r="C167" t="s">
        <v>451</v>
      </c>
      <c r="D167" t="s">
        <v>2578</v>
      </c>
      <c r="E167" t="s">
        <v>4665</v>
      </c>
      <c r="F167" t="s">
        <v>21</v>
      </c>
      <c r="G167" s="6">
        <v>0</v>
      </c>
      <c r="H167" s="6">
        <v>0</v>
      </c>
      <c r="I167" s="6">
        <v>0</v>
      </c>
      <c r="J167" s="6">
        <v>5</v>
      </c>
      <c r="K167" s="6">
        <v>5</v>
      </c>
      <c r="L167" s="6">
        <v>5</v>
      </c>
      <c r="M167" s="2">
        <v>0</v>
      </c>
      <c r="N167" s="2">
        <v>0</v>
      </c>
      <c r="O167" s="2">
        <v>0</v>
      </c>
      <c r="P167" s="2">
        <v>0</v>
      </c>
      <c r="Q167" s="2">
        <v>0</v>
      </c>
    </row>
    <row r="168" spans="1:17" x14ac:dyDescent="0.35">
      <c r="A168" t="s">
        <v>2568</v>
      </c>
      <c r="B168" t="s">
        <v>2579</v>
      </c>
      <c r="C168" t="s">
        <v>454</v>
      </c>
      <c r="D168" t="s">
        <v>2580</v>
      </c>
      <c r="E168" t="s">
        <v>4666</v>
      </c>
      <c r="F168" t="s">
        <v>21</v>
      </c>
      <c r="G168" s="6">
        <v>0</v>
      </c>
      <c r="H168" s="6">
        <v>1</v>
      </c>
      <c r="I168" s="6">
        <v>4</v>
      </c>
      <c r="J168" s="6">
        <v>3</v>
      </c>
      <c r="K168" s="6">
        <v>5</v>
      </c>
      <c r="L168" s="6">
        <v>2</v>
      </c>
      <c r="M168" s="2">
        <v>0</v>
      </c>
      <c r="N168" s="2">
        <v>0</v>
      </c>
      <c r="O168" s="2">
        <v>0</v>
      </c>
      <c r="P168" s="2">
        <v>1</v>
      </c>
      <c r="Q168" s="2">
        <v>0</v>
      </c>
    </row>
    <row r="169" spans="1:17" x14ac:dyDescent="0.35">
      <c r="A169" t="s">
        <v>2568</v>
      </c>
      <c r="B169" t="s">
        <v>2581</v>
      </c>
      <c r="C169" t="s">
        <v>457</v>
      </c>
      <c r="D169" t="s">
        <v>2582</v>
      </c>
      <c r="E169" t="s">
        <v>4667</v>
      </c>
      <c r="F169" t="s">
        <v>21</v>
      </c>
      <c r="G169" s="6">
        <v>0</v>
      </c>
      <c r="H169" s="6">
        <v>0</v>
      </c>
      <c r="I169" s="6">
        <v>0</v>
      </c>
      <c r="J169" s="6">
        <v>5</v>
      </c>
      <c r="K169" s="6">
        <v>5</v>
      </c>
      <c r="L169" s="6">
        <v>5</v>
      </c>
      <c r="M169" s="2">
        <v>0</v>
      </c>
      <c r="N169" s="2">
        <v>0</v>
      </c>
      <c r="O169" s="2">
        <v>0</v>
      </c>
      <c r="P169" s="2">
        <v>0</v>
      </c>
      <c r="Q169" s="2">
        <v>0</v>
      </c>
    </row>
    <row r="170" spans="1:17" x14ac:dyDescent="0.35">
      <c r="A170" t="s">
        <v>2568</v>
      </c>
      <c r="B170" t="s">
        <v>2583</v>
      </c>
      <c r="C170" t="s">
        <v>460</v>
      </c>
      <c r="D170" t="s">
        <v>2584</v>
      </c>
      <c r="E170" t="s">
        <v>4668</v>
      </c>
      <c r="F170" t="s">
        <v>21</v>
      </c>
      <c r="G170" s="6">
        <v>0</v>
      </c>
      <c r="H170" s="6">
        <v>0</v>
      </c>
      <c r="I170" s="6">
        <v>0</v>
      </c>
      <c r="J170" s="6">
        <v>5</v>
      </c>
      <c r="K170" s="6">
        <v>5</v>
      </c>
      <c r="L170" s="6">
        <v>5</v>
      </c>
      <c r="M170" s="2">
        <v>0</v>
      </c>
      <c r="N170" s="2">
        <v>0</v>
      </c>
      <c r="O170" s="2">
        <v>0</v>
      </c>
      <c r="P170" s="2">
        <v>0</v>
      </c>
      <c r="Q170" s="2">
        <v>0</v>
      </c>
    </row>
    <row r="171" spans="1:17" x14ac:dyDescent="0.35">
      <c r="A171" t="s">
        <v>2568</v>
      </c>
      <c r="B171" t="s">
        <v>2585</v>
      </c>
      <c r="C171" t="s">
        <v>462</v>
      </c>
      <c r="D171" t="s">
        <v>2586</v>
      </c>
      <c r="E171" t="s">
        <v>4669</v>
      </c>
      <c r="F171" t="s">
        <v>21</v>
      </c>
      <c r="G171" s="6">
        <v>0</v>
      </c>
      <c r="H171" s="6">
        <v>0</v>
      </c>
      <c r="I171" s="6">
        <v>0</v>
      </c>
      <c r="J171" s="6">
        <v>5</v>
      </c>
      <c r="K171" s="6">
        <v>5</v>
      </c>
      <c r="L171" s="6">
        <v>5</v>
      </c>
      <c r="M171" s="2">
        <v>0</v>
      </c>
      <c r="N171" s="2">
        <v>0</v>
      </c>
      <c r="O171" s="2">
        <v>0</v>
      </c>
      <c r="P171" s="2">
        <v>0</v>
      </c>
      <c r="Q171" s="2">
        <v>0</v>
      </c>
    </row>
    <row r="172" spans="1:17" x14ac:dyDescent="0.35">
      <c r="A172" t="s">
        <v>2568</v>
      </c>
      <c r="B172" t="s">
        <v>2587</v>
      </c>
      <c r="C172" t="s">
        <v>465</v>
      </c>
      <c r="D172" t="s">
        <v>2588</v>
      </c>
      <c r="E172" t="s">
        <v>4670</v>
      </c>
      <c r="F172" t="s">
        <v>21</v>
      </c>
      <c r="G172" s="6">
        <v>0</v>
      </c>
      <c r="H172" s="6">
        <v>0</v>
      </c>
      <c r="I172" s="6">
        <v>0</v>
      </c>
      <c r="J172" s="6">
        <v>3</v>
      </c>
      <c r="K172" s="6">
        <v>1</v>
      </c>
      <c r="L172" s="6">
        <v>5</v>
      </c>
      <c r="M172" s="2">
        <v>0</v>
      </c>
      <c r="N172" s="2">
        <v>0</v>
      </c>
      <c r="O172" s="2">
        <v>1</v>
      </c>
      <c r="P172" s="2">
        <v>0</v>
      </c>
      <c r="Q172" s="2">
        <v>0</v>
      </c>
    </row>
    <row r="173" spans="1:17" x14ac:dyDescent="0.35">
      <c r="A173" t="s">
        <v>2568</v>
      </c>
      <c r="B173" t="s">
        <v>2589</v>
      </c>
      <c r="C173" t="s">
        <v>467</v>
      </c>
      <c r="D173" t="s">
        <v>2590</v>
      </c>
      <c r="E173" t="s">
        <v>4671</v>
      </c>
      <c r="F173" t="s">
        <v>21</v>
      </c>
      <c r="G173" s="6">
        <v>0</v>
      </c>
      <c r="H173" s="6">
        <v>1</v>
      </c>
      <c r="I173" s="6">
        <v>3</v>
      </c>
      <c r="J173" s="6">
        <v>3</v>
      </c>
      <c r="K173" s="6">
        <v>4</v>
      </c>
      <c r="L173" s="6">
        <v>4</v>
      </c>
      <c r="M173" s="2">
        <v>0</v>
      </c>
      <c r="N173" s="2">
        <v>0</v>
      </c>
      <c r="O173" s="2">
        <v>0</v>
      </c>
      <c r="P173" s="2">
        <v>0</v>
      </c>
      <c r="Q173" s="2">
        <v>0</v>
      </c>
    </row>
    <row r="174" spans="1:17" x14ac:dyDescent="0.35">
      <c r="A174" t="s">
        <v>2568</v>
      </c>
      <c r="B174" t="s">
        <v>2591</v>
      </c>
      <c r="C174" t="s">
        <v>470</v>
      </c>
      <c r="D174" t="s">
        <v>2592</v>
      </c>
      <c r="E174" t="s">
        <v>4672</v>
      </c>
      <c r="F174" t="s">
        <v>21</v>
      </c>
      <c r="G174" s="6">
        <v>0</v>
      </c>
      <c r="H174" s="6">
        <v>0</v>
      </c>
      <c r="I174" s="6">
        <v>0</v>
      </c>
      <c r="J174" s="6">
        <v>3</v>
      </c>
      <c r="K174" s="6">
        <v>5</v>
      </c>
      <c r="L174" s="6">
        <v>1</v>
      </c>
      <c r="M174" s="2">
        <v>0</v>
      </c>
      <c r="N174" s="2">
        <v>0</v>
      </c>
      <c r="O174" s="2">
        <v>0</v>
      </c>
      <c r="P174" s="2">
        <v>1</v>
      </c>
      <c r="Q174" s="2">
        <v>0</v>
      </c>
    </row>
    <row r="175" spans="1:17" x14ac:dyDescent="0.35">
      <c r="A175" t="s">
        <v>2568</v>
      </c>
      <c r="B175" t="s">
        <v>2593</v>
      </c>
      <c r="C175" t="s">
        <v>473</v>
      </c>
      <c r="D175" t="s">
        <v>2594</v>
      </c>
      <c r="E175" t="s">
        <v>4673</v>
      </c>
      <c r="F175" t="s">
        <v>21</v>
      </c>
      <c r="G175" s="6">
        <v>0</v>
      </c>
      <c r="H175" s="6">
        <v>0</v>
      </c>
      <c r="I175" s="6">
        <v>0</v>
      </c>
      <c r="J175" s="6">
        <v>3</v>
      </c>
      <c r="K175" s="6">
        <v>4</v>
      </c>
      <c r="L175" s="6">
        <v>3</v>
      </c>
      <c r="M175" s="2">
        <v>0</v>
      </c>
      <c r="N175" s="2">
        <v>0</v>
      </c>
      <c r="O175" s="2">
        <v>0</v>
      </c>
      <c r="P175" s="2">
        <v>0</v>
      </c>
      <c r="Q175" s="2">
        <v>0</v>
      </c>
    </row>
    <row r="176" spans="1:17" x14ac:dyDescent="0.35">
      <c r="A176" t="s">
        <v>2568</v>
      </c>
      <c r="B176" t="s">
        <v>2595</v>
      </c>
      <c r="C176" t="s">
        <v>476</v>
      </c>
      <c r="D176" t="s">
        <v>2596</v>
      </c>
      <c r="E176" t="s">
        <v>4674</v>
      </c>
      <c r="F176" t="s">
        <v>21</v>
      </c>
      <c r="G176" s="6">
        <v>0</v>
      </c>
      <c r="H176" s="6">
        <v>0</v>
      </c>
      <c r="I176" s="6">
        <v>0</v>
      </c>
      <c r="J176" s="6">
        <v>5</v>
      </c>
      <c r="K176" s="6">
        <v>5</v>
      </c>
      <c r="L176" s="6">
        <v>5</v>
      </c>
      <c r="M176" s="2">
        <v>0</v>
      </c>
      <c r="N176" s="2">
        <v>0</v>
      </c>
      <c r="O176" s="2">
        <v>0</v>
      </c>
      <c r="P176" s="2">
        <v>0</v>
      </c>
      <c r="Q176" s="2">
        <v>0</v>
      </c>
    </row>
    <row r="177" spans="1:17" x14ac:dyDescent="0.35">
      <c r="A177" t="s">
        <v>2568</v>
      </c>
      <c r="B177" t="s">
        <v>2597</v>
      </c>
      <c r="C177" t="s">
        <v>479</v>
      </c>
      <c r="D177" t="s">
        <v>2598</v>
      </c>
      <c r="E177" t="s">
        <v>4675</v>
      </c>
      <c r="F177" t="s">
        <v>21</v>
      </c>
      <c r="G177" s="6">
        <v>0</v>
      </c>
      <c r="H177" s="6">
        <v>0</v>
      </c>
      <c r="I177" s="6">
        <v>0</v>
      </c>
      <c r="J177" s="6">
        <v>5</v>
      </c>
      <c r="K177" s="6">
        <v>5</v>
      </c>
      <c r="L177" s="6">
        <v>5</v>
      </c>
      <c r="M177" s="2">
        <v>0</v>
      </c>
      <c r="N177" s="2">
        <v>0</v>
      </c>
      <c r="O177" s="2">
        <v>0</v>
      </c>
      <c r="P177" s="2">
        <v>0</v>
      </c>
      <c r="Q177" s="2">
        <v>0</v>
      </c>
    </row>
    <row r="178" spans="1:17" x14ac:dyDescent="0.35">
      <c r="A178" t="s">
        <v>2568</v>
      </c>
      <c r="B178" t="s">
        <v>2599</v>
      </c>
      <c r="C178" t="s">
        <v>482</v>
      </c>
      <c r="D178" t="s">
        <v>2600</v>
      </c>
      <c r="E178" t="s">
        <v>4676</v>
      </c>
      <c r="F178" t="s">
        <v>21</v>
      </c>
      <c r="G178" s="6">
        <v>0</v>
      </c>
      <c r="H178" s="6">
        <v>0</v>
      </c>
      <c r="I178" s="6">
        <v>0</v>
      </c>
      <c r="J178" s="6">
        <v>5</v>
      </c>
      <c r="K178" s="6">
        <v>5</v>
      </c>
      <c r="L178" s="6">
        <v>5</v>
      </c>
      <c r="M178" s="2">
        <v>0</v>
      </c>
      <c r="N178" s="2">
        <v>0</v>
      </c>
      <c r="O178" s="2">
        <v>0</v>
      </c>
      <c r="P178" s="2">
        <v>0</v>
      </c>
      <c r="Q178" s="2">
        <v>0</v>
      </c>
    </row>
    <row r="179" spans="1:17" x14ac:dyDescent="0.35">
      <c r="A179" t="s">
        <v>2568</v>
      </c>
      <c r="B179" t="s">
        <v>2601</v>
      </c>
      <c r="C179" t="s">
        <v>22</v>
      </c>
      <c r="D179" t="s">
        <v>2602</v>
      </c>
      <c r="E179" t="s">
        <v>4677</v>
      </c>
      <c r="F179" t="s">
        <v>21</v>
      </c>
      <c r="G179" s="6">
        <v>0</v>
      </c>
      <c r="H179" s="6">
        <v>1</v>
      </c>
      <c r="I179" s="6">
        <v>4</v>
      </c>
      <c r="J179" s="6">
        <v>4</v>
      </c>
      <c r="K179" s="6">
        <v>4</v>
      </c>
      <c r="L179" s="6">
        <v>4</v>
      </c>
      <c r="M179" s="2">
        <v>0</v>
      </c>
      <c r="N179" s="2">
        <v>0</v>
      </c>
      <c r="O179" s="2">
        <v>0</v>
      </c>
      <c r="P179" s="2">
        <v>0</v>
      </c>
      <c r="Q179" s="2">
        <v>0</v>
      </c>
    </row>
    <row r="180" spans="1:17" x14ac:dyDescent="0.35">
      <c r="A180" t="s">
        <v>2603</v>
      </c>
      <c r="B180" t="s">
        <v>2604</v>
      </c>
      <c r="C180" t="s">
        <v>489</v>
      </c>
      <c r="D180" t="s">
        <v>2605</v>
      </c>
      <c r="E180" t="s">
        <v>4678</v>
      </c>
      <c r="F180" t="s">
        <v>21</v>
      </c>
      <c r="G180" s="6">
        <v>0</v>
      </c>
      <c r="H180" s="6">
        <v>0</v>
      </c>
      <c r="I180" s="6">
        <v>0</v>
      </c>
      <c r="J180" s="6">
        <v>3</v>
      </c>
      <c r="K180" s="6">
        <v>5</v>
      </c>
      <c r="L180" s="6">
        <v>5</v>
      </c>
      <c r="M180" s="2">
        <v>0</v>
      </c>
      <c r="N180" s="2">
        <v>0</v>
      </c>
      <c r="O180" s="2">
        <v>0</v>
      </c>
      <c r="P180" s="2">
        <v>0</v>
      </c>
      <c r="Q180" s="2">
        <v>0</v>
      </c>
    </row>
    <row r="181" spans="1:17" x14ac:dyDescent="0.35">
      <c r="A181" t="s">
        <v>2603</v>
      </c>
      <c r="B181" t="s">
        <v>2606</v>
      </c>
      <c r="C181" t="s">
        <v>2607</v>
      </c>
      <c r="D181" t="s">
        <v>2608</v>
      </c>
      <c r="E181" t="s">
        <v>4679</v>
      </c>
      <c r="F181" t="s">
        <v>21</v>
      </c>
      <c r="G181" s="6">
        <v>0</v>
      </c>
      <c r="H181" s="6">
        <v>1</v>
      </c>
      <c r="I181" s="6">
        <v>3</v>
      </c>
      <c r="J181" s="6">
        <v>2</v>
      </c>
      <c r="K181" s="6">
        <v>4</v>
      </c>
      <c r="L181" s="6">
        <v>4</v>
      </c>
      <c r="M181" s="2">
        <v>0</v>
      </c>
      <c r="N181" s="2">
        <v>0</v>
      </c>
      <c r="O181" s="2">
        <v>0</v>
      </c>
      <c r="P181" s="2">
        <v>0</v>
      </c>
      <c r="Q181" s="2">
        <v>0</v>
      </c>
    </row>
    <row r="182" spans="1:17" x14ac:dyDescent="0.35">
      <c r="A182" t="s">
        <v>2603</v>
      </c>
      <c r="B182" t="s">
        <v>2609</v>
      </c>
      <c r="C182" t="s">
        <v>2610</v>
      </c>
      <c r="D182" t="s">
        <v>2611</v>
      </c>
      <c r="E182" t="s">
        <v>4680</v>
      </c>
      <c r="F182" t="s">
        <v>21</v>
      </c>
      <c r="G182" s="6">
        <v>0</v>
      </c>
      <c r="H182" s="6">
        <v>0</v>
      </c>
      <c r="I182" s="6">
        <v>0</v>
      </c>
      <c r="J182" s="6">
        <v>5</v>
      </c>
      <c r="K182" s="6">
        <v>5</v>
      </c>
      <c r="L182" s="6">
        <v>5</v>
      </c>
      <c r="M182" s="2">
        <v>0</v>
      </c>
      <c r="N182" s="2">
        <v>0</v>
      </c>
      <c r="O182" s="2">
        <v>0</v>
      </c>
      <c r="P182" s="2">
        <v>0</v>
      </c>
      <c r="Q182" s="2">
        <v>0</v>
      </c>
    </row>
    <row r="183" spans="1:17" x14ac:dyDescent="0.35">
      <c r="A183" t="s">
        <v>2603</v>
      </c>
      <c r="B183" t="s">
        <v>2612</v>
      </c>
      <c r="C183" t="s">
        <v>352</v>
      </c>
      <c r="D183" t="s">
        <v>2613</v>
      </c>
      <c r="E183" t="s">
        <v>4681</v>
      </c>
      <c r="F183" t="s">
        <v>21</v>
      </c>
      <c r="G183" s="6">
        <v>0</v>
      </c>
      <c r="H183" s="6">
        <v>1</v>
      </c>
      <c r="I183" s="6">
        <v>5</v>
      </c>
      <c r="J183" s="6">
        <v>5</v>
      </c>
      <c r="K183" s="6">
        <v>5</v>
      </c>
      <c r="L183" s="6">
        <v>5</v>
      </c>
      <c r="M183" s="2">
        <v>0</v>
      </c>
      <c r="N183" s="2">
        <v>0</v>
      </c>
      <c r="O183" s="2">
        <v>0</v>
      </c>
      <c r="P183" s="2">
        <v>0</v>
      </c>
      <c r="Q183" s="2">
        <v>0</v>
      </c>
    </row>
    <row r="184" spans="1:17" x14ac:dyDescent="0.35">
      <c r="A184" t="s">
        <v>2603</v>
      </c>
      <c r="B184" t="s">
        <v>2614</v>
      </c>
      <c r="C184" t="s">
        <v>500</v>
      </c>
      <c r="D184" t="s">
        <v>2615</v>
      </c>
      <c r="E184" t="s">
        <v>4682</v>
      </c>
      <c r="F184" t="s">
        <v>21</v>
      </c>
      <c r="G184" s="6">
        <v>0</v>
      </c>
      <c r="H184" s="6">
        <v>1</v>
      </c>
      <c r="I184" s="6">
        <v>5</v>
      </c>
      <c r="J184" s="6">
        <v>4</v>
      </c>
      <c r="K184" s="6">
        <v>5</v>
      </c>
      <c r="L184" s="6">
        <v>5</v>
      </c>
      <c r="M184" s="2">
        <v>0</v>
      </c>
      <c r="N184" s="2">
        <v>0</v>
      </c>
      <c r="O184" s="2">
        <v>0</v>
      </c>
      <c r="P184" s="2">
        <v>0</v>
      </c>
      <c r="Q184" s="2">
        <v>0</v>
      </c>
    </row>
    <row r="185" spans="1:17" x14ac:dyDescent="0.35">
      <c r="A185" t="s">
        <v>2603</v>
      </c>
      <c r="B185" t="s">
        <v>2616</v>
      </c>
      <c r="C185" t="s">
        <v>502</v>
      </c>
      <c r="D185" t="s">
        <v>2617</v>
      </c>
      <c r="E185" t="s">
        <v>4683</v>
      </c>
      <c r="F185" t="s">
        <v>21</v>
      </c>
      <c r="G185" s="6">
        <v>0</v>
      </c>
      <c r="H185" s="6">
        <v>1</v>
      </c>
      <c r="I185" s="6">
        <v>5</v>
      </c>
      <c r="J185" s="6">
        <v>3</v>
      </c>
      <c r="K185" s="6">
        <v>5</v>
      </c>
      <c r="L185" s="6">
        <v>5</v>
      </c>
      <c r="M185" s="2">
        <v>0</v>
      </c>
      <c r="N185" s="2">
        <v>0</v>
      </c>
      <c r="O185" s="2">
        <v>1</v>
      </c>
      <c r="P185" s="2">
        <v>0</v>
      </c>
      <c r="Q185" s="2">
        <v>0</v>
      </c>
    </row>
    <row r="186" spans="1:17" x14ac:dyDescent="0.35">
      <c r="A186" t="s">
        <v>2603</v>
      </c>
      <c r="B186" t="s">
        <v>2618</v>
      </c>
      <c r="C186" t="s">
        <v>505</v>
      </c>
      <c r="D186" t="s">
        <v>2619</v>
      </c>
      <c r="E186" t="s">
        <v>4684</v>
      </c>
      <c r="F186" t="s">
        <v>21</v>
      </c>
      <c r="G186" s="6">
        <v>0</v>
      </c>
      <c r="H186" s="6">
        <v>1</v>
      </c>
      <c r="I186" s="6">
        <v>3</v>
      </c>
      <c r="J186" s="6">
        <v>4</v>
      </c>
      <c r="K186" s="6">
        <v>5</v>
      </c>
      <c r="L186" s="6">
        <v>5</v>
      </c>
      <c r="M186" s="2">
        <v>0</v>
      </c>
      <c r="N186" s="2">
        <v>0</v>
      </c>
      <c r="O186" s="2">
        <v>0</v>
      </c>
      <c r="P186" s="2">
        <v>0</v>
      </c>
      <c r="Q186" s="2">
        <v>0</v>
      </c>
    </row>
    <row r="187" spans="1:17" x14ac:dyDescent="0.35">
      <c r="A187" t="s">
        <v>2603</v>
      </c>
      <c r="B187" t="s">
        <v>2620</v>
      </c>
      <c r="C187" t="s">
        <v>508</v>
      </c>
      <c r="D187" t="s">
        <v>2621</v>
      </c>
      <c r="E187" t="s">
        <v>4685</v>
      </c>
      <c r="F187" t="s">
        <v>21</v>
      </c>
      <c r="G187" s="6">
        <v>0</v>
      </c>
      <c r="H187" s="6">
        <v>1</v>
      </c>
      <c r="I187" s="6">
        <v>1</v>
      </c>
      <c r="J187" s="6">
        <v>3</v>
      </c>
      <c r="K187" s="6">
        <v>5</v>
      </c>
      <c r="L187" s="6">
        <v>5</v>
      </c>
      <c r="M187" s="2">
        <v>0</v>
      </c>
      <c r="N187" s="2">
        <v>0</v>
      </c>
      <c r="O187" s="2">
        <v>1</v>
      </c>
      <c r="P187" s="2">
        <v>0</v>
      </c>
      <c r="Q187" s="2">
        <v>0</v>
      </c>
    </row>
    <row r="188" spans="1:17" x14ac:dyDescent="0.35">
      <c r="A188" t="s">
        <v>2603</v>
      </c>
      <c r="B188" t="s">
        <v>2622</v>
      </c>
      <c r="C188" t="s">
        <v>511</v>
      </c>
      <c r="D188" t="s">
        <v>2623</v>
      </c>
      <c r="E188" t="s">
        <v>4686</v>
      </c>
      <c r="F188" t="s">
        <v>21</v>
      </c>
      <c r="G188" s="6">
        <v>0</v>
      </c>
      <c r="H188" s="6">
        <v>1</v>
      </c>
      <c r="I188" s="6">
        <v>5</v>
      </c>
      <c r="J188" s="6">
        <v>4</v>
      </c>
      <c r="K188" s="6">
        <v>5</v>
      </c>
      <c r="L188" s="6">
        <v>5</v>
      </c>
      <c r="M188" s="2">
        <v>0</v>
      </c>
      <c r="N188" s="2">
        <v>0</v>
      </c>
      <c r="O188" s="2">
        <v>0</v>
      </c>
      <c r="P188" s="2">
        <v>0</v>
      </c>
      <c r="Q188" s="2">
        <v>0</v>
      </c>
    </row>
    <row r="189" spans="1:17" x14ac:dyDescent="0.35">
      <c r="A189" t="s">
        <v>2603</v>
      </c>
      <c r="B189" t="s">
        <v>2624</v>
      </c>
      <c r="C189" t="s">
        <v>514</v>
      </c>
      <c r="D189" t="s">
        <v>2625</v>
      </c>
      <c r="E189" t="s">
        <v>4687</v>
      </c>
      <c r="F189" t="s">
        <v>21</v>
      </c>
      <c r="G189" s="6">
        <v>0</v>
      </c>
      <c r="H189" s="6">
        <v>0</v>
      </c>
      <c r="I189" s="6">
        <v>0</v>
      </c>
      <c r="J189" s="6">
        <v>5</v>
      </c>
      <c r="K189" s="6">
        <v>5</v>
      </c>
      <c r="L189" s="6">
        <v>5</v>
      </c>
      <c r="M189" s="2">
        <v>0</v>
      </c>
      <c r="N189" s="2">
        <v>0</v>
      </c>
      <c r="O189" s="2">
        <v>0</v>
      </c>
      <c r="P189" s="2">
        <v>0</v>
      </c>
      <c r="Q189" s="2">
        <v>0</v>
      </c>
    </row>
    <row r="190" spans="1:17" x14ac:dyDescent="0.35">
      <c r="A190" t="s">
        <v>2603</v>
      </c>
      <c r="B190" t="s">
        <v>2626</v>
      </c>
      <c r="C190" t="s">
        <v>517</v>
      </c>
      <c r="D190" t="s">
        <v>2627</v>
      </c>
      <c r="E190" t="s">
        <v>4688</v>
      </c>
      <c r="F190" t="s">
        <v>21</v>
      </c>
      <c r="G190" s="6">
        <v>0</v>
      </c>
      <c r="H190" s="6">
        <v>0</v>
      </c>
      <c r="I190" s="6">
        <v>0</v>
      </c>
      <c r="J190" s="6">
        <v>4</v>
      </c>
      <c r="K190" s="6">
        <v>5</v>
      </c>
      <c r="L190" s="6">
        <v>5</v>
      </c>
      <c r="M190" s="2">
        <v>0</v>
      </c>
      <c r="N190" s="2">
        <v>0</v>
      </c>
      <c r="O190" s="2">
        <v>0</v>
      </c>
      <c r="P190" s="2">
        <v>0</v>
      </c>
      <c r="Q190" s="2">
        <v>0</v>
      </c>
    </row>
    <row r="191" spans="1:17" x14ac:dyDescent="0.35">
      <c r="A191" t="s">
        <v>2603</v>
      </c>
      <c r="B191" t="s">
        <v>2628</v>
      </c>
      <c r="C191" t="s">
        <v>520</v>
      </c>
      <c r="D191" t="s">
        <v>2629</v>
      </c>
      <c r="E191" t="s">
        <v>4689</v>
      </c>
      <c r="F191" t="s">
        <v>21</v>
      </c>
      <c r="G191" s="6">
        <v>0</v>
      </c>
      <c r="H191" s="6">
        <v>1</v>
      </c>
      <c r="I191" s="6">
        <v>4</v>
      </c>
      <c r="J191" s="6">
        <v>4</v>
      </c>
      <c r="K191" s="6">
        <v>5</v>
      </c>
      <c r="L191" s="6">
        <v>5</v>
      </c>
      <c r="M191" s="2">
        <v>0</v>
      </c>
      <c r="N191" s="2">
        <v>0</v>
      </c>
      <c r="O191" s="2">
        <v>0</v>
      </c>
      <c r="P191" s="2">
        <v>0</v>
      </c>
      <c r="Q191" s="2">
        <v>0</v>
      </c>
    </row>
    <row r="192" spans="1:17" x14ac:dyDescent="0.35">
      <c r="A192" t="s">
        <v>2630</v>
      </c>
      <c r="B192" t="s">
        <v>2631</v>
      </c>
      <c r="C192" t="s">
        <v>1279</v>
      </c>
      <c r="D192" t="s">
        <v>2632</v>
      </c>
      <c r="E192" t="s">
        <v>4690</v>
      </c>
      <c r="F192" t="s">
        <v>21</v>
      </c>
      <c r="G192" s="6">
        <v>0</v>
      </c>
      <c r="H192" s="6">
        <v>0</v>
      </c>
      <c r="I192" s="6">
        <v>0</v>
      </c>
      <c r="J192" s="6">
        <v>4</v>
      </c>
      <c r="K192" s="6">
        <v>5</v>
      </c>
      <c r="L192" s="6">
        <v>4</v>
      </c>
      <c r="M192" s="2">
        <v>0</v>
      </c>
      <c r="N192" s="2">
        <v>0</v>
      </c>
      <c r="O192" s="2">
        <v>0</v>
      </c>
      <c r="P192" s="2">
        <v>0</v>
      </c>
      <c r="Q192" s="2">
        <v>0</v>
      </c>
    </row>
    <row r="193" spans="1:17" x14ac:dyDescent="0.35">
      <c r="A193" t="s">
        <v>2630</v>
      </c>
      <c r="B193" t="s">
        <v>2417</v>
      </c>
      <c r="C193" t="s">
        <v>1280</v>
      </c>
      <c r="D193" t="s">
        <v>2633</v>
      </c>
      <c r="E193" t="s">
        <v>4617</v>
      </c>
      <c r="F193" t="s">
        <v>21</v>
      </c>
      <c r="G193" s="6">
        <v>0</v>
      </c>
      <c r="H193" s="6">
        <v>0</v>
      </c>
      <c r="I193" s="6">
        <v>0</v>
      </c>
      <c r="J193" s="6">
        <v>4</v>
      </c>
      <c r="K193" s="6">
        <v>5</v>
      </c>
      <c r="L193" s="6">
        <v>5</v>
      </c>
      <c r="M193" s="2">
        <v>0</v>
      </c>
      <c r="N193" s="2">
        <v>0</v>
      </c>
      <c r="O193" s="2">
        <v>0</v>
      </c>
      <c r="P193" s="2">
        <v>0</v>
      </c>
      <c r="Q193" s="2">
        <v>0</v>
      </c>
    </row>
    <row r="194" spans="1:17" x14ac:dyDescent="0.35">
      <c r="A194" t="s">
        <v>2630</v>
      </c>
      <c r="B194" t="s">
        <v>527</v>
      </c>
      <c r="C194" t="s">
        <v>528</v>
      </c>
      <c r="D194" t="s">
        <v>2634</v>
      </c>
      <c r="E194" t="s">
        <v>4069</v>
      </c>
      <c r="F194" t="s">
        <v>21</v>
      </c>
      <c r="G194" s="6">
        <v>0</v>
      </c>
      <c r="H194" s="6">
        <v>0</v>
      </c>
      <c r="I194" s="6">
        <v>0</v>
      </c>
      <c r="J194" s="6">
        <v>4</v>
      </c>
      <c r="K194" s="6">
        <v>5</v>
      </c>
      <c r="L194" s="6">
        <v>5</v>
      </c>
      <c r="M194" s="2">
        <v>0</v>
      </c>
      <c r="N194" s="2">
        <v>0</v>
      </c>
      <c r="O194" s="2">
        <v>0</v>
      </c>
      <c r="P194" s="2">
        <v>0</v>
      </c>
      <c r="Q194" s="2">
        <v>0</v>
      </c>
    </row>
    <row r="195" spans="1:17" x14ac:dyDescent="0.35">
      <c r="A195" t="s">
        <v>2630</v>
      </c>
      <c r="B195" t="s">
        <v>122</v>
      </c>
      <c r="C195" t="s">
        <v>530</v>
      </c>
      <c r="D195" t="s">
        <v>2635</v>
      </c>
      <c r="E195" t="s">
        <v>4691</v>
      </c>
      <c r="F195" t="s">
        <v>21</v>
      </c>
      <c r="G195" s="6">
        <v>0</v>
      </c>
      <c r="H195" s="6">
        <v>0</v>
      </c>
      <c r="I195" s="6">
        <v>0</v>
      </c>
      <c r="J195" s="6">
        <v>4</v>
      </c>
      <c r="K195" s="6">
        <v>3</v>
      </c>
      <c r="L195" s="6">
        <v>5</v>
      </c>
      <c r="M195" s="2">
        <v>0</v>
      </c>
      <c r="N195" s="2">
        <v>0</v>
      </c>
      <c r="O195" s="2">
        <v>1</v>
      </c>
      <c r="P195" s="2">
        <v>0</v>
      </c>
      <c r="Q195" s="2">
        <v>0</v>
      </c>
    </row>
    <row r="196" spans="1:17" x14ac:dyDescent="0.35">
      <c r="A196" t="s">
        <v>2630</v>
      </c>
      <c r="B196" t="s">
        <v>2636</v>
      </c>
      <c r="C196" t="s">
        <v>533</v>
      </c>
      <c r="D196" t="s">
        <v>2637</v>
      </c>
      <c r="E196" t="s">
        <v>4692</v>
      </c>
      <c r="F196" t="s">
        <v>21</v>
      </c>
      <c r="G196" s="6">
        <v>0</v>
      </c>
      <c r="H196" s="6">
        <v>1</v>
      </c>
      <c r="I196" s="6">
        <v>3</v>
      </c>
      <c r="J196" s="6">
        <v>3</v>
      </c>
      <c r="K196" s="6">
        <v>2</v>
      </c>
      <c r="L196" s="6">
        <v>5</v>
      </c>
      <c r="M196" s="2">
        <v>0</v>
      </c>
      <c r="N196" s="2">
        <v>0</v>
      </c>
      <c r="O196" s="2">
        <v>0</v>
      </c>
      <c r="P196" s="2">
        <v>0</v>
      </c>
      <c r="Q196" s="2">
        <v>0</v>
      </c>
    </row>
    <row r="197" spans="1:17" x14ac:dyDescent="0.35">
      <c r="A197" t="s">
        <v>2630</v>
      </c>
      <c r="B197" t="s">
        <v>2638</v>
      </c>
      <c r="C197" t="s">
        <v>536</v>
      </c>
      <c r="D197" t="s">
        <v>2639</v>
      </c>
      <c r="E197" t="s">
        <v>4693</v>
      </c>
      <c r="F197" t="s">
        <v>21</v>
      </c>
      <c r="G197" s="6">
        <v>0</v>
      </c>
      <c r="H197" s="6">
        <v>0</v>
      </c>
      <c r="I197" s="6">
        <v>0</v>
      </c>
      <c r="J197" s="6">
        <v>4</v>
      </c>
      <c r="K197" s="6">
        <v>3</v>
      </c>
      <c r="L197" s="6">
        <v>5</v>
      </c>
      <c r="M197" s="2">
        <v>0</v>
      </c>
      <c r="N197" s="2">
        <v>0</v>
      </c>
      <c r="O197" s="2">
        <v>0</v>
      </c>
      <c r="P197" s="2">
        <v>0</v>
      </c>
      <c r="Q197" s="2">
        <v>0</v>
      </c>
    </row>
    <row r="198" spans="1:17" x14ac:dyDescent="0.35">
      <c r="A198" t="s">
        <v>2630</v>
      </c>
      <c r="B198" t="s">
        <v>2640</v>
      </c>
      <c r="C198" t="s">
        <v>538</v>
      </c>
      <c r="D198" t="s">
        <v>2641</v>
      </c>
      <c r="E198" t="s">
        <v>4694</v>
      </c>
      <c r="F198" t="s">
        <v>21</v>
      </c>
      <c r="G198" s="6">
        <v>0</v>
      </c>
      <c r="H198" s="6">
        <v>0</v>
      </c>
      <c r="I198" s="6">
        <v>0</v>
      </c>
      <c r="J198" s="6">
        <v>5</v>
      </c>
      <c r="K198" s="6">
        <v>5</v>
      </c>
      <c r="L198" s="6">
        <v>5</v>
      </c>
      <c r="M198" s="2">
        <v>0</v>
      </c>
      <c r="N198" s="2">
        <v>0</v>
      </c>
      <c r="O198" s="2">
        <v>0</v>
      </c>
      <c r="P198" s="2">
        <v>0</v>
      </c>
      <c r="Q198" s="2">
        <v>0</v>
      </c>
    </row>
    <row r="199" spans="1:17" x14ac:dyDescent="0.35">
      <c r="A199" t="s">
        <v>2630</v>
      </c>
      <c r="B199" t="s">
        <v>540</v>
      </c>
      <c r="C199" t="s">
        <v>541</v>
      </c>
      <c r="D199" t="s">
        <v>2642</v>
      </c>
      <c r="E199" t="s">
        <v>4695</v>
      </c>
      <c r="F199" t="s">
        <v>21</v>
      </c>
      <c r="G199" s="6">
        <v>0</v>
      </c>
      <c r="H199" s="6">
        <v>1</v>
      </c>
      <c r="I199" s="6">
        <v>3</v>
      </c>
      <c r="J199" s="6">
        <v>4</v>
      </c>
      <c r="K199" s="6">
        <v>4</v>
      </c>
      <c r="L199" s="6">
        <v>5</v>
      </c>
      <c r="M199" s="2">
        <v>0</v>
      </c>
      <c r="N199" s="2">
        <v>0</v>
      </c>
      <c r="O199" s="2">
        <v>0</v>
      </c>
      <c r="P199" s="2">
        <v>0</v>
      </c>
      <c r="Q199" s="2">
        <v>0</v>
      </c>
    </row>
    <row r="200" spans="1:17" x14ac:dyDescent="0.35">
      <c r="A200" t="s">
        <v>2630</v>
      </c>
      <c r="B200" t="s">
        <v>543</v>
      </c>
      <c r="C200" t="s">
        <v>544</v>
      </c>
      <c r="D200" t="s">
        <v>2643</v>
      </c>
      <c r="E200" t="s">
        <v>4696</v>
      </c>
      <c r="F200" t="s">
        <v>21</v>
      </c>
      <c r="G200" s="6">
        <v>0</v>
      </c>
      <c r="H200" s="6">
        <v>0</v>
      </c>
      <c r="I200" s="6">
        <v>0</v>
      </c>
      <c r="J200" s="6">
        <v>5</v>
      </c>
      <c r="K200" s="6">
        <v>5</v>
      </c>
      <c r="L200" s="6">
        <v>5</v>
      </c>
      <c r="M200" s="2">
        <v>0</v>
      </c>
      <c r="N200" s="2">
        <v>0</v>
      </c>
      <c r="O200" s="2">
        <v>0</v>
      </c>
      <c r="P200" s="2">
        <v>0</v>
      </c>
      <c r="Q200" s="2">
        <v>0</v>
      </c>
    </row>
    <row r="201" spans="1:17" x14ac:dyDescent="0.35">
      <c r="A201" t="s">
        <v>2630</v>
      </c>
      <c r="B201" t="s">
        <v>2644</v>
      </c>
      <c r="C201" t="s">
        <v>547</v>
      </c>
      <c r="D201" t="s">
        <v>2645</v>
      </c>
      <c r="E201" t="s">
        <v>4697</v>
      </c>
      <c r="F201" t="s">
        <v>21</v>
      </c>
      <c r="G201" s="6">
        <v>0</v>
      </c>
      <c r="H201" s="6">
        <v>1</v>
      </c>
      <c r="I201" s="6">
        <v>5</v>
      </c>
      <c r="J201" s="6">
        <v>5</v>
      </c>
      <c r="K201" s="6">
        <v>5</v>
      </c>
      <c r="L201" s="6">
        <v>5</v>
      </c>
      <c r="M201" s="2">
        <v>0</v>
      </c>
      <c r="N201" s="2">
        <v>0</v>
      </c>
      <c r="O201" s="2">
        <v>0</v>
      </c>
      <c r="P201" s="2">
        <v>0</v>
      </c>
      <c r="Q201" s="2">
        <v>0</v>
      </c>
    </row>
    <row r="202" spans="1:17" x14ac:dyDescent="0.35">
      <c r="A202" t="s">
        <v>2646</v>
      </c>
      <c r="B202" t="s">
        <v>996</v>
      </c>
      <c r="C202" t="s">
        <v>1287</v>
      </c>
      <c r="D202" t="s">
        <v>2647</v>
      </c>
      <c r="E202" t="s">
        <v>4698</v>
      </c>
      <c r="F202" t="s">
        <v>21</v>
      </c>
      <c r="G202" s="6">
        <v>0</v>
      </c>
      <c r="H202" s="6">
        <v>0</v>
      </c>
      <c r="I202" s="6">
        <v>0</v>
      </c>
      <c r="J202" s="6">
        <v>5</v>
      </c>
      <c r="K202" s="6">
        <v>5</v>
      </c>
      <c r="L202" s="6">
        <v>5</v>
      </c>
      <c r="M202" s="2">
        <v>0</v>
      </c>
      <c r="N202" s="2">
        <v>0</v>
      </c>
      <c r="O202" s="2">
        <v>0</v>
      </c>
      <c r="P202" s="2">
        <v>0</v>
      </c>
      <c r="Q202" s="2">
        <v>0</v>
      </c>
    </row>
    <row r="203" spans="1:17" x14ac:dyDescent="0.35">
      <c r="A203" t="s">
        <v>2646</v>
      </c>
      <c r="B203" t="s">
        <v>305</v>
      </c>
      <c r="C203" t="s">
        <v>553</v>
      </c>
      <c r="D203" t="s">
        <v>2648</v>
      </c>
      <c r="E203" t="s">
        <v>4699</v>
      </c>
      <c r="F203" t="s">
        <v>21</v>
      </c>
      <c r="G203" s="6">
        <v>0</v>
      </c>
      <c r="H203" s="6">
        <v>0</v>
      </c>
      <c r="I203" s="6">
        <v>0</v>
      </c>
      <c r="J203" s="6">
        <v>5</v>
      </c>
      <c r="K203" s="6">
        <v>5</v>
      </c>
      <c r="L203" s="6">
        <v>5</v>
      </c>
      <c r="M203" s="2">
        <v>0</v>
      </c>
      <c r="N203" s="2">
        <v>0</v>
      </c>
      <c r="O203" s="2">
        <v>0</v>
      </c>
      <c r="P203" s="2">
        <v>0</v>
      </c>
      <c r="Q203" s="2">
        <v>0</v>
      </c>
    </row>
    <row r="204" spans="1:17" x14ac:dyDescent="0.35">
      <c r="A204" t="s">
        <v>2646</v>
      </c>
      <c r="B204" t="s">
        <v>555</v>
      </c>
      <c r="C204" t="s">
        <v>556</v>
      </c>
      <c r="D204" t="s">
        <v>2649</v>
      </c>
      <c r="E204" t="s">
        <v>3302</v>
      </c>
      <c r="F204" t="s">
        <v>21</v>
      </c>
      <c r="G204" s="6">
        <v>0</v>
      </c>
      <c r="H204" s="6">
        <v>0</v>
      </c>
      <c r="I204" s="6">
        <v>0</v>
      </c>
      <c r="J204" s="6">
        <v>5</v>
      </c>
      <c r="K204" s="6">
        <v>5</v>
      </c>
      <c r="L204" s="6">
        <v>5</v>
      </c>
      <c r="M204" s="2">
        <v>0</v>
      </c>
      <c r="N204" s="2">
        <v>0</v>
      </c>
      <c r="O204" s="2">
        <v>0</v>
      </c>
      <c r="P204" s="2">
        <v>0</v>
      </c>
      <c r="Q204" s="2">
        <v>0</v>
      </c>
    </row>
    <row r="205" spans="1:17" x14ac:dyDescent="0.35">
      <c r="A205" t="s">
        <v>2646</v>
      </c>
      <c r="B205" t="s">
        <v>219</v>
      </c>
      <c r="C205" t="s">
        <v>558</v>
      </c>
      <c r="D205" t="s">
        <v>2650</v>
      </c>
      <c r="E205" t="s">
        <v>4700</v>
      </c>
      <c r="F205" t="s">
        <v>21</v>
      </c>
      <c r="G205" s="6">
        <v>0</v>
      </c>
      <c r="H205" s="6">
        <v>0</v>
      </c>
      <c r="I205" s="6">
        <v>0</v>
      </c>
      <c r="J205" s="6">
        <v>3</v>
      </c>
      <c r="K205" s="6">
        <v>4</v>
      </c>
      <c r="L205" s="6">
        <v>3</v>
      </c>
      <c r="M205" s="2">
        <v>0</v>
      </c>
      <c r="N205" s="2">
        <v>0</v>
      </c>
      <c r="O205" s="2">
        <v>0</v>
      </c>
      <c r="P205" s="2">
        <v>0</v>
      </c>
      <c r="Q205" s="2">
        <v>0</v>
      </c>
    </row>
    <row r="206" spans="1:17" x14ac:dyDescent="0.35">
      <c r="A206" t="s">
        <v>2646</v>
      </c>
      <c r="B206" t="s">
        <v>596</v>
      </c>
      <c r="C206" t="s">
        <v>1290</v>
      </c>
      <c r="D206" t="s">
        <v>2651</v>
      </c>
      <c r="E206" t="s">
        <v>4701</v>
      </c>
      <c r="F206" t="s">
        <v>21</v>
      </c>
      <c r="G206" s="6">
        <v>0</v>
      </c>
      <c r="H206" s="6">
        <v>0</v>
      </c>
      <c r="I206" s="6">
        <v>0</v>
      </c>
      <c r="J206" s="6">
        <v>5</v>
      </c>
      <c r="K206" s="6">
        <v>5</v>
      </c>
      <c r="L206" s="6">
        <v>5</v>
      </c>
      <c r="M206" s="2">
        <v>0</v>
      </c>
      <c r="N206" s="2">
        <v>0</v>
      </c>
      <c r="O206" s="2">
        <v>0</v>
      </c>
      <c r="P206" s="2">
        <v>0</v>
      </c>
      <c r="Q206" s="2">
        <v>0</v>
      </c>
    </row>
    <row r="207" spans="1:17" x14ac:dyDescent="0.35">
      <c r="A207" t="s">
        <v>2646</v>
      </c>
      <c r="B207" t="s">
        <v>481</v>
      </c>
      <c r="C207" t="s">
        <v>1292</v>
      </c>
      <c r="D207" t="s">
        <v>2652</v>
      </c>
      <c r="E207" t="s">
        <v>3305</v>
      </c>
      <c r="F207" t="s">
        <v>21</v>
      </c>
      <c r="G207" s="6">
        <v>0</v>
      </c>
      <c r="H207" s="6">
        <v>0</v>
      </c>
      <c r="I207" s="6">
        <v>0</v>
      </c>
      <c r="J207" s="6">
        <v>5</v>
      </c>
      <c r="K207" s="6">
        <v>5</v>
      </c>
      <c r="L207" s="6">
        <v>5</v>
      </c>
      <c r="M207" s="2">
        <v>0</v>
      </c>
      <c r="N207" s="2">
        <v>0</v>
      </c>
      <c r="O207" s="2">
        <v>0</v>
      </c>
      <c r="P207" s="2">
        <v>0</v>
      </c>
      <c r="Q207" s="2">
        <v>0</v>
      </c>
    </row>
    <row r="208" spans="1:17" x14ac:dyDescent="0.35">
      <c r="A208" t="s">
        <v>2646</v>
      </c>
      <c r="B208" t="s">
        <v>601</v>
      </c>
      <c r="C208" t="s">
        <v>565</v>
      </c>
      <c r="D208" t="s">
        <v>2653</v>
      </c>
      <c r="E208" t="s">
        <v>3306</v>
      </c>
      <c r="F208" t="s">
        <v>21</v>
      </c>
      <c r="G208" s="6">
        <v>0</v>
      </c>
      <c r="H208" s="6">
        <v>0</v>
      </c>
      <c r="I208" s="6">
        <v>0</v>
      </c>
      <c r="J208" s="6">
        <v>5</v>
      </c>
      <c r="K208" s="6">
        <v>5</v>
      </c>
      <c r="L208" s="6">
        <v>5</v>
      </c>
      <c r="M208" s="2">
        <v>0</v>
      </c>
      <c r="N208" s="2">
        <v>0</v>
      </c>
      <c r="O208" s="2">
        <v>0</v>
      </c>
      <c r="P208" s="2">
        <v>0</v>
      </c>
      <c r="Q208" s="2">
        <v>0</v>
      </c>
    </row>
    <row r="209" spans="1:17" x14ac:dyDescent="0.35">
      <c r="A209" t="s">
        <v>2646</v>
      </c>
      <c r="B209" t="s">
        <v>433</v>
      </c>
      <c r="C209" t="s">
        <v>568</v>
      </c>
      <c r="D209" t="s">
        <v>2654</v>
      </c>
      <c r="E209" t="s">
        <v>3307</v>
      </c>
      <c r="F209" t="s">
        <v>21</v>
      </c>
      <c r="G209" s="6">
        <v>0</v>
      </c>
      <c r="H209" s="6">
        <v>0</v>
      </c>
      <c r="I209" s="6">
        <v>0</v>
      </c>
      <c r="J209" s="6">
        <v>5</v>
      </c>
      <c r="K209" s="6">
        <v>5</v>
      </c>
      <c r="L209" s="6">
        <v>5</v>
      </c>
      <c r="M209" s="2">
        <v>0</v>
      </c>
      <c r="N209" s="2">
        <v>0</v>
      </c>
      <c r="O209" s="2">
        <v>0</v>
      </c>
      <c r="P209" s="2">
        <v>0</v>
      </c>
      <c r="Q209" s="2">
        <v>0</v>
      </c>
    </row>
    <row r="210" spans="1:17" x14ac:dyDescent="0.35">
      <c r="A210" t="s">
        <v>2646</v>
      </c>
      <c r="B210" t="s">
        <v>1296</v>
      </c>
      <c r="C210" t="s">
        <v>571</v>
      </c>
      <c r="D210" t="s">
        <v>2655</v>
      </c>
      <c r="E210" t="s">
        <v>4702</v>
      </c>
      <c r="F210" t="s">
        <v>21</v>
      </c>
      <c r="G210" s="6">
        <v>0</v>
      </c>
      <c r="H210" s="6">
        <v>0</v>
      </c>
      <c r="I210" s="6">
        <v>0</v>
      </c>
      <c r="J210" s="6">
        <v>5</v>
      </c>
      <c r="K210" s="6">
        <v>5</v>
      </c>
      <c r="L210" s="6">
        <v>5</v>
      </c>
      <c r="M210" s="2">
        <v>0</v>
      </c>
      <c r="N210" s="2">
        <v>0</v>
      </c>
      <c r="O210" s="2">
        <v>0</v>
      </c>
      <c r="P210" s="2">
        <v>0</v>
      </c>
      <c r="Q210" s="2">
        <v>0</v>
      </c>
    </row>
    <row r="211" spans="1:17" x14ac:dyDescent="0.35">
      <c r="A211" t="s">
        <v>2646</v>
      </c>
      <c r="B211" t="s">
        <v>606</v>
      </c>
      <c r="C211" t="s">
        <v>573</v>
      </c>
      <c r="D211" t="s">
        <v>2656</v>
      </c>
      <c r="E211" t="s">
        <v>3309</v>
      </c>
      <c r="F211" t="s">
        <v>21</v>
      </c>
      <c r="G211" s="6">
        <v>0</v>
      </c>
      <c r="H211" s="6">
        <v>0</v>
      </c>
      <c r="I211" s="6">
        <v>0</v>
      </c>
      <c r="J211" s="6">
        <v>4</v>
      </c>
      <c r="K211" s="6">
        <v>5</v>
      </c>
      <c r="L211" s="6">
        <v>5</v>
      </c>
      <c r="M211" s="2">
        <v>0</v>
      </c>
      <c r="N211" s="2">
        <v>0</v>
      </c>
      <c r="O211" s="2">
        <v>0</v>
      </c>
      <c r="P211" s="2">
        <v>0</v>
      </c>
      <c r="Q211" s="2">
        <v>0</v>
      </c>
    </row>
    <row r="212" spans="1:17" x14ac:dyDescent="0.35">
      <c r="A212" t="s">
        <v>2646</v>
      </c>
      <c r="B212" t="s">
        <v>609</v>
      </c>
      <c r="C212" t="s">
        <v>576</v>
      </c>
      <c r="D212" t="s">
        <v>2657</v>
      </c>
      <c r="E212" t="s">
        <v>4703</v>
      </c>
      <c r="F212" t="s">
        <v>21</v>
      </c>
      <c r="G212" s="6">
        <v>0</v>
      </c>
      <c r="H212" s="6">
        <v>0</v>
      </c>
      <c r="I212" s="6">
        <v>0</v>
      </c>
      <c r="J212" s="6">
        <v>5</v>
      </c>
      <c r="K212" s="6">
        <v>5</v>
      </c>
      <c r="L212" s="6">
        <v>5</v>
      </c>
      <c r="M212" s="2">
        <v>0</v>
      </c>
      <c r="N212" s="2">
        <v>0</v>
      </c>
      <c r="O212" s="2">
        <v>0</v>
      </c>
      <c r="P212" s="2">
        <v>0</v>
      </c>
      <c r="Q212" s="2">
        <v>0</v>
      </c>
    </row>
    <row r="213" spans="1:17" x14ac:dyDescent="0.35">
      <c r="A213" t="s">
        <v>2646</v>
      </c>
      <c r="B213" t="s">
        <v>1300</v>
      </c>
      <c r="C213" t="s">
        <v>579</v>
      </c>
      <c r="D213" t="s">
        <v>2658</v>
      </c>
      <c r="E213" t="s">
        <v>3311</v>
      </c>
      <c r="F213" t="s">
        <v>21</v>
      </c>
      <c r="G213" s="6">
        <v>0</v>
      </c>
      <c r="H213" s="6">
        <v>0</v>
      </c>
      <c r="I213" s="6">
        <v>0</v>
      </c>
      <c r="J213" s="6">
        <v>5</v>
      </c>
      <c r="K213" s="6">
        <v>5</v>
      </c>
      <c r="L213" s="6">
        <v>5</v>
      </c>
      <c r="M213" s="2">
        <v>0</v>
      </c>
      <c r="N213" s="2">
        <v>0</v>
      </c>
      <c r="O213" s="2">
        <v>0</v>
      </c>
      <c r="P213" s="2">
        <v>0</v>
      </c>
      <c r="Q213" s="2">
        <v>0</v>
      </c>
    </row>
    <row r="214" spans="1:17" x14ac:dyDescent="0.35">
      <c r="A214" t="s">
        <v>2646</v>
      </c>
      <c r="B214" t="s">
        <v>1302</v>
      </c>
      <c r="C214" t="s">
        <v>582</v>
      </c>
      <c r="D214" t="s">
        <v>2659</v>
      </c>
      <c r="E214" t="s">
        <v>4704</v>
      </c>
      <c r="F214" t="s">
        <v>21</v>
      </c>
      <c r="G214" s="6">
        <v>0</v>
      </c>
      <c r="H214" s="6">
        <v>0</v>
      </c>
      <c r="I214" s="6">
        <v>0</v>
      </c>
      <c r="J214" s="6">
        <v>5</v>
      </c>
      <c r="K214" s="6">
        <v>5</v>
      </c>
      <c r="L214" s="6">
        <v>5</v>
      </c>
      <c r="M214" s="2">
        <v>0</v>
      </c>
      <c r="N214" s="2">
        <v>0</v>
      </c>
      <c r="O214" s="2">
        <v>0</v>
      </c>
      <c r="P214" s="2">
        <v>0</v>
      </c>
      <c r="Q214" s="2">
        <v>0</v>
      </c>
    </row>
    <row r="215" spans="1:17" x14ac:dyDescent="0.35">
      <c r="A215" t="s">
        <v>2646</v>
      </c>
      <c r="B215" t="s">
        <v>1304</v>
      </c>
      <c r="C215" t="s">
        <v>585</v>
      </c>
      <c r="D215" t="s">
        <v>2660</v>
      </c>
      <c r="E215" t="s">
        <v>4705</v>
      </c>
      <c r="F215" t="s">
        <v>21</v>
      </c>
      <c r="G215" s="6">
        <v>0</v>
      </c>
      <c r="H215" s="6">
        <v>0</v>
      </c>
      <c r="I215" s="6">
        <v>0</v>
      </c>
      <c r="J215" s="6">
        <v>5</v>
      </c>
      <c r="K215" s="6">
        <v>5</v>
      </c>
      <c r="L215" s="6">
        <v>5</v>
      </c>
      <c r="M215" s="2">
        <v>0</v>
      </c>
      <c r="N215" s="2">
        <v>0</v>
      </c>
      <c r="O215" s="2">
        <v>0</v>
      </c>
      <c r="P215" s="2">
        <v>0</v>
      </c>
      <c r="Q215" s="2">
        <v>0</v>
      </c>
    </row>
    <row r="216" spans="1:17" x14ac:dyDescent="0.35">
      <c r="A216" t="s">
        <v>2646</v>
      </c>
      <c r="B216" t="s">
        <v>623</v>
      </c>
      <c r="C216" t="s">
        <v>587</v>
      </c>
      <c r="D216" t="s">
        <v>2661</v>
      </c>
      <c r="E216" t="s">
        <v>3314</v>
      </c>
      <c r="F216" t="s">
        <v>21</v>
      </c>
      <c r="G216" s="6">
        <v>0</v>
      </c>
      <c r="H216" s="6">
        <v>0</v>
      </c>
      <c r="I216" s="6">
        <v>0</v>
      </c>
      <c r="J216" s="6">
        <v>4</v>
      </c>
      <c r="K216" s="6">
        <v>5</v>
      </c>
      <c r="L216" s="6">
        <v>5</v>
      </c>
      <c r="M216" s="2">
        <v>0</v>
      </c>
      <c r="N216" s="2">
        <v>0</v>
      </c>
      <c r="O216" s="2">
        <v>0</v>
      </c>
      <c r="P216" s="2">
        <v>0</v>
      </c>
      <c r="Q216" s="2">
        <v>0</v>
      </c>
    </row>
    <row r="217" spans="1:17" x14ac:dyDescent="0.35">
      <c r="A217" t="s">
        <v>2646</v>
      </c>
      <c r="B217" t="s">
        <v>626</v>
      </c>
      <c r="C217" t="s">
        <v>589</v>
      </c>
      <c r="D217" t="s">
        <v>2662</v>
      </c>
      <c r="E217" t="s">
        <v>4706</v>
      </c>
      <c r="F217" t="s">
        <v>21</v>
      </c>
      <c r="G217" s="6">
        <v>0</v>
      </c>
      <c r="H217" s="6">
        <v>0</v>
      </c>
      <c r="I217" s="6">
        <v>0</v>
      </c>
      <c r="J217" s="6">
        <v>5</v>
      </c>
      <c r="K217" s="6">
        <v>5</v>
      </c>
      <c r="L217" s="6">
        <v>5</v>
      </c>
      <c r="M217" s="2">
        <v>0</v>
      </c>
      <c r="N217" s="2">
        <v>0</v>
      </c>
      <c r="O217" s="2">
        <v>0</v>
      </c>
      <c r="P217" s="2">
        <v>0</v>
      </c>
      <c r="Q217" s="2">
        <v>0</v>
      </c>
    </row>
    <row r="218" spans="1:17" x14ac:dyDescent="0.35">
      <c r="A218" t="s">
        <v>2663</v>
      </c>
      <c r="B218" t="s">
        <v>219</v>
      </c>
      <c r="C218" t="s">
        <v>594</v>
      </c>
      <c r="D218" t="s">
        <v>2664</v>
      </c>
      <c r="E218" t="s">
        <v>4707</v>
      </c>
      <c r="F218" t="s">
        <v>21</v>
      </c>
      <c r="G218" s="6">
        <v>0</v>
      </c>
      <c r="H218" s="6">
        <v>1</v>
      </c>
      <c r="I218" s="6">
        <v>5</v>
      </c>
      <c r="J218" s="6">
        <v>5</v>
      </c>
      <c r="K218" s="6">
        <v>5</v>
      </c>
      <c r="L218" s="6">
        <v>5</v>
      </c>
      <c r="M218" s="2">
        <v>0</v>
      </c>
      <c r="N218" s="2">
        <v>0</v>
      </c>
      <c r="O218" s="2">
        <v>0</v>
      </c>
      <c r="P218" s="2">
        <v>0</v>
      </c>
      <c r="Q218" s="2">
        <v>0</v>
      </c>
    </row>
    <row r="219" spans="1:17" x14ac:dyDescent="0.35">
      <c r="A219" t="s">
        <v>2663</v>
      </c>
      <c r="B219" t="s">
        <v>305</v>
      </c>
      <c r="C219" t="s">
        <v>592</v>
      </c>
      <c r="D219" t="s">
        <v>2665</v>
      </c>
      <c r="E219" t="s">
        <v>4708</v>
      </c>
      <c r="F219" t="s">
        <v>21</v>
      </c>
      <c r="G219" s="6">
        <v>0</v>
      </c>
      <c r="H219" s="6">
        <v>0</v>
      </c>
      <c r="I219" s="6">
        <v>0</v>
      </c>
      <c r="J219" s="6">
        <v>5</v>
      </c>
      <c r="K219" s="6">
        <v>5</v>
      </c>
      <c r="L219" s="6">
        <v>5</v>
      </c>
      <c r="M219" s="2">
        <v>0</v>
      </c>
      <c r="N219" s="2">
        <v>0</v>
      </c>
      <c r="O219" s="2">
        <v>0</v>
      </c>
      <c r="P219" s="2">
        <v>0</v>
      </c>
      <c r="Q219" s="2">
        <v>0</v>
      </c>
    </row>
    <row r="220" spans="1:17" x14ac:dyDescent="0.35">
      <c r="A220" t="s">
        <v>2663</v>
      </c>
      <c r="B220" t="s">
        <v>596</v>
      </c>
      <c r="C220" t="s">
        <v>597</v>
      </c>
      <c r="D220" t="s">
        <v>2666</v>
      </c>
      <c r="E220" t="s">
        <v>4709</v>
      </c>
      <c r="F220" t="s">
        <v>21</v>
      </c>
      <c r="G220" s="6">
        <v>0</v>
      </c>
      <c r="H220" s="6">
        <v>0</v>
      </c>
      <c r="I220" s="6">
        <v>0</v>
      </c>
      <c r="J220" s="6">
        <v>5</v>
      </c>
      <c r="K220" s="6">
        <v>5</v>
      </c>
      <c r="L220" s="6">
        <v>5</v>
      </c>
      <c r="M220" s="2">
        <v>0</v>
      </c>
      <c r="N220" s="2">
        <v>0</v>
      </c>
      <c r="O220" s="2">
        <v>0</v>
      </c>
      <c r="P220" s="2">
        <v>0</v>
      </c>
      <c r="Q220" s="2">
        <v>0</v>
      </c>
    </row>
    <row r="221" spans="1:17" x14ac:dyDescent="0.35">
      <c r="A221" t="s">
        <v>2663</v>
      </c>
      <c r="B221" t="s">
        <v>481</v>
      </c>
      <c r="C221" t="s">
        <v>599</v>
      </c>
      <c r="D221" t="s">
        <v>2667</v>
      </c>
      <c r="E221" t="s">
        <v>4710</v>
      </c>
      <c r="F221" t="s">
        <v>21</v>
      </c>
      <c r="G221" s="6">
        <v>0</v>
      </c>
      <c r="H221" s="6">
        <v>0</v>
      </c>
      <c r="I221" s="6">
        <v>0</v>
      </c>
      <c r="J221" s="6">
        <v>5</v>
      </c>
      <c r="K221" s="6">
        <v>5</v>
      </c>
      <c r="L221" s="6">
        <v>5</v>
      </c>
      <c r="M221" s="2">
        <v>0</v>
      </c>
      <c r="N221" s="2">
        <v>0</v>
      </c>
      <c r="O221" s="2">
        <v>0</v>
      </c>
      <c r="P221" s="2">
        <v>0</v>
      </c>
      <c r="Q221" s="2">
        <v>0</v>
      </c>
    </row>
    <row r="222" spans="1:17" x14ac:dyDescent="0.35">
      <c r="A222" t="s">
        <v>2663</v>
      </c>
      <c r="B222" t="s">
        <v>601</v>
      </c>
      <c r="C222" t="s">
        <v>602</v>
      </c>
      <c r="D222" t="s">
        <v>2668</v>
      </c>
      <c r="E222" t="s">
        <v>3320</v>
      </c>
      <c r="F222" t="s">
        <v>21</v>
      </c>
      <c r="G222" s="6">
        <v>0</v>
      </c>
      <c r="H222" s="6">
        <v>0</v>
      </c>
      <c r="I222" s="6">
        <v>0</v>
      </c>
      <c r="J222" s="6">
        <v>5</v>
      </c>
      <c r="K222" s="6">
        <v>5</v>
      </c>
      <c r="L222" s="6">
        <v>5</v>
      </c>
      <c r="M222" s="2">
        <v>0</v>
      </c>
      <c r="N222" s="2">
        <v>0</v>
      </c>
      <c r="O222" s="2">
        <v>0</v>
      </c>
      <c r="P222" s="2">
        <v>0</v>
      </c>
      <c r="Q222" s="2">
        <v>0</v>
      </c>
    </row>
    <row r="223" spans="1:17" x14ac:dyDescent="0.35">
      <c r="A223" t="s">
        <v>2663</v>
      </c>
      <c r="B223" t="s">
        <v>433</v>
      </c>
      <c r="C223" t="s">
        <v>604</v>
      </c>
      <c r="D223" t="s">
        <v>2669</v>
      </c>
      <c r="E223" t="s">
        <v>3321</v>
      </c>
      <c r="F223" t="s">
        <v>21</v>
      </c>
      <c r="G223" s="6">
        <v>0</v>
      </c>
      <c r="H223" s="6">
        <v>1</v>
      </c>
      <c r="I223" s="6">
        <v>4</v>
      </c>
      <c r="J223" s="6">
        <v>5</v>
      </c>
      <c r="K223" s="6">
        <v>5</v>
      </c>
      <c r="L223" s="6">
        <v>5</v>
      </c>
      <c r="M223" s="2">
        <v>0</v>
      </c>
      <c r="N223" s="2">
        <v>0</v>
      </c>
      <c r="O223" s="2">
        <v>0</v>
      </c>
      <c r="P223" s="2">
        <v>0</v>
      </c>
      <c r="Q223" s="2">
        <v>0</v>
      </c>
    </row>
    <row r="224" spans="1:17" x14ac:dyDescent="0.35">
      <c r="A224" t="s">
        <v>2663</v>
      </c>
      <c r="B224" t="s">
        <v>606</v>
      </c>
      <c r="C224" t="s">
        <v>607</v>
      </c>
      <c r="D224" t="s">
        <v>2670</v>
      </c>
      <c r="E224" t="s">
        <v>3322</v>
      </c>
      <c r="F224" t="s">
        <v>21</v>
      </c>
      <c r="G224" s="6">
        <v>0</v>
      </c>
      <c r="H224" s="6">
        <v>0</v>
      </c>
      <c r="I224" s="6">
        <v>0</v>
      </c>
      <c r="J224" s="6">
        <v>5</v>
      </c>
      <c r="K224" s="6">
        <v>5</v>
      </c>
      <c r="L224" s="6">
        <v>5</v>
      </c>
      <c r="M224" s="2">
        <v>0</v>
      </c>
      <c r="N224" s="2">
        <v>0</v>
      </c>
      <c r="O224" s="2">
        <v>0</v>
      </c>
      <c r="P224" s="2">
        <v>0</v>
      </c>
      <c r="Q224" s="2">
        <v>0</v>
      </c>
    </row>
    <row r="225" spans="1:17" x14ac:dyDescent="0.35">
      <c r="A225" t="s">
        <v>2663</v>
      </c>
      <c r="B225" t="s">
        <v>609</v>
      </c>
      <c r="C225" t="s">
        <v>610</v>
      </c>
      <c r="D225" t="s">
        <v>2671</v>
      </c>
      <c r="E225" t="s">
        <v>3323</v>
      </c>
      <c r="F225" t="s">
        <v>21</v>
      </c>
      <c r="G225" s="6">
        <v>0</v>
      </c>
      <c r="H225" s="6">
        <v>0</v>
      </c>
      <c r="I225" s="6">
        <v>0</v>
      </c>
      <c r="J225" s="6">
        <v>5</v>
      </c>
      <c r="K225" s="6">
        <v>5</v>
      </c>
      <c r="L225" s="6">
        <v>5</v>
      </c>
      <c r="M225" s="2">
        <v>0</v>
      </c>
      <c r="N225" s="2">
        <v>0</v>
      </c>
      <c r="O225" s="2">
        <v>0</v>
      </c>
      <c r="P225" s="2">
        <v>0</v>
      </c>
      <c r="Q225" s="2">
        <v>0</v>
      </c>
    </row>
    <row r="226" spans="1:17" x14ac:dyDescent="0.35">
      <c r="A226" t="s">
        <v>2663</v>
      </c>
      <c r="B226" t="s">
        <v>612</v>
      </c>
      <c r="C226" t="s">
        <v>613</v>
      </c>
      <c r="D226" t="s">
        <v>2672</v>
      </c>
      <c r="E226" t="s">
        <v>4711</v>
      </c>
      <c r="F226" t="s">
        <v>21</v>
      </c>
      <c r="G226" s="6">
        <v>0</v>
      </c>
      <c r="H226" s="6">
        <v>0</v>
      </c>
      <c r="I226" s="6">
        <v>0</v>
      </c>
      <c r="J226" s="6">
        <v>5</v>
      </c>
      <c r="K226" s="6">
        <v>5</v>
      </c>
      <c r="L226" s="6">
        <v>5</v>
      </c>
      <c r="M226" s="2">
        <v>0</v>
      </c>
      <c r="N226" s="2">
        <v>0</v>
      </c>
      <c r="O226" s="2">
        <v>0</v>
      </c>
      <c r="P226" s="2">
        <v>0</v>
      </c>
      <c r="Q226" s="2">
        <v>0</v>
      </c>
    </row>
    <row r="227" spans="1:17" x14ac:dyDescent="0.35">
      <c r="A227" t="s">
        <v>2663</v>
      </c>
      <c r="B227" t="s">
        <v>615</v>
      </c>
      <c r="C227" t="s">
        <v>616</v>
      </c>
      <c r="D227" t="s">
        <v>2673</v>
      </c>
      <c r="E227" t="s">
        <v>3325</v>
      </c>
      <c r="F227" t="s">
        <v>21</v>
      </c>
      <c r="G227" s="6">
        <v>0</v>
      </c>
      <c r="H227" s="6">
        <v>1</v>
      </c>
      <c r="I227" s="6">
        <v>5</v>
      </c>
      <c r="J227" s="6">
        <v>5</v>
      </c>
      <c r="K227" s="6">
        <v>5</v>
      </c>
      <c r="L227" s="6">
        <v>5</v>
      </c>
      <c r="M227" s="2">
        <v>0</v>
      </c>
      <c r="N227" s="2">
        <v>0</v>
      </c>
      <c r="O227" s="2">
        <v>0</v>
      </c>
      <c r="P227" s="2">
        <v>0</v>
      </c>
      <c r="Q227" s="2">
        <v>0</v>
      </c>
    </row>
    <row r="228" spans="1:17" x14ac:dyDescent="0.35">
      <c r="A228" t="s">
        <v>2663</v>
      </c>
      <c r="B228" t="s">
        <v>618</v>
      </c>
      <c r="C228" t="s">
        <v>619</v>
      </c>
      <c r="D228" t="s">
        <v>2674</v>
      </c>
      <c r="E228" t="s">
        <v>3326</v>
      </c>
      <c r="F228" t="s">
        <v>21</v>
      </c>
      <c r="G228" s="6">
        <v>0</v>
      </c>
      <c r="H228" s="6">
        <v>1</v>
      </c>
      <c r="I228" s="6">
        <v>5</v>
      </c>
      <c r="J228" s="6">
        <v>5</v>
      </c>
      <c r="K228" s="6">
        <v>5</v>
      </c>
      <c r="L228" s="6">
        <v>5</v>
      </c>
      <c r="M228" s="2">
        <v>0</v>
      </c>
      <c r="N228" s="2">
        <v>0</v>
      </c>
      <c r="O228" s="2">
        <v>0</v>
      </c>
      <c r="P228" s="2">
        <v>0</v>
      </c>
      <c r="Q228" s="2">
        <v>0</v>
      </c>
    </row>
    <row r="229" spans="1:17" x14ac:dyDescent="0.35">
      <c r="A229" t="s">
        <v>2663</v>
      </c>
      <c r="B229" t="s">
        <v>621</v>
      </c>
      <c r="C229" t="s">
        <v>619</v>
      </c>
      <c r="D229" t="s">
        <v>2675</v>
      </c>
      <c r="E229" t="s">
        <v>3327</v>
      </c>
      <c r="F229" t="s">
        <v>21</v>
      </c>
      <c r="G229" s="6">
        <v>0</v>
      </c>
      <c r="H229" s="6">
        <v>1</v>
      </c>
      <c r="I229" s="6">
        <v>5</v>
      </c>
      <c r="J229" s="6">
        <v>5</v>
      </c>
      <c r="K229" s="6">
        <v>5</v>
      </c>
      <c r="L229" s="6">
        <v>5</v>
      </c>
      <c r="M229" s="2">
        <v>0</v>
      </c>
      <c r="N229" s="2">
        <v>0</v>
      </c>
      <c r="O229" s="2">
        <v>0</v>
      </c>
      <c r="P229" s="2">
        <v>0</v>
      </c>
      <c r="Q229" s="2">
        <v>0</v>
      </c>
    </row>
    <row r="230" spans="1:17" x14ac:dyDescent="0.35">
      <c r="A230" t="s">
        <v>2663</v>
      </c>
      <c r="B230" t="s">
        <v>623</v>
      </c>
      <c r="C230" t="s">
        <v>624</v>
      </c>
      <c r="D230" t="s">
        <v>2676</v>
      </c>
      <c r="E230" t="s">
        <v>4712</v>
      </c>
      <c r="F230" t="s">
        <v>21</v>
      </c>
      <c r="G230" s="6">
        <v>0</v>
      </c>
      <c r="H230" s="6">
        <v>0</v>
      </c>
      <c r="I230" s="6">
        <v>0</v>
      </c>
      <c r="J230" s="6">
        <v>5</v>
      </c>
      <c r="K230" s="6">
        <v>5</v>
      </c>
      <c r="L230" s="6">
        <v>5</v>
      </c>
      <c r="M230" s="2">
        <v>0</v>
      </c>
      <c r="N230" s="2">
        <v>0</v>
      </c>
      <c r="O230" s="2">
        <v>0</v>
      </c>
      <c r="P230" s="2">
        <v>0</v>
      </c>
      <c r="Q230" s="2">
        <v>0</v>
      </c>
    </row>
    <row r="231" spans="1:17" x14ac:dyDescent="0.35">
      <c r="A231" t="s">
        <v>2663</v>
      </c>
      <c r="B231" t="s">
        <v>626</v>
      </c>
      <c r="C231" t="s">
        <v>385</v>
      </c>
      <c r="D231" t="s">
        <v>2677</v>
      </c>
      <c r="E231" t="s">
        <v>4713</v>
      </c>
      <c r="F231" t="s">
        <v>21</v>
      </c>
      <c r="G231" s="6">
        <v>0</v>
      </c>
      <c r="H231" s="6">
        <v>0</v>
      </c>
      <c r="I231" s="6">
        <v>0</v>
      </c>
      <c r="J231" s="6">
        <v>5</v>
      </c>
      <c r="K231" s="6">
        <v>5</v>
      </c>
      <c r="L231" s="6">
        <v>5</v>
      </c>
      <c r="M231" s="2">
        <v>0</v>
      </c>
      <c r="N231" s="2">
        <v>0</v>
      </c>
      <c r="O231" s="2">
        <v>0</v>
      </c>
      <c r="P231" s="2">
        <v>0</v>
      </c>
      <c r="Q231" s="2">
        <v>0</v>
      </c>
    </row>
    <row r="232" spans="1:17" x14ac:dyDescent="0.35">
      <c r="A232" t="s">
        <v>2678</v>
      </c>
      <c r="B232" t="s">
        <v>996</v>
      </c>
      <c r="C232" t="s">
        <v>1326</v>
      </c>
      <c r="D232" t="s">
        <v>2534</v>
      </c>
      <c r="E232" t="s">
        <v>4714</v>
      </c>
      <c r="F232" t="s">
        <v>21</v>
      </c>
      <c r="G232" s="6">
        <v>0</v>
      </c>
      <c r="H232" s="6">
        <v>0</v>
      </c>
      <c r="I232" s="6">
        <v>0</v>
      </c>
      <c r="J232" s="6">
        <v>5</v>
      </c>
      <c r="K232" s="6">
        <v>5</v>
      </c>
      <c r="L232" s="6">
        <v>5</v>
      </c>
      <c r="M232" s="2">
        <v>0</v>
      </c>
      <c r="N232" s="2">
        <v>0</v>
      </c>
      <c r="O232" s="2">
        <v>0</v>
      </c>
      <c r="P232" s="2">
        <v>0</v>
      </c>
      <c r="Q232" s="2">
        <v>0</v>
      </c>
    </row>
    <row r="233" spans="1:17" x14ac:dyDescent="0.35">
      <c r="A233" t="s">
        <v>2678</v>
      </c>
      <c r="B233" t="s">
        <v>18</v>
      </c>
      <c r="C233" t="s">
        <v>629</v>
      </c>
      <c r="D233" t="s">
        <v>2679</v>
      </c>
      <c r="E233" t="s">
        <v>3329</v>
      </c>
      <c r="F233" t="s">
        <v>21</v>
      </c>
      <c r="G233" s="6">
        <v>0</v>
      </c>
      <c r="H233" s="6">
        <v>0</v>
      </c>
      <c r="I233" s="6">
        <v>0</v>
      </c>
      <c r="J233" s="6">
        <v>5</v>
      </c>
      <c r="K233" s="6">
        <v>5</v>
      </c>
      <c r="L233" s="6">
        <v>5</v>
      </c>
      <c r="M233" s="2">
        <v>0</v>
      </c>
      <c r="N233" s="2">
        <v>0</v>
      </c>
      <c r="O233" s="2">
        <v>0</v>
      </c>
      <c r="P233" s="2">
        <v>0</v>
      </c>
      <c r="Q233" s="2">
        <v>0</v>
      </c>
    </row>
    <row r="234" spans="1:17" x14ac:dyDescent="0.35">
      <c r="A234" t="s">
        <v>2678</v>
      </c>
      <c r="B234" t="s">
        <v>24</v>
      </c>
      <c r="C234" t="s">
        <v>631</v>
      </c>
      <c r="D234" t="s">
        <v>2680</v>
      </c>
      <c r="E234" t="s">
        <v>3330</v>
      </c>
      <c r="F234" t="s">
        <v>21</v>
      </c>
      <c r="G234" s="6">
        <v>0</v>
      </c>
      <c r="H234" s="6">
        <v>0</v>
      </c>
      <c r="I234" s="6">
        <v>0</v>
      </c>
      <c r="J234" s="6">
        <v>5</v>
      </c>
      <c r="K234" s="6">
        <v>5</v>
      </c>
      <c r="L234" s="6">
        <v>5</v>
      </c>
      <c r="M234" s="2">
        <v>0</v>
      </c>
      <c r="N234" s="2">
        <v>0</v>
      </c>
      <c r="O234" s="2">
        <v>0</v>
      </c>
      <c r="P234" s="2">
        <v>0</v>
      </c>
      <c r="Q234" s="2">
        <v>0</v>
      </c>
    </row>
    <row r="235" spans="1:17" x14ac:dyDescent="0.35">
      <c r="A235" t="s">
        <v>2678</v>
      </c>
      <c r="B235" t="s">
        <v>247</v>
      </c>
      <c r="C235" t="s">
        <v>1328</v>
      </c>
      <c r="D235" t="s">
        <v>2681</v>
      </c>
      <c r="E235" t="s">
        <v>3331</v>
      </c>
      <c r="F235" t="s">
        <v>21</v>
      </c>
      <c r="G235" s="6">
        <v>0</v>
      </c>
      <c r="H235" s="6">
        <v>0</v>
      </c>
      <c r="I235" s="6">
        <v>0</v>
      </c>
      <c r="J235" s="6">
        <v>5</v>
      </c>
      <c r="K235" s="6">
        <v>5</v>
      </c>
      <c r="L235" s="6">
        <v>5</v>
      </c>
      <c r="M235" s="2">
        <v>0</v>
      </c>
      <c r="N235" s="2">
        <v>0</v>
      </c>
      <c r="O235" s="2">
        <v>0</v>
      </c>
      <c r="P235" s="2">
        <v>0</v>
      </c>
      <c r="Q235" s="2">
        <v>0</v>
      </c>
    </row>
    <row r="236" spans="1:17" x14ac:dyDescent="0.35">
      <c r="A236" t="s">
        <v>2678</v>
      </c>
      <c r="B236" t="s">
        <v>635</v>
      </c>
      <c r="C236" t="s">
        <v>1331</v>
      </c>
      <c r="D236" t="s">
        <v>2682</v>
      </c>
      <c r="E236" t="s">
        <v>4715</v>
      </c>
      <c r="F236" t="s">
        <v>21</v>
      </c>
      <c r="G236" s="6">
        <v>0</v>
      </c>
      <c r="H236" s="6">
        <v>0</v>
      </c>
      <c r="I236" s="6">
        <v>0</v>
      </c>
      <c r="J236" s="6">
        <v>5</v>
      </c>
      <c r="K236" s="6">
        <v>5</v>
      </c>
      <c r="L236" s="6">
        <v>5</v>
      </c>
      <c r="M236" s="2">
        <v>0</v>
      </c>
      <c r="N236" s="2">
        <v>0</v>
      </c>
      <c r="O236" s="2">
        <v>0</v>
      </c>
      <c r="P236" s="2">
        <v>0</v>
      </c>
      <c r="Q236" s="2">
        <v>0</v>
      </c>
    </row>
    <row r="237" spans="1:17" x14ac:dyDescent="0.35">
      <c r="A237" t="s">
        <v>2678</v>
      </c>
      <c r="B237" t="s">
        <v>638</v>
      </c>
      <c r="C237" t="s">
        <v>639</v>
      </c>
      <c r="D237" t="s">
        <v>2683</v>
      </c>
      <c r="E237" t="s">
        <v>4716</v>
      </c>
      <c r="F237" t="s">
        <v>21</v>
      </c>
      <c r="G237" s="6">
        <v>0</v>
      </c>
      <c r="H237" s="6">
        <v>0</v>
      </c>
      <c r="I237" s="6">
        <v>0</v>
      </c>
      <c r="J237" s="6">
        <v>5</v>
      </c>
      <c r="K237" s="6">
        <v>5</v>
      </c>
      <c r="L237" s="6">
        <v>5</v>
      </c>
      <c r="M237" s="2">
        <v>0</v>
      </c>
      <c r="N237" s="2">
        <v>0</v>
      </c>
      <c r="O237" s="2">
        <v>0</v>
      </c>
      <c r="P237" s="2">
        <v>0</v>
      </c>
      <c r="Q237" s="2">
        <v>0</v>
      </c>
    </row>
    <row r="238" spans="1:17" x14ac:dyDescent="0.35">
      <c r="A238" t="s">
        <v>2678</v>
      </c>
      <c r="B238" t="s">
        <v>641</v>
      </c>
      <c r="C238" t="s">
        <v>642</v>
      </c>
      <c r="D238" t="s">
        <v>2684</v>
      </c>
      <c r="E238" t="s">
        <v>3334</v>
      </c>
      <c r="F238" t="s">
        <v>21</v>
      </c>
      <c r="G238" s="6">
        <v>0</v>
      </c>
      <c r="H238" s="6">
        <v>1</v>
      </c>
      <c r="I238" s="6">
        <v>2</v>
      </c>
      <c r="J238" s="6">
        <v>4</v>
      </c>
      <c r="K238" s="6">
        <v>4</v>
      </c>
      <c r="L238" s="6">
        <v>5</v>
      </c>
      <c r="M238" s="2">
        <v>0</v>
      </c>
      <c r="N238" s="2">
        <v>0</v>
      </c>
      <c r="O238" s="2">
        <v>0</v>
      </c>
      <c r="P238" s="2">
        <v>0</v>
      </c>
      <c r="Q238" s="2">
        <v>0</v>
      </c>
    </row>
    <row r="239" spans="1:17" x14ac:dyDescent="0.35">
      <c r="A239" t="s">
        <v>2678</v>
      </c>
      <c r="B239" t="s">
        <v>2685</v>
      </c>
      <c r="C239" t="s">
        <v>648</v>
      </c>
      <c r="D239" t="s">
        <v>2686</v>
      </c>
      <c r="E239" t="s">
        <v>4717</v>
      </c>
      <c r="F239" t="s">
        <v>21</v>
      </c>
      <c r="G239" s="6">
        <v>0</v>
      </c>
      <c r="H239" s="6">
        <v>1</v>
      </c>
      <c r="I239" s="6">
        <v>5</v>
      </c>
      <c r="J239" s="6">
        <v>5</v>
      </c>
      <c r="K239" s="6">
        <v>5</v>
      </c>
      <c r="L239" s="6">
        <v>5</v>
      </c>
      <c r="M239" s="2">
        <v>0</v>
      </c>
      <c r="N239" s="2">
        <v>0</v>
      </c>
      <c r="O239" s="2">
        <v>0</v>
      </c>
      <c r="P239" s="2">
        <v>0</v>
      </c>
      <c r="Q239" s="2">
        <v>0</v>
      </c>
    </row>
    <row r="240" spans="1:17" x14ac:dyDescent="0.35">
      <c r="A240" t="s">
        <v>2678</v>
      </c>
      <c r="B240" t="s">
        <v>650</v>
      </c>
      <c r="C240" t="s">
        <v>385</v>
      </c>
      <c r="D240" t="s">
        <v>2687</v>
      </c>
      <c r="E240" t="s">
        <v>3336</v>
      </c>
      <c r="F240" t="s">
        <v>21</v>
      </c>
      <c r="G240" s="6">
        <v>0</v>
      </c>
      <c r="H240" s="6">
        <v>0</v>
      </c>
      <c r="I240" s="6">
        <v>0</v>
      </c>
      <c r="J240" s="6">
        <v>3</v>
      </c>
      <c r="K240" s="6">
        <v>3</v>
      </c>
      <c r="L240" s="6">
        <v>3</v>
      </c>
      <c r="M240" s="2">
        <v>0</v>
      </c>
      <c r="N240" s="2">
        <v>0</v>
      </c>
      <c r="O240" s="2">
        <v>1</v>
      </c>
      <c r="P240" s="2">
        <v>1</v>
      </c>
      <c r="Q240" s="2">
        <v>0</v>
      </c>
    </row>
    <row r="241" spans="1:17" x14ac:dyDescent="0.35">
      <c r="A241" t="s">
        <v>2678</v>
      </c>
      <c r="B241" t="s">
        <v>2688</v>
      </c>
      <c r="C241" t="s">
        <v>653</v>
      </c>
      <c r="D241" t="s">
        <v>2689</v>
      </c>
      <c r="E241" t="s">
        <v>4718</v>
      </c>
      <c r="F241" t="s">
        <v>21</v>
      </c>
      <c r="G241" s="6">
        <v>0</v>
      </c>
      <c r="H241" s="6">
        <v>0</v>
      </c>
      <c r="I241" s="6">
        <v>0</v>
      </c>
      <c r="J241" s="6">
        <v>5</v>
      </c>
      <c r="K241" s="6">
        <v>5</v>
      </c>
      <c r="L241" s="6">
        <v>5</v>
      </c>
      <c r="M241" s="2">
        <v>0</v>
      </c>
      <c r="N241" s="2">
        <v>0</v>
      </c>
      <c r="O241" s="2">
        <v>0</v>
      </c>
      <c r="P241" s="2">
        <v>0</v>
      </c>
      <c r="Q241" s="2">
        <v>0</v>
      </c>
    </row>
    <row r="242" spans="1:17" x14ac:dyDescent="0.35">
      <c r="A242" t="s">
        <v>2678</v>
      </c>
      <c r="B242" t="s">
        <v>262</v>
      </c>
      <c r="C242" t="s">
        <v>655</v>
      </c>
      <c r="D242" t="s">
        <v>2690</v>
      </c>
      <c r="E242" t="s">
        <v>4719</v>
      </c>
      <c r="F242" t="s">
        <v>21</v>
      </c>
      <c r="G242" s="6">
        <v>0</v>
      </c>
      <c r="H242" s="6">
        <v>1</v>
      </c>
      <c r="I242" s="6">
        <v>1</v>
      </c>
      <c r="J242" s="6">
        <v>2</v>
      </c>
      <c r="K242" s="6">
        <v>1</v>
      </c>
      <c r="L242" s="6">
        <v>2</v>
      </c>
      <c r="M242" s="2">
        <v>0</v>
      </c>
      <c r="N242" s="2">
        <v>0</v>
      </c>
      <c r="O242" s="2">
        <v>1</v>
      </c>
      <c r="P242" s="2">
        <v>1</v>
      </c>
      <c r="Q242" s="2">
        <v>0</v>
      </c>
    </row>
    <row r="243" spans="1:17" x14ac:dyDescent="0.35">
      <c r="A243" t="s">
        <v>2678</v>
      </c>
      <c r="B243" t="s">
        <v>657</v>
      </c>
      <c r="C243" t="s">
        <v>658</v>
      </c>
      <c r="D243" t="s">
        <v>2691</v>
      </c>
      <c r="E243" t="s">
        <v>4720</v>
      </c>
      <c r="F243" t="s">
        <v>21</v>
      </c>
      <c r="G243" s="6">
        <v>0</v>
      </c>
      <c r="H243" s="6">
        <v>0</v>
      </c>
      <c r="I243" s="6">
        <v>0</v>
      </c>
      <c r="J243" s="6">
        <v>4</v>
      </c>
      <c r="K243" s="6">
        <v>4</v>
      </c>
      <c r="L243" s="6">
        <v>4</v>
      </c>
      <c r="M243" s="2">
        <v>0</v>
      </c>
      <c r="N243" s="2">
        <v>0</v>
      </c>
      <c r="O243" s="2">
        <v>0</v>
      </c>
      <c r="P243" s="2">
        <v>0</v>
      </c>
      <c r="Q243" s="2">
        <v>0</v>
      </c>
    </row>
    <row r="244" spans="1:17" x14ac:dyDescent="0.35">
      <c r="A244" t="s">
        <v>2692</v>
      </c>
      <c r="B244" t="s">
        <v>1197</v>
      </c>
      <c r="C244" t="s">
        <v>1341</v>
      </c>
      <c r="D244" t="s">
        <v>2693</v>
      </c>
      <c r="E244" t="s">
        <v>4721</v>
      </c>
      <c r="F244" t="s">
        <v>21</v>
      </c>
      <c r="G244" s="6">
        <v>0</v>
      </c>
      <c r="H244" s="6">
        <v>0</v>
      </c>
      <c r="I244" s="6">
        <v>0</v>
      </c>
      <c r="J244" s="6">
        <v>5</v>
      </c>
      <c r="K244" s="6">
        <v>5</v>
      </c>
      <c r="L244" s="6">
        <v>5</v>
      </c>
      <c r="M244" s="2">
        <v>0</v>
      </c>
      <c r="N244" s="2">
        <v>0</v>
      </c>
      <c r="O244" s="2">
        <v>0</v>
      </c>
      <c r="P244" s="2">
        <v>0</v>
      </c>
      <c r="Q244" s="2">
        <v>0</v>
      </c>
    </row>
    <row r="245" spans="1:17" x14ac:dyDescent="0.35">
      <c r="A245" t="s">
        <v>2692</v>
      </c>
      <c r="B245" t="s">
        <v>302</v>
      </c>
      <c r="C245" t="s">
        <v>667</v>
      </c>
      <c r="D245" t="s">
        <v>2694</v>
      </c>
      <c r="E245" t="s">
        <v>4722</v>
      </c>
      <c r="F245" t="s">
        <v>21</v>
      </c>
      <c r="G245" s="6">
        <v>0</v>
      </c>
      <c r="H245" s="6">
        <v>0</v>
      </c>
      <c r="I245" s="6">
        <v>0</v>
      </c>
      <c r="J245" s="6">
        <v>5</v>
      </c>
      <c r="K245" s="6">
        <v>5</v>
      </c>
      <c r="L245" s="6">
        <v>5</v>
      </c>
      <c r="M245" s="2">
        <v>0</v>
      </c>
      <c r="N245" s="2">
        <v>0</v>
      </c>
      <c r="O245" s="2">
        <v>0</v>
      </c>
      <c r="P245" s="2">
        <v>0</v>
      </c>
      <c r="Q245" s="2">
        <v>0</v>
      </c>
    </row>
    <row r="246" spans="1:17" x14ac:dyDescent="0.35">
      <c r="A246" t="s">
        <v>2692</v>
      </c>
      <c r="B246" t="s">
        <v>305</v>
      </c>
      <c r="C246" t="s">
        <v>669</v>
      </c>
      <c r="D246" t="s">
        <v>2695</v>
      </c>
      <c r="E246" t="s">
        <v>3341</v>
      </c>
      <c r="F246" t="s">
        <v>21</v>
      </c>
      <c r="G246" s="6">
        <v>0</v>
      </c>
      <c r="H246" s="6">
        <v>0</v>
      </c>
      <c r="I246" s="6">
        <v>0</v>
      </c>
      <c r="J246" s="6">
        <v>5</v>
      </c>
      <c r="K246" s="6">
        <v>5</v>
      </c>
      <c r="L246" s="6">
        <v>5</v>
      </c>
      <c r="M246" s="2">
        <v>0</v>
      </c>
      <c r="N246" s="2">
        <v>0</v>
      </c>
      <c r="O246" s="2">
        <v>0</v>
      </c>
      <c r="P246" s="2">
        <v>0</v>
      </c>
      <c r="Q246" s="2">
        <v>0</v>
      </c>
    </row>
    <row r="247" spans="1:17" x14ac:dyDescent="0.35">
      <c r="A247" t="s">
        <v>2692</v>
      </c>
      <c r="B247" t="s">
        <v>1343</v>
      </c>
      <c r="C247" t="s">
        <v>1344</v>
      </c>
      <c r="D247" t="s">
        <v>2696</v>
      </c>
      <c r="E247" t="s">
        <v>4723</v>
      </c>
      <c r="F247" t="s">
        <v>21</v>
      </c>
      <c r="G247" s="6">
        <v>0</v>
      </c>
      <c r="H247" s="6">
        <v>0</v>
      </c>
      <c r="I247" s="6">
        <v>0</v>
      </c>
      <c r="J247" s="6">
        <v>5</v>
      </c>
      <c r="K247" s="6">
        <v>5</v>
      </c>
      <c r="L247" s="6">
        <v>5</v>
      </c>
      <c r="M247" s="2">
        <v>0</v>
      </c>
      <c r="N247" s="2">
        <v>0</v>
      </c>
      <c r="O247" s="2">
        <v>0</v>
      </c>
      <c r="P247" s="2">
        <v>0</v>
      </c>
      <c r="Q247" s="2">
        <v>0</v>
      </c>
    </row>
    <row r="248" spans="1:17" x14ac:dyDescent="0.35">
      <c r="A248" t="s">
        <v>2692</v>
      </c>
      <c r="B248" t="s">
        <v>1346</v>
      </c>
      <c r="C248" t="s">
        <v>1347</v>
      </c>
      <c r="D248" t="s">
        <v>2696</v>
      </c>
      <c r="E248" t="s">
        <v>4724</v>
      </c>
      <c r="F248" t="s">
        <v>21</v>
      </c>
      <c r="G248" s="6">
        <v>0</v>
      </c>
      <c r="H248" s="6">
        <v>0</v>
      </c>
      <c r="I248" s="6">
        <v>0</v>
      </c>
      <c r="J248" s="6">
        <v>5</v>
      </c>
      <c r="K248" s="6">
        <v>5</v>
      </c>
      <c r="L248" s="6">
        <v>5</v>
      </c>
      <c r="M248" s="2">
        <v>0</v>
      </c>
      <c r="N248" s="2">
        <v>0</v>
      </c>
      <c r="O248" s="2">
        <v>0</v>
      </c>
      <c r="P248" s="2">
        <v>0</v>
      </c>
      <c r="Q248" s="2">
        <v>0</v>
      </c>
    </row>
    <row r="249" spans="1:17" x14ac:dyDescent="0.35">
      <c r="A249" t="s">
        <v>2692</v>
      </c>
      <c r="B249" t="s">
        <v>1349</v>
      </c>
      <c r="C249" t="s">
        <v>675</v>
      </c>
      <c r="D249" t="s">
        <v>2697</v>
      </c>
      <c r="E249" t="s">
        <v>3344</v>
      </c>
      <c r="F249" t="s">
        <v>21</v>
      </c>
      <c r="G249" s="6">
        <v>0</v>
      </c>
      <c r="H249" s="6">
        <v>0</v>
      </c>
      <c r="I249" s="6">
        <v>0</v>
      </c>
      <c r="J249" s="6">
        <v>5</v>
      </c>
      <c r="K249" s="6">
        <v>5</v>
      </c>
      <c r="L249" s="6">
        <v>5</v>
      </c>
      <c r="M249" s="2">
        <v>0</v>
      </c>
      <c r="N249" s="2">
        <v>0</v>
      </c>
      <c r="O249" s="2">
        <v>0</v>
      </c>
      <c r="P249" s="2">
        <v>0</v>
      </c>
      <c r="Q249" s="2">
        <v>0</v>
      </c>
    </row>
    <row r="250" spans="1:17" x14ac:dyDescent="0.35">
      <c r="A250" t="s">
        <v>2692</v>
      </c>
      <c r="B250" t="s">
        <v>1351</v>
      </c>
      <c r="C250" t="s">
        <v>1352</v>
      </c>
      <c r="D250" t="s">
        <v>2698</v>
      </c>
      <c r="E250" t="s">
        <v>4725</v>
      </c>
      <c r="F250" t="s">
        <v>21</v>
      </c>
      <c r="G250" s="6">
        <v>0</v>
      </c>
      <c r="H250" s="6">
        <v>0</v>
      </c>
      <c r="I250" s="6">
        <v>0</v>
      </c>
      <c r="J250" s="6">
        <v>5</v>
      </c>
      <c r="K250" s="6">
        <v>5</v>
      </c>
      <c r="L250" s="6">
        <v>5</v>
      </c>
      <c r="M250" s="2">
        <v>0</v>
      </c>
      <c r="N250" s="2">
        <v>0</v>
      </c>
      <c r="O250" s="2">
        <v>0</v>
      </c>
      <c r="P250" s="2">
        <v>0</v>
      </c>
      <c r="Q250" s="2">
        <v>0</v>
      </c>
    </row>
    <row r="251" spans="1:17" x14ac:dyDescent="0.35">
      <c r="A251" t="s">
        <v>2692</v>
      </c>
      <c r="B251" t="s">
        <v>623</v>
      </c>
      <c r="C251" t="s">
        <v>1352</v>
      </c>
      <c r="D251" t="s">
        <v>2699</v>
      </c>
      <c r="E251" t="s">
        <v>4726</v>
      </c>
      <c r="F251" t="s">
        <v>21</v>
      </c>
      <c r="G251" s="6">
        <v>0</v>
      </c>
      <c r="H251" s="6">
        <v>1</v>
      </c>
      <c r="I251" s="6">
        <v>5</v>
      </c>
      <c r="J251" s="6">
        <v>5</v>
      </c>
      <c r="K251" s="6">
        <v>5</v>
      </c>
      <c r="L251" s="6">
        <v>5</v>
      </c>
      <c r="M251" s="2">
        <v>0</v>
      </c>
      <c r="N251" s="2">
        <v>0</v>
      </c>
      <c r="O251" s="2">
        <v>0</v>
      </c>
      <c r="P251" s="2">
        <v>0</v>
      </c>
      <c r="Q251" s="2">
        <v>0</v>
      </c>
    </row>
    <row r="252" spans="1:17" x14ac:dyDescent="0.35">
      <c r="A252" t="s">
        <v>2692</v>
      </c>
      <c r="B252" t="s">
        <v>681</v>
      </c>
      <c r="C252" t="s">
        <v>682</v>
      </c>
      <c r="D252" t="s">
        <v>2700</v>
      </c>
      <c r="E252" t="s">
        <v>4727</v>
      </c>
      <c r="F252" t="s">
        <v>21</v>
      </c>
      <c r="G252" s="6">
        <v>0</v>
      </c>
      <c r="H252" s="6">
        <v>1</v>
      </c>
      <c r="I252" s="6">
        <v>5</v>
      </c>
      <c r="J252" s="6">
        <v>3</v>
      </c>
      <c r="K252" s="6">
        <v>5</v>
      </c>
      <c r="L252" s="6">
        <v>5</v>
      </c>
      <c r="M252" s="2">
        <v>0</v>
      </c>
      <c r="N252" s="2">
        <v>0</v>
      </c>
      <c r="O252" s="2">
        <v>0</v>
      </c>
      <c r="P252" s="2">
        <v>0</v>
      </c>
      <c r="Q252" s="2">
        <v>0</v>
      </c>
    </row>
    <row r="253" spans="1:17" x14ac:dyDescent="0.35">
      <c r="A253" t="s">
        <v>2692</v>
      </c>
      <c r="B253" t="s">
        <v>2701</v>
      </c>
      <c r="C253" t="s">
        <v>685</v>
      </c>
      <c r="D253" t="s">
        <v>2702</v>
      </c>
      <c r="E253" t="s">
        <v>4728</v>
      </c>
      <c r="F253" t="s">
        <v>21</v>
      </c>
      <c r="G253" s="6">
        <v>0</v>
      </c>
      <c r="H253" s="6">
        <v>0</v>
      </c>
      <c r="I253" s="6">
        <v>0</v>
      </c>
      <c r="J253" s="6">
        <v>5</v>
      </c>
      <c r="K253" s="6">
        <v>5</v>
      </c>
      <c r="L253" s="6">
        <v>5</v>
      </c>
      <c r="M253" s="2">
        <v>0</v>
      </c>
      <c r="N253" s="2">
        <v>0</v>
      </c>
      <c r="O253" s="2">
        <v>0</v>
      </c>
      <c r="P253" s="2">
        <v>0</v>
      </c>
      <c r="Q253" s="2">
        <v>0</v>
      </c>
    </row>
    <row r="254" spans="1:17" x14ac:dyDescent="0.35">
      <c r="A254" t="s">
        <v>2692</v>
      </c>
      <c r="B254" t="s">
        <v>2703</v>
      </c>
      <c r="C254" t="s">
        <v>688</v>
      </c>
      <c r="D254" t="s">
        <v>2704</v>
      </c>
      <c r="E254" t="s">
        <v>3349</v>
      </c>
      <c r="F254" t="s">
        <v>21</v>
      </c>
      <c r="G254" s="6">
        <v>0</v>
      </c>
      <c r="H254" s="6">
        <v>0</v>
      </c>
      <c r="I254" s="6">
        <v>0</v>
      </c>
      <c r="J254" s="6">
        <v>5</v>
      </c>
      <c r="K254" s="6">
        <v>5</v>
      </c>
      <c r="L254" s="6">
        <v>5</v>
      </c>
      <c r="M254" s="2">
        <v>0</v>
      </c>
      <c r="N254" s="2">
        <v>0</v>
      </c>
      <c r="O254" s="2">
        <v>0</v>
      </c>
      <c r="P254" s="2">
        <v>0</v>
      </c>
      <c r="Q254" s="2">
        <v>0</v>
      </c>
    </row>
    <row r="255" spans="1:17" x14ac:dyDescent="0.35">
      <c r="A255" t="s">
        <v>2692</v>
      </c>
      <c r="B255" t="s">
        <v>1945</v>
      </c>
      <c r="C255" t="s">
        <v>691</v>
      </c>
      <c r="D255" t="s">
        <v>2705</v>
      </c>
      <c r="E255" t="s">
        <v>4729</v>
      </c>
      <c r="F255" t="s">
        <v>21</v>
      </c>
      <c r="G255" s="6">
        <v>0</v>
      </c>
      <c r="H255" s="6">
        <v>0</v>
      </c>
      <c r="I255" s="6">
        <v>0</v>
      </c>
      <c r="J255" s="6">
        <v>5</v>
      </c>
      <c r="K255" s="6">
        <v>5</v>
      </c>
      <c r="L255" s="6">
        <v>5</v>
      </c>
      <c r="M255" s="2">
        <v>0</v>
      </c>
      <c r="N255" s="2">
        <v>0</v>
      </c>
      <c r="O255" s="2">
        <v>0</v>
      </c>
      <c r="P255" s="2">
        <v>0</v>
      </c>
      <c r="Q255" s="2">
        <v>0</v>
      </c>
    </row>
    <row r="256" spans="1:17" x14ac:dyDescent="0.35">
      <c r="A256" t="s">
        <v>2692</v>
      </c>
      <c r="B256" t="s">
        <v>1362</v>
      </c>
      <c r="C256" t="s">
        <v>694</v>
      </c>
      <c r="D256" t="s">
        <v>2706</v>
      </c>
      <c r="E256" t="s">
        <v>4730</v>
      </c>
      <c r="F256" t="s">
        <v>21</v>
      </c>
      <c r="G256" s="6">
        <v>0</v>
      </c>
      <c r="H256" s="6">
        <v>0</v>
      </c>
      <c r="I256" s="6">
        <v>0</v>
      </c>
      <c r="J256" s="6">
        <v>5</v>
      </c>
      <c r="K256" s="6">
        <v>5</v>
      </c>
      <c r="L256" s="6">
        <v>5</v>
      </c>
      <c r="M256" s="2">
        <v>0</v>
      </c>
      <c r="N256" s="2">
        <v>0</v>
      </c>
      <c r="O256" s="2">
        <v>0</v>
      </c>
      <c r="P256" s="2">
        <v>0</v>
      </c>
      <c r="Q256" s="2">
        <v>0</v>
      </c>
    </row>
    <row r="257" spans="1:17" x14ac:dyDescent="0.35">
      <c r="A257" t="s">
        <v>2692</v>
      </c>
      <c r="B257" t="s">
        <v>1364</v>
      </c>
      <c r="C257" t="s">
        <v>697</v>
      </c>
      <c r="D257" t="s">
        <v>2707</v>
      </c>
      <c r="E257" t="s">
        <v>3352</v>
      </c>
      <c r="F257" t="s">
        <v>21</v>
      </c>
      <c r="G257" s="6">
        <v>0</v>
      </c>
      <c r="H257" s="6">
        <v>0</v>
      </c>
      <c r="I257" s="6">
        <v>0</v>
      </c>
      <c r="J257" s="6">
        <v>5</v>
      </c>
      <c r="K257" s="6">
        <v>5</v>
      </c>
      <c r="L257" s="6">
        <v>5</v>
      </c>
      <c r="M257" s="2">
        <v>0</v>
      </c>
      <c r="N257" s="2">
        <v>0</v>
      </c>
      <c r="O257" s="2">
        <v>0</v>
      </c>
      <c r="P257" s="2">
        <v>0</v>
      </c>
      <c r="Q257" s="2">
        <v>0</v>
      </c>
    </row>
    <row r="258" spans="1:17" x14ac:dyDescent="0.35">
      <c r="A258" t="s">
        <v>2692</v>
      </c>
      <c r="B258" t="s">
        <v>1366</v>
      </c>
      <c r="C258" t="s">
        <v>700</v>
      </c>
      <c r="D258" t="s">
        <v>2708</v>
      </c>
      <c r="E258" t="s">
        <v>4731</v>
      </c>
      <c r="F258" t="s">
        <v>21</v>
      </c>
      <c r="G258" s="6">
        <v>0</v>
      </c>
      <c r="H258" s="6">
        <v>0</v>
      </c>
      <c r="I258" s="6">
        <v>0</v>
      </c>
      <c r="J258" s="6">
        <v>5</v>
      </c>
      <c r="K258" s="6">
        <v>5</v>
      </c>
      <c r="L258" s="6">
        <v>5</v>
      </c>
      <c r="M258" s="2">
        <v>0</v>
      </c>
      <c r="N258" s="2">
        <v>0</v>
      </c>
      <c r="O258" s="2">
        <v>0</v>
      </c>
      <c r="P258" s="2">
        <v>0</v>
      </c>
      <c r="Q258" s="2">
        <v>0</v>
      </c>
    </row>
    <row r="259" spans="1:17" x14ac:dyDescent="0.35">
      <c r="A259" t="s">
        <v>2692</v>
      </c>
      <c r="B259" t="s">
        <v>1368</v>
      </c>
      <c r="C259" t="s">
        <v>703</v>
      </c>
      <c r="D259" t="s">
        <v>2708</v>
      </c>
      <c r="E259" t="s">
        <v>4732</v>
      </c>
      <c r="F259" t="s">
        <v>21</v>
      </c>
      <c r="G259" s="6">
        <v>0</v>
      </c>
      <c r="H259" s="6">
        <v>0</v>
      </c>
      <c r="I259" s="6">
        <v>0</v>
      </c>
      <c r="J259" s="6">
        <v>5</v>
      </c>
      <c r="K259" s="6">
        <v>5</v>
      </c>
      <c r="L259" s="6">
        <v>5</v>
      </c>
      <c r="M259" s="2">
        <v>0</v>
      </c>
      <c r="N259" s="2">
        <v>0</v>
      </c>
      <c r="O259" s="2">
        <v>0</v>
      </c>
      <c r="P259" s="2">
        <v>0</v>
      </c>
      <c r="Q259" s="2">
        <v>0</v>
      </c>
    </row>
  </sheetData>
  <autoFilter ref="A1:Q1" xr:uid="{00000000-0001-0000-0500-000000000000}"/>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270"/>
  <sheetViews>
    <sheetView workbookViewId="0">
      <pane ySplit="1" topLeftCell="A234" activePane="bottomLeft" state="frozen"/>
      <selection pane="bottomLeft" activeCell="T276" sqref="T276"/>
    </sheetView>
  </sheetViews>
  <sheetFormatPr defaultColWidth="9.1796875" defaultRowHeight="14.5" x14ac:dyDescent="0.35"/>
  <cols>
    <col min="1" max="5" width="12.54296875" customWidth="1"/>
    <col min="6" max="6" width="26" customWidth="1"/>
    <col min="7" max="17" width="12.54296875" customWidth="1"/>
  </cols>
  <sheetData>
    <row r="1" spans="1:2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5" t="s">
        <v>3108</v>
      </c>
      <c r="S1" s="4" t="s">
        <v>3107</v>
      </c>
      <c r="T1" s="4" t="s">
        <v>4733</v>
      </c>
      <c r="V1" s="12" t="s">
        <v>4768</v>
      </c>
      <c r="W1" s="12" t="s">
        <v>4769</v>
      </c>
      <c r="X1" s="12" t="s">
        <v>4770</v>
      </c>
      <c r="Y1" s="12" t="s">
        <v>4772</v>
      </c>
      <c r="Z1" s="12" t="s">
        <v>4771</v>
      </c>
    </row>
    <row r="2" spans="1:26" ht="29.5" customHeight="1" x14ac:dyDescent="0.35">
      <c r="B2">
        <f>ROWS(B3:B254)</f>
        <v>252</v>
      </c>
      <c r="C2">
        <f>SUMIFS(H3:H254,H3:H254,1)</f>
        <v>62</v>
      </c>
      <c r="G2">
        <f>AVERAGE(G3:G254)</f>
        <v>1.7063492063492063</v>
      </c>
      <c r="H2">
        <f>AVERAGE(H3:H254)</f>
        <v>0.24603174603174602</v>
      </c>
      <c r="I2">
        <f>AVERAGEIFS(I3:I254,H3:H254,1)</f>
        <v>3.3870967741935485</v>
      </c>
      <c r="J2">
        <f t="shared" ref="J2:Q2" si="0">AVERAGE(J3:J254)</f>
        <v>4.4682539682539684</v>
      </c>
      <c r="K2">
        <f t="shared" si="0"/>
        <v>4.6111111111111107</v>
      </c>
      <c r="L2">
        <f t="shared" si="0"/>
        <v>4.7619047619047619</v>
      </c>
      <c r="M2">
        <f t="shared" si="0"/>
        <v>5.9523809523809521E-2</v>
      </c>
      <c r="N2">
        <f t="shared" si="0"/>
        <v>3.968253968253968E-2</v>
      </c>
      <c r="O2">
        <f t="shared" si="0"/>
        <v>4.7619047619047616E-2</v>
      </c>
      <c r="P2">
        <f t="shared" si="0"/>
        <v>3.968253968253968E-2</v>
      </c>
      <c r="Q2">
        <f t="shared" si="0"/>
        <v>1.5873015873015872E-2</v>
      </c>
      <c r="R2">
        <f>COUNTIFS(J3:J254, 5, K3:K254, 5, L3:L254, 5, M3:M254, 0, N3:N254, 0, O3:O254, 0, P3:P254, 0, Q3:Q254, 0)</f>
        <v>158</v>
      </c>
      <c r="S2">
        <f>R2/(254-3+1)</f>
        <v>0.62698412698412698</v>
      </c>
      <c r="T2">
        <f>COUNTIF(G3:G254, "&lt;&gt;0")/(254-2)</f>
        <v>0.79761904761904767</v>
      </c>
    </row>
    <row r="3" spans="1:26" x14ac:dyDescent="0.35">
      <c r="A3" t="s">
        <v>2709</v>
      </c>
      <c r="B3" t="s">
        <v>1628</v>
      </c>
      <c r="C3" t="s">
        <v>19</v>
      </c>
      <c r="D3" t="s">
        <v>2710</v>
      </c>
      <c r="E3" t="s">
        <v>3110</v>
      </c>
      <c r="F3" t="s">
        <v>1372</v>
      </c>
      <c r="G3" s="6">
        <v>1</v>
      </c>
      <c r="H3" s="6">
        <v>0</v>
      </c>
      <c r="I3" s="6">
        <v>0</v>
      </c>
      <c r="J3" s="6">
        <v>5</v>
      </c>
      <c r="K3" s="6">
        <v>5</v>
      </c>
      <c r="L3" s="6">
        <v>5</v>
      </c>
      <c r="M3" s="2">
        <v>0</v>
      </c>
      <c r="N3" s="2">
        <v>0</v>
      </c>
      <c r="O3" s="2">
        <v>0</v>
      </c>
      <c r="P3" s="2">
        <v>0</v>
      </c>
      <c r="Q3" s="2">
        <v>0</v>
      </c>
      <c r="V3" cm="1">
        <f t="array" ref="V3:X259">WizardLM_70B!J3:L259</f>
        <v>5</v>
      </c>
      <c r="W3">
        <v>5</v>
      </c>
      <c r="X3">
        <v>5</v>
      </c>
      <c r="Y3" cm="1">
        <f t="array" ref="Y3:Y64">_xlfn._xlws.FILTER(I3:I254, I3:I254&lt;&gt;0)</f>
        <v>5</v>
      </c>
      <c r="Z3" cm="1">
        <f t="array" ref="Z3:Z68">_xlfn._xlws.FILTER(WizardLM_70B!I3:I259, WizardLM_70B!I3:I259&lt;&gt;0)</f>
        <v>5</v>
      </c>
    </row>
    <row r="4" spans="1:26" x14ac:dyDescent="0.35">
      <c r="A4" t="s">
        <v>2709</v>
      </c>
      <c r="B4" t="s">
        <v>104</v>
      </c>
      <c r="C4" t="s">
        <v>25</v>
      </c>
      <c r="D4" t="s">
        <v>2711</v>
      </c>
      <c r="E4" t="s">
        <v>3111</v>
      </c>
      <c r="F4" t="s">
        <v>2712</v>
      </c>
      <c r="G4" s="6">
        <v>4</v>
      </c>
      <c r="H4" s="6">
        <v>0</v>
      </c>
      <c r="I4" s="6">
        <v>0</v>
      </c>
      <c r="J4" s="6">
        <v>5</v>
      </c>
      <c r="K4" s="6">
        <v>5</v>
      </c>
      <c r="L4" s="6">
        <v>5</v>
      </c>
      <c r="M4" s="2">
        <v>0</v>
      </c>
      <c r="N4" s="2">
        <v>0</v>
      </c>
      <c r="O4" s="2">
        <v>0</v>
      </c>
      <c r="P4" s="2">
        <v>0</v>
      </c>
      <c r="Q4" s="2">
        <v>0</v>
      </c>
      <c r="V4">
        <v>5</v>
      </c>
      <c r="W4">
        <v>5</v>
      </c>
      <c r="X4">
        <v>5</v>
      </c>
      <c r="Y4">
        <v>5</v>
      </c>
      <c r="Z4">
        <v>1</v>
      </c>
    </row>
    <row r="5" spans="1:26" x14ac:dyDescent="0.35">
      <c r="A5" t="s">
        <v>2709</v>
      </c>
      <c r="B5" t="s">
        <v>27</v>
      </c>
      <c r="C5" t="s">
        <v>28</v>
      </c>
      <c r="D5" t="s">
        <v>2713</v>
      </c>
      <c r="E5" t="s">
        <v>3112</v>
      </c>
      <c r="F5" t="s">
        <v>21</v>
      </c>
      <c r="G5" s="6">
        <v>0</v>
      </c>
      <c r="H5" s="6">
        <v>0</v>
      </c>
      <c r="I5" s="6">
        <v>0</v>
      </c>
      <c r="J5" s="6">
        <v>5</v>
      </c>
      <c r="K5" s="6">
        <v>5</v>
      </c>
      <c r="L5" s="6">
        <v>5</v>
      </c>
      <c r="M5" s="2">
        <v>0</v>
      </c>
      <c r="N5" s="2">
        <v>0</v>
      </c>
      <c r="O5" s="2">
        <v>0</v>
      </c>
      <c r="P5" s="2">
        <v>0</v>
      </c>
      <c r="Q5" s="2">
        <v>0</v>
      </c>
      <c r="V5">
        <v>5</v>
      </c>
      <c r="W5">
        <v>5</v>
      </c>
      <c r="X5">
        <v>5</v>
      </c>
      <c r="Y5">
        <v>3</v>
      </c>
      <c r="Z5">
        <v>5</v>
      </c>
    </row>
    <row r="6" spans="1:26" x14ac:dyDescent="0.35">
      <c r="A6" t="s">
        <v>2709</v>
      </c>
      <c r="B6" t="s">
        <v>30</v>
      </c>
      <c r="C6" t="s">
        <v>31</v>
      </c>
      <c r="D6" t="s">
        <v>2714</v>
      </c>
      <c r="E6" t="s">
        <v>3113</v>
      </c>
      <c r="F6" t="s">
        <v>1960</v>
      </c>
      <c r="G6" s="6">
        <v>2</v>
      </c>
      <c r="H6" s="6">
        <v>0</v>
      </c>
      <c r="I6" s="6">
        <v>0</v>
      </c>
      <c r="J6" s="6">
        <v>5</v>
      </c>
      <c r="K6" s="6">
        <v>5</v>
      </c>
      <c r="L6" s="6">
        <v>5</v>
      </c>
      <c r="M6" s="2">
        <v>0</v>
      </c>
      <c r="N6" s="2">
        <v>0</v>
      </c>
      <c r="O6" s="2">
        <v>0</v>
      </c>
      <c r="P6" s="2">
        <v>0</v>
      </c>
      <c r="Q6" s="2">
        <v>0</v>
      </c>
      <c r="V6">
        <v>5</v>
      </c>
      <c r="W6">
        <v>5</v>
      </c>
      <c r="X6">
        <v>5</v>
      </c>
      <c r="Y6">
        <v>5</v>
      </c>
      <c r="Z6">
        <v>1</v>
      </c>
    </row>
    <row r="7" spans="1:26" x14ac:dyDescent="0.35">
      <c r="A7" t="s">
        <v>2709</v>
      </c>
      <c r="B7" t="s">
        <v>33</v>
      </c>
      <c r="C7" t="s">
        <v>34</v>
      </c>
      <c r="D7" t="s">
        <v>2715</v>
      </c>
      <c r="E7" t="s">
        <v>3114</v>
      </c>
      <c r="F7" t="s">
        <v>21</v>
      </c>
      <c r="G7" s="6">
        <v>0</v>
      </c>
      <c r="H7" s="6">
        <v>0</v>
      </c>
      <c r="I7" s="6">
        <v>0</v>
      </c>
      <c r="J7" s="6">
        <v>5</v>
      </c>
      <c r="K7" s="6">
        <v>5</v>
      </c>
      <c r="L7" s="6">
        <v>5</v>
      </c>
      <c r="M7" s="2">
        <v>0</v>
      </c>
      <c r="N7" s="2">
        <v>0</v>
      </c>
      <c r="O7" s="2">
        <v>0</v>
      </c>
      <c r="P7" s="2">
        <v>0</v>
      </c>
      <c r="Q7" s="2">
        <v>0</v>
      </c>
      <c r="V7">
        <v>5</v>
      </c>
      <c r="W7">
        <v>5</v>
      </c>
      <c r="X7">
        <v>5</v>
      </c>
      <c r="Y7">
        <v>3</v>
      </c>
      <c r="Z7">
        <v>5</v>
      </c>
    </row>
    <row r="8" spans="1:26" x14ac:dyDescent="0.35">
      <c r="A8" t="s">
        <v>2709</v>
      </c>
      <c r="B8" t="s">
        <v>36</v>
      </c>
      <c r="C8" t="s">
        <v>37</v>
      </c>
      <c r="D8" t="s">
        <v>2716</v>
      </c>
      <c r="E8" t="s">
        <v>3115</v>
      </c>
      <c r="F8" t="s">
        <v>1963</v>
      </c>
      <c r="G8" s="6">
        <v>1</v>
      </c>
      <c r="H8" s="6">
        <v>0</v>
      </c>
      <c r="I8" s="6">
        <v>0</v>
      </c>
      <c r="J8" s="6">
        <v>5</v>
      </c>
      <c r="K8" s="6">
        <v>5</v>
      </c>
      <c r="L8" s="6">
        <v>5</v>
      </c>
      <c r="M8" s="2">
        <v>0</v>
      </c>
      <c r="N8" s="2">
        <v>0</v>
      </c>
      <c r="O8" s="2">
        <v>0</v>
      </c>
      <c r="P8" s="2">
        <v>0</v>
      </c>
      <c r="Q8" s="2">
        <v>0</v>
      </c>
      <c r="V8">
        <v>5</v>
      </c>
      <c r="W8">
        <v>5</v>
      </c>
      <c r="X8">
        <v>5</v>
      </c>
      <c r="Y8">
        <v>4</v>
      </c>
      <c r="Z8">
        <v>1</v>
      </c>
    </row>
    <row r="9" spans="1:26" x14ac:dyDescent="0.35">
      <c r="A9" t="s">
        <v>2709</v>
      </c>
      <c r="B9" t="s">
        <v>39</v>
      </c>
      <c r="C9" t="s">
        <v>40</v>
      </c>
      <c r="D9" t="s">
        <v>2717</v>
      </c>
      <c r="E9" t="s">
        <v>3116</v>
      </c>
      <c r="F9" t="s">
        <v>2718</v>
      </c>
      <c r="G9" s="6">
        <v>1</v>
      </c>
      <c r="H9" s="6">
        <v>0</v>
      </c>
      <c r="I9" s="6">
        <v>0</v>
      </c>
      <c r="J9" s="6">
        <v>5</v>
      </c>
      <c r="K9" s="6">
        <v>5</v>
      </c>
      <c r="L9" s="6">
        <v>5</v>
      </c>
      <c r="M9" s="2">
        <v>0</v>
      </c>
      <c r="N9" s="2">
        <v>0</v>
      </c>
      <c r="O9" s="2">
        <v>0</v>
      </c>
      <c r="P9" s="2">
        <v>0</v>
      </c>
      <c r="Q9" s="2">
        <v>0</v>
      </c>
      <c r="V9">
        <v>5</v>
      </c>
      <c r="W9">
        <v>5</v>
      </c>
      <c r="X9">
        <v>5</v>
      </c>
      <c r="Y9">
        <v>4</v>
      </c>
      <c r="Z9">
        <v>4</v>
      </c>
    </row>
    <row r="10" spans="1:26" x14ac:dyDescent="0.35">
      <c r="A10" t="s">
        <v>2709</v>
      </c>
      <c r="B10" t="s">
        <v>42</v>
      </c>
      <c r="C10" t="s">
        <v>43</v>
      </c>
      <c r="D10" t="s">
        <v>2719</v>
      </c>
      <c r="E10" t="s">
        <v>3117</v>
      </c>
      <c r="F10" t="s">
        <v>1966</v>
      </c>
      <c r="G10" s="6">
        <v>1</v>
      </c>
      <c r="H10" s="6">
        <v>0</v>
      </c>
      <c r="I10" s="6">
        <v>0</v>
      </c>
      <c r="J10" s="6">
        <v>5</v>
      </c>
      <c r="K10" s="6">
        <v>5</v>
      </c>
      <c r="L10" s="6">
        <v>5</v>
      </c>
      <c r="M10" s="2">
        <v>0</v>
      </c>
      <c r="N10" s="2">
        <v>0</v>
      </c>
      <c r="O10" s="2">
        <v>0</v>
      </c>
      <c r="P10" s="2">
        <v>0</v>
      </c>
      <c r="Q10" s="2">
        <v>0</v>
      </c>
      <c r="V10">
        <v>5</v>
      </c>
      <c r="W10">
        <v>5</v>
      </c>
      <c r="X10">
        <v>5</v>
      </c>
      <c r="Y10">
        <v>4</v>
      </c>
      <c r="Z10">
        <v>4</v>
      </c>
    </row>
    <row r="11" spans="1:26" x14ac:dyDescent="0.35">
      <c r="A11" t="s">
        <v>2709</v>
      </c>
      <c r="B11" t="s">
        <v>45</v>
      </c>
      <c r="C11" t="s">
        <v>46</v>
      </c>
      <c r="D11" t="s">
        <v>2720</v>
      </c>
      <c r="E11" t="s">
        <v>3118</v>
      </c>
      <c r="F11" t="s">
        <v>1041</v>
      </c>
      <c r="G11" s="6">
        <v>1</v>
      </c>
      <c r="H11" s="6">
        <v>0</v>
      </c>
      <c r="I11" s="6">
        <v>0</v>
      </c>
      <c r="J11" s="6">
        <v>5</v>
      </c>
      <c r="K11" s="6">
        <v>4</v>
      </c>
      <c r="L11" s="6">
        <v>5</v>
      </c>
      <c r="M11" s="2">
        <v>0</v>
      </c>
      <c r="N11" s="2">
        <v>0</v>
      </c>
      <c r="O11" s="2">
        <v>0</v>
      </c>
      <c r="P11" s="2">
        <v>0</v>
      </c>
      <c r="Q11" s="2">
        <v>0</v>
      </c>
      <c r="V11">
        <v>5</v>
      </c>
      <c r="W11">
        <v>4</v>
      </c>
      <c r="X11">
        <v>5</v>
      </c>
      <c r="Y11">
        <v>1</v>
      </c>
      <c r="Z11">
        <v>1</v>
      </c>
    </row>
    <row r="12" spans="1:26" x14ac:dyDescent="0.35">
      <c r="A12" t="s">
        <v>2709</v>
      </c>
      <c r="B12" t="s">
        <v>48</v>
      </c>
      <c r="C12" t="s">
        <v>49</v>
      </c>
      <c r="D12" t="s">
        <v>2721</v>
      </c>
      <c r="E12" t="s">
        <v>3119</v>
      </c>
      <c r="F12" t="s">
        <v>2722</v>
      </c>
      <c r="G12" s="6">
        <v>3</v>
      </c>
      <c r="H12" s="6">
        <v>0</v>
      </c>
      <c r="I12" s="6">
        <v>0</v>
      </c>
      <c r="J12" s="6">
        <v>5</v>
      </c>
      <c r="K12" s="6">
        <v>5</v>
      </c>
      <c r="L12" s="6">
        <v>5</v>
      </c>
      <c r="M12" s="2">
        <v>0</v>
      </c>
      <c r="N12" s="2">
        <v>0</v>
      </c>
      <c r="O12" s="2">
        <v>0</v>
      </c>
      <c r="P12" s="2">
        <v>0</v>
      </c>
      <c r="Q12" s="2">
        <v>0</v>
      </c>
      <c r="V12">
        <v>5</v>
      </c>
      <c r="W12">
        <v>5</v>
      </c>
      <c r="X12">
        <v>5</v>
      </c>
      <c r="Y12">
        <v>1</v>
      </c>
      <c r="Z12">
        <v>1</v>
      </c>
    </row>
    <row r="13" spans="1:26" x14ac:dyDescent="0.35">
      <c r="A13" t="s">
        <v>2709</v>
      </c>
      <c r="B13" t="s">
        <v>51</v>
      </c>
      <c r="C13" t="s">
        <v>52</v>
      </c>
      <c r="D13" t="s">
        <v>2723</v>
      </c>
      <c r="E13" t="s">
        <v>3120</v>
      </c>
      <c r="F13" t="s">
        <v>2724</v>
      </c>
      <c r="G13" s="6">
        <v>4</v>
      </c>
      <c r="H13" s="6">
        <v>0</v>
      </c>
      <c r="I13" s="6">
        <v>0</v>
      </c>
      <c r="J13" s="6">
        <v>5</v>
      </c>
      <c r="K13" s="6">
        <v>5</v>
      </c>
      <c r="L13" s="6">
        <v>5</v>
      </c>
      <c r="M13" s="2">
        <v>0</v>
      </c>
      <c r="N13" s="2">
        <v>0</v>
      </c>
      <c r="O13" s="2">
        <v>0</v>
      </c>
      <c r="P13" s="2">
        <v>0</v>
      </c>
      <c r="Q13" s="2">
        <v>0</v>
      </c>
      <c r="V13">
        <v>5</v>
      </c>
      <c r="W13">
        <v>5</v>
      </c>
      <c r="X13">
        <v>5</v>
      </c>
      <c r="Y13">
        <v>2</v>
      </c>
      <c r="Z13">
        <v>3</v>
      </c>
    </row>
    <row r="14" spans="1:26" x14ac:dyDescent="0.35">
      <c r="A14" t="s">
        <v>2725</v>
      </c>
      <c r="B14" t="s">
        <v>996</v>
      </c>
      <c r="C14" t="s">
        <v>1064</v>
      </c>
      <c r="D14" t="s">
        <v>2726</v>
      </c>
      <c r="E14" t="s">
        <v>3121</v>
      </c>
      <c r="F14" t="s">
        <v>2727</v>
      </c>
      <c r="G14" s="6">
        <v>3</v>
      </c>
      <c r="H14" s="6">
        <v>0</v>
      </c>
      <c r="I14" s="6">
        <v>0</v>
      </c>
      <c r="J14" s="6">
        <v>3</v>
      </c>
      <c r="K14" s="6">
        <v>5</v>
      </c>
      <c r="L14" s="6">
        <v>5</v>
      </c>
      <c r="M14" s="2">
        <v>0</v>
      </c>
      <c r="N14" s="2">
        <v>0</v>
      </c>
      <c r="O14" s="2">
        <v>0</v>
      </c>
      <c r="P14" s="2">
        <v>0</v>
      </c>
      <c r="Q14" s="2">
        <v>0</v>
      </c>
      <c r="V14">
        <v>5</v>
      </c>
      <c r="W14">
        <v>5</v>
      </c>
      <c r="X14">
        <v>5</v>
      </c>
      <c r="Y14">
        <v>1</v>
      </c>
      <c r="Z14">
        <v>1</v>
      </c>
    </row>
    <row r="15" spans="1:26" x14ac:dyDescent="0.35">
      <c r="A15" t="s">
        <v>2725</v>
      </c>
      <c r="B15" t="s">
        <v>744</v>
      </c>
      <c r="C15" t="s">
        <v>2369</v>
      </c>
      <c r="D15" t="s">
        <v>2728</v>
      </c>
      <c r="E15" t="s">
        <v>3122</v>
      </c>
      <c r="F15" t="s">
        <v>2729</v>
      </c>
      <c r="G15" s="6">
        <v>3</v>
      </c>
      <c r="H15" s="6">
        <v>1</v>
      </c>
      <c r="I15" s="6">
        <v>5</v>
      </c>
      <c r="J15" s="6">
        <v>5</v>
      </c>
      <c r="K15" s="6">
        <v>5</v>
      </c>
      <c r="L15" s="6">
        <v>5</v>
      </c>
      <c r="M15" s="2">
        <v>0</v>
      </c>
      <c r="N15" s="2">
        <v>0</v>
      </c>
      <c r="O15" s="2">
        <v>0</v>
      </c>
      <c r="P15" s="2">
        <v>0</v>
      </c>
      <c r="Q15" s="2">
        <v>0</v>
      </c>
      <c r="V15">
        <v>3</v>
      </c>
      <c r="W15">
        <v>5</v>
      </c>
      <c r="X15">
        <v>5</v>
      </c>
      <c r="Y15">
        <v>2</v>
      </c>
      <c r="Z15">
        <v>1</v>
      </c>
    </row>
    <row r="16" spans="1:26" x14ac:dyDescent="0.35">
      <c r="A16" t="s">
        <v>2725</v>
      </c>
      <c r="B16" t="s">
        <v>756</v>
      </c>
      <c r="C16" t="s">
        <v>2371</v>
      </c>
      <c r="D16" t="s">
        <v>2730</v>
      </c>
      <c r="E16" t="s">
        <v>3123</v>
      </c>
      <c r="F16" t="s">
        <v>2731</v>
      </c>
      <c r="G16" s="6">
        <v>1</v>
      </c>
      <c r="H16" s="6">
        <v>1</v>
      </c>
      <c r="I16" s="6">
        <v>5</v>
      </c>
      <c r="J16" s="6">
        <v>5</v>
      </c>
      <c r="K16" s="6">
        <v>5</v>
      </c>
      <c r="L16" s="6">
        <v>5</v>
      </c>
      <c r="M16" s="2">
        <v>0</v>
      </c>
      <c r="N16" s="2">
        <v>0</v>
      </c>
      <c r="O16" s="2">
        <v>0</v>
      </c>
      <c r="P16" s="2">
        <v>0</v>
      </c>
      <c r="Q16" s="2">
        <v>0</v>
      </c>
      <c r="V16">
        <v>5</v>
      </c>
      <c r="W16">
        <v>5</v>
      </c>
      <c r="X16">
        <v>5</v>
      </c>
      <c r="Y16">
        <v>5</v>
      </c>
      <c r="Z16">
        <v>2</v>
      </c>
    </row>
    <row r="17" spans="1:26" x14ac:dyDescent="0.35">
      <c r="A17" t="s">
        <v>2725</v>
      </c>
      <c r="B17" t="s">
        <v>1066</v>
      </c>
      <c r="C17" t="s">
        <v>58</v>
      </c>
      <c r="D17" t="s">
        <v>2732</v>
      </c>
      <c r="E17" t="s">
        <v>3124</v>
      </c>
      <c r="F17" t="s">
        <v>1975</v>
      </c>
      <c r="G17" s="6">
        <v>2</v>
      </c>
      <c r="H17" s="6">
        <v>1</v>
      </c>
      <c r="I17" s="6">
        <v>3</v>
      </c>
      <c r="J17" s="6">
        <v>3</v>
      </c>
      <c r="K17" s="6">
        <v>5</v>
      </c>
      <c r="L17" s="6">
        <v>5</v>
      </c>
      <c r="M17" s="2">
        <v>0</v>
      </c>
      <c r="N17" s="2">
        <v>0</v>
      </c>
      <c r="O17" s="2">
        <v>0</v>
      </c>
      <c r="P17" s="2">
        <v>0</v>
      </c>
      <c r="Q17" s="2">
        <v>0</v>
      </c>
      <c r="V17">
        <v>5</v>
      </c>
      <c r="W17">
        <v>5</v>
      </c>
      <c r="X17">
        <v>5</v>
      </c>
      <c r="Y17">
        <v>5</v>
      </c>
      <c r="Z17">
        <v>5</v>
      </c>
    </row>
    <row r="18" spans="1:26" x14ac:dyDescent="0.35">
      <c r="A18" t="s">
        <v>2725</v>
      </c>
      <c r="B18" t="s">
        <v>60</v>
      </c>
      <c r="C18" t="s">
        <v>61</v>
      </c>
      <c r="D18" t="s">
        <v>2733</v>
      </c>
      <c r="E18" t="s">
        <v>3125</v>
      </c>
      <c r="F18" t="s">
        <v>2734</v>
      </c>
      <c r="G18" s="6">
        <v>2</v>
      </c>
      <c r="H18" s="6">
        <v>1</v>
      </c>
      <c r="I18" s="6">
        <v>5</v>
      </c>
      <c r="J18" s="6">
        <v>5</v>
      </c>
      <c r="K18" s="6">
        <v>5</v>
      </c>
      <c r="L18" s="6">
        <v>5</v>
      </c>
      <c r="M18" s="2">
        <v>0</v>
      </c>
      <c r="N18" s="2">
        <v>0</v>
      </c>
      <c r="O18" s="2">
        <v>0</v>
      </c>
      <c r="P18" s="2">
        <v>0</v>
      </c>
      <c r="Q18" s="2">
        <v>0</v>
      </c>
      <c r="V18">
        <v>3</v>
      </c>
      <c r="W18">
        <v>5</v>
      </c>
      <c r="X18">
        <v>5</v>
      </c>
      <c r="Y18">
        <v>1</v>
      </c>
      <c r="Z18">
        <v>5</v>
      </c>
    </row>
    <row r="19" spans="1:26" x14ac:dyDescent="0.35">
      <c r="A19" t="s">
        <v>2725</v>
      </c>
      <c r="B19" t="s">
        <v>727</v>
      </c>
      <c r="C19" t="s">
        <v>64</v>
      </c>
      <c r="D19" t="s">
        <v>2735</v>
      </c>
      <c r="E19" t="s">
        <v>3126</v>
      </c>
      <c r="F19" t="s">
        <v>21</v>
      </c>
      <c r="G19" s="6">
        <v>0</v>
      </c>
      <c r="H19" s="6">
        <v>1</v>
      </c>
      <c r="I19" s="6">
        <v>3</v>
      </c>
      <c r="J19" s="6">
        <v>4</v>
      </c>
      <c r="K19" s="6">
        <v>5</v>
      </c>
      <c r="L19" s="6">
        <v>5</v>
      </c>
      <c r="M19" s="2">
        <v>0</v>
      </c>
      <c r="N19" s="2">
        <v>0</v>
      </c>
      <c r="O19" s="2">
        <v>0</v>
      </c>
      <c r="P19" s="2">
        <v>0</v>
      </c>
      <c r="Q19" s="2">
        <v>0</v>
      </c>
      <c r="V19">
        <v>5</v>
      </c>
      <c r="W19">
        <v>5</v>
      </c>
      <c r="X19">
        <v>5</v>
      </c>
      <c r="Y19">
        <v>3</v>
      </c>
      <c r="Z19">
        <v>3</v>
      </c>
    </row>
    <row r="20" spans="1:26" x14ac:dyDescent="0.35">
      <c r="A20" t="s">
        <v>2725</v>
      </c>
      <c r="B20" t="s">
        <v>731</v>
      </c>
      <c r="C20" t="s">
        <v>70</v>
      </c>
      <c r="D20" t="s">
        <v>2736</v>
      </c>
      <c r="E20" t="s">
        <v>3127</v>
      </c>
      <c r="F20" t="s">
        <v>2737</v>
      </c>
      <c r="G20" s="6">
        <v>5</v>
      </c>
      <c r="H20" s="6">
        <v>0</v>
      </c>
      <c r="I20" s="6">
        <v>0</v>
      </c>
      <c r="J20" s="6">
        <v>5</v>
      </c>
      <c r="K20" s="6">
        <v>5</v>
      </c>
      <c r="L20" s="6">
        <v>5</v>
      </c>
      <c r="M20" s="2">
        <v>0</v>
      </c>
      <c r="N20" s="2">
        <v>0</v>
      </c>
      <c r="O20" s="2">
        <v>0</v>
      </c>
      <c r="P20" s="2">
        <v>0</v>
      </c>
      <c r="Q20" s="2">
        <v>0</v>
      </c>
      <c r="V20">
        <v>4</v>
      </c>
      <c r="W20">
        <v>5</v>
      </c>
      <c r="X20">
        <v>5</v>
      </c>
      <c r="Y20">
        <v>1</v>
      </c>
      <c r="Z20">
        <v>1</v>
      </c>
    </row>
    <row r="21" spans="1:26" x14ac:dyDescent="0.35">
      <c r="A21" t="s">
        <v>2725</v>
      </c>
      <c r="B21" t="s">
        <v>1071</v>
      </c>
      <c r="C21" t="s">
        <v>1072</v>
      </c>
      <c r="D21" t="s">
        <v>2738</v>
      </c>
      <c r="E21" t="s">
        <v>3128</v>
      </c>
      <c r="F21" t="s">
        <v>21</v>
      </c>
      <c r="G21" s="6">
        <v>0</v>
      </c>
      <c r="H21" s="6">
        <v>0</v>
      </c>
      <c r="I21" s="6">
        <v>0</v>
      </c>
      <c r="J21" s="6">
        <v>5</v>
      </c>
      <c r="K21" s="6">
        <v>5</v>
      </c>
      <c r="L21" s="6">
        <v>5</v>
      </c>
      <c r="M21" s="2">
        <v>0</v>
      </c>
      <c r="N21" s="2">
        <v>0</v>
      </c>
      <c r="O21" s="2">
        <v>0</v>
      </c>
      <c r="P21" s="2">
        <v>0</v>
      </c>
      <c r="Q21" s="2">
        <v>0</v>
      </c>
      <c r="V21">
        <v>4</v>
      </c>
      <c r="W21">
        <v>5</v>
      </c>
      <c r="X21">
        <v>5</v>
      </c>
      <c r="Y21">
        <v>5</v>
      </c>
      <c r="Z21">
        <v>3</v>
      </c>
    </row>
    <row r="22" spans="1:26" x14ac:dyDescent="0.35">
      <c r="A22" t="s">
        <v>2725</v>
      </c>
      <c r="B22" t="s">
        <v>1073</v>
      </c>
      <c r="C22" t="s">
        <v>186</v>
      </c>
      <c r="D22" t="s">
        <v>2739</v>
      </c>
      <c r="E22" t="s">
        <v>3129</v>
      </c>
      <c r="F22" t="s">
        <v>733</v>
      </c>
      <c r="G22" s="6">
        <v>1</v>
      </c>
      <c r="H22" s="6">
        <v>0</v>
      </c>
      <c r="I22" s="6">
        <v>0</v>
      </c>
      <c r="J22" s="6">
        <v>1</v>
      </c>
      <c r="K22" s="6">
        <v>1</v>
      </c>
      <c r="L22" s="6">
        <v>1</v>
      </c>
      <c r="M22" s="2">
        <v>0</v>
      </c>
      <c r="N22" s="2">
        <v>0</v>
      </c>
      <c r="O22" s="2">
        <v>0</v>
      </c>
      <c r="P22" s="2">
        <v>0</v>
      </c>
      <c r="Q22" s="2">
        <v>0</v>
      </c>
      <c r="V22">
        <v>5</v>
      </c>
      <c r="W22">
        <v>5</v>
      </c>
      <c r="X22">
        <v>5</v>
      </c>
      <c r="Y22">
        <v>5</v>
      </c>
      <c r="Z22">
        <v>5</v>
      </c>
    </row>
    <row r="23" spans="1:26" x14ac:dyDescent="0.35">
      <c r="A23" t="s">
        <v>2725</v>
      </c>
      <c r="B23" t="s">
        <v>735</v>
      </c>
      <c r="C23" t="s">
        <v>23</v>
      </c>
      <c r="D23" t="s">
        <v>2740</v>
      </c>
      <c r="E23" t="s">
        <v>3130</v>
      </c>
      <c r="F23" t="s">
        <v>1393</v>
      </c>
      <c r="G23" s="6">
        <v>2</v>
      </c>
      <c r="H23" s="6">
        <v>0</v>
      </c>
      <c r="I23" s="6">
        <v>0</v>
      </c>
      <c r="J23" s="6">
        <v>5</v>
      </c>
      <c r="K23" s="6">
        <v>5</v>
      </c>
      <c r="L23" s="6">
        <v>5</v>
      </c>
      <c r="M23" s="2">
        <v>0</v>
      </c>
      <c r="N23" s="2">
        <v>0</v>
      </c>
      <c r="O23" s="2">
        <v>0</v>
      </c>
      <c r="P23" s="2">
        <v>0</v>
      </c>
      <c r="Q23" s="2">
        <v>0</v>
      </c>
      <c r="V23">
        <v>1</v>
      </c>
      <c r="W23">
        <v>1</v>
      </c>
      <c r="X23">
        <v>1</v>
      </c>
      <c r="Y23">
        <v>3</v>
      </c>
      <c r="Z23">
        <v>1</v>
      </c>
    </row>
    <row r="24" spans="1:26" x14ac:dyDescent="0.35">
      <c r="A24" t="s">
        <v>2725</v>
      </c>
      <c r="B24" t="s">
        <v>737</v>
      </c>
      <c r="C24" t="s">
        <v>78</v>
      </c>
      <c r="D24" t="s">
        <v>2741</v>
      </c>
      <c r="E24" t="s">
        <v>3131</v>
      </c>
      <c r="F24" t="s">
        <v>2742</v>
      </c>
      <c r="G24" s="6">
        <v>2</v>
      </c>
      <c r="H24" s="6">
        <v>0</v>
      </c>
      <c r="I24" s="6">
        <v>0</v>
      </c>
      <c r="J24" s="6">
        <v>5</v>
      </c>
      <c r="K24" s="6">
        <v>5</v>
      </c>
      <c r="L24" s="6">
        <v>5</v>
      </c>
      <c r="M24" s="2">
        <v>0</v>
      </c>
      <c r="N24" s="2">
        <v>0</v>
      </c>
      <c r="O24" s="2">
        <v>0</v>
      </c>
      <c r="P24" s="2">
        <v>0</v>
      </c>
      <c r="Q24" s="2">
        <v>0</v>
      </c>
      <c r="V24">
        <v>5</v>
      </c>
      <c r="W24">
        <v>5</v>
      </c>
      <c r="X24">
        <v>5</v>
      </c>
      <c r="Y24">
        <v>5</v>
      </c>
      <c r="Z24">
        <v>1</v>
      </c>
    </row>
    <row r="25" spans="1:26" x14ac:dyDescent="0.35">
      <c r="A25" t="s">
        <v>2725</v>
      </c>
      <c r="B25" t="s">
        <v>739</v>
      </c>
      <c r="C25" t="s">
        <v>81</v>
      </c>
      <c r="D25" t="s">
        <v>2743</v>
      </c>
      <c r="E25" t="s">
        <v>3132</v>
      </c>
      <c r="F25" t="s">
        <v>21</v>
      </c>
      <c r="G25" s="6">
        <v>0</v>
      </c>
      <c r="H25" s="6">
        <v>0</v>
      </c>
      <c r="I25" s="6">
        <v>0</v>
      </c>
      <c r="J25" s="6">
        <v>4</v>
      </c>
      <c r="K25" s="6">
        <v>5</v>
      </c>
      <c r="L25" s="6">
        <v>5</v>
      </c>
      <c r="M25" s="2">
        <v>0</v>
      </c>
      <c r="N25" s="2">
        <v>0</v>
      </c>
      <c r="O25" s="2">
        <v>0</v>
      </c>
      <c r="P25" s="2">
        <v>0</v>
      </c>
      <c r="Q25" s="2">
        <v>0</v>
      </c>
      <c r="V25">
        <v>5</v>
      </c>
      <c r="W25">
        <v>5</v>
      </c>
      <c r="X25">
        <v>5</v>
      </c>
      <c r="Y25">
        <v>2</v>
      </c>
      <c r="Z25">
        <v>3</v>
      </c>
    </row>
    <row r="26" spans="1:26" x14ac:dyDescent="0.35">
      <c r="A26" t="s">
        <v>2725</v>
      </c>
      <c r="B26" t="s">
        <v>384</v>
      </c>
      <c r="C26" t="s">
        <v>84</v>
      </c>
      <c r="D26" t="s">
        <v>2744</v>
      </c>
      <c r="E26" t="s">
        <v>3133</v>
      </c>
      <c r="F26" t="s">
        <v>1994</v>
      </c>
      <c r="G26" s="6">
        <v>2</v>
      </c>
      <c r="H26" s="6">
        <v>0</v>
      </c>
      <c r="I26" s="6">
        <v>0</v>
      </c>
      <c r="J26" s="6">
        <v>4</v>
      </c>
      <c r="K26" s="6">
        <v>5</v>
      </c>
      <c r="L26" s="6">
        <v>5</v>
      </c>
      <c r="M26" s="2">
        <v>0</v>
      </c>
      <c r="N26" s="2">
        <v>0</v>
      </c>
      <c r="O26" s="2">
        <v>0</v>
      </c>
      <c r="P26" s="2">
        <v>0</v>
      </c>
      <c r="Q26" s="2">
        <v>0</v>
      </c>
      <c r="V26">
        <v>5</v>
      </c>
      <c r="W26">
        <v>5</v>
      </c>
      <c r="X26">
        <v>5</v>
      </c>
      <c r="Y26">
        <v>2</v>
      </c>
      <c r="Z26">
        <v>3</v>
      </c>
    </row>
    <row r="27" spans="1:26" x14ac:dyDescent="0.35">
      <c r="A27" t="s">
        <v>2745</v>
      </c>
      <c r="B27" t="s">
        <v>2368</v>
      </c>
      <c r="C27" t="s">
        <v>87</v>
      </c>
      <c r="D27" t="s">
        <v>2746</v>
      </c>
      <c r="E27" t="s">
        <v>3134</v>
      </c>
      <c r="F27" t="s">
        <v>2747</v>
      </c>
      <c r="G27" s="6">
        <v>3</v>
      </c>
      <c r="H27" s="6">
        <v>0</v>
      </c>
      <c r="I27" s="6">
        <v>0</v>
      </c>
      <c r="J27" s="6">
        <v>5</v>
      </c>
      <c r="K27" s="6">
        <v>4</v>
      </c>
      <c r="L27" s="6">
        <v>5</v>
      </c>
      <c r="M27" s="2">
        <v>0</v>
      </c>
      <c r="N27" s="2">
        <v>0</v>
      </c>
      <c r="O27" s="2">
        <v>0</v>
      </c>
      <c r="P27" s="2">
        <v>0</v>
      </c>
      <c r="Q27" s="2">
        <v>0</v>
      </c>
      <c r="V27">
        <v>3</v>
      </c>
      <c r="W27">
        <v>5</v>
      </c>
      <c r="X27">
        <v>5</v>
      </c>
      <c r="Y27">
        <v>2</v>
      </c>
      <c r="Z27">
        <v>5</v>
      </c>
    </row>
    <row r="28" spans="1:26" x14ac:dyDescent="0.35">
      <c r="A28" t="s">
        <v>2745</v>
      </c>
      <c r="B28" t="s">
        <v>2386</v>
      </c>
      <c r="C28" t="s">
        <v>89</v>
      </c>
      <c r="D28" t="s">
        <v>2748</v>
      </c>
      <c r="E28" t="s">
        <v>3135</v>
      </c>
      <c r="F28" t="s">
        <v>2749</v>
      </c>
      <c r="G28" s="6">
        <v>4</v>
      </c>
      <c r="H28" s="6">
        <v>0</v>
      </c>
      <c r="I28" s="6">
        <v>0</v>
      </c>
      <c r="J28" s="6">
        <v>5</v>
      </c>
      <c r="K28" s="6">
        <v>5</v>
      </c>
      <c r="L28" s="6">
        <v>5</v>
      </c>
      <c r="M28" s="2">
        <v>0</v>
      </c>
      <c r="N28" s="2">
        <v>0</v>
      </c>
      <c r="O28" s="2">
        <v>0</v>
      </c>
      <c r="P28" s="2">
        <v>0</v>
      </c>
      <c r="Q28" s="2">
        <v>0</v>
      </c>
      <c r="V28">
        <v>4</v>
      </c>
      <c r="W28">
        <v>5</v>
      </c>
      <c r="X28">
        <v>5</v>
      </c>
      <c r="Y28">
        <v>4</v>
      </c>
      <c r="Z28">
        <v>3</v>
      </c>
    </row>
    <row r="29" spans="1:26" x14ac:dyDescent="0.35">
      <c r="A29" t="s">
        <v>2745</v>
      </c>
      <c r="B29" t="s">
        <v>2388</v>
      </c>
      <c r="C29" t="s">
        <v>2389</v>
      </c>
      <c r="D29" t="s">
        <v>2750</v>
      </c>
      <c r="E29" t="s">
        <v>3136</v>
      </c>
      <c r="F29" t="s">
        <v>21</v>
      </c>
      <c r="G29" s="6">
        <v>0</v>
      </c>
      <c r="H29" s="6">
        <v>0</v>
      </c>
      <c r="I29" s="6">
        <v>0</v>
      </c>
      <c r="J29" s="6">
        <v>5</v>
      </c>
      <c r="K29" s="6">
        <v>4</v>
      </c>
      <c r="L29" s="6">
        <v>5</v>
      </c>
      <c r="M29" s="2">
        <v>0</v>
      </c>
      <c r="N29" s="2">
        <v>0</v>
      </c>
      <c r="O29" s="2">
        <v>0</v>
      </c>
      <c r="P29" s="2">
        <v>0</v>
      </c>
      <c r="Q29" s="2">
        <v>0</v>
      </c>
      <c r="V29">
        <v>5</v>
      </c>
      <c r="W29">
        <v>5</v>
      </c>
      <c r="X29">
        <v>5</v>
      </c>
      <c r="Y29">
        <v>5</v>
      </c>
      <c r="Z29">
        <v>2</v>
      </c>
    </row>
    <row r="30" spans="1:26" x14ac:dyDescent="0.35">
      <c r="A30" t="s">
        <v>2745</v>
      </c>
      <c r="B30" t="s">
        <v>2391</v>
      </c>
      <c r="C30" t="s">
        <v>2392</v>
      </c>
      <c r="D30" t="s">
        <v>2751</v>
      </c>
      <c r="E30" t="s">
        <v>3137</v>
      </c>
      <c r="F30" t="s">
        <v>2752</v>
      </c>
      <c r="G30" s="6">
        <v>5</v>
      </c>
      <c r="H30" s="6">
        <v>0</v>
      </c>
      <c r="I30" s="6">
        <v>0</v>
      </c>
      <c r="J30" s="6">
        <v>5</v>
      </c>
      <c r="K30" s="6">
        <v>4</v>
      </c>
      <c r="L30" s="6">
        <v>5</v>
      </c>
      <c r="M30" s="2">
        <v>0</v>
      </c>
      <c r="N30" s="2">
        <v>0</v>
      </c>
      <c r="O30" s="2">
        <v>0</v>
      </c>
      <c r="P30" s="2">
        <v>0</v>
      </c>
      <c r="Q30" s="2">
        <v>0</v>
      </c>
      <c r="V30">
        <v>5</v>
      </c>
      <c r="W30">
        <v>4</v>
      </c>
      <c r="X30">
        <v>5</v>
      </c>
      <c r="Y30">
        <v>5</v>
      </c>
      <c r="Z30">
        <v>3</v>
      </c>
    </row>
    <row r="31" spans="1:26" x14ac:dyDescent="0.35">
      <c r="A31" t="s">
        <v>2745</v>
      </c>
      <c r="B31" t="s">
        <v>2394</v>
      </c>
      <c r="C31" t="s">
        <v>98</v>
      </c>
      <c r="D31" t="s">
        <v>2753</v>
      </c>
      <c r="E31" t="s">
        <v>3138</v>
      </c>
      <c r="F31" t="s">
        <v>2754</v>
      </c>
      <c r="G31" s="6">
        <v>2</v>
      </c>
      <c r="H31" s="6">
        <v>0</v>
      </c>
      <c r="I31" s="6">
        <v>0</v>
      </c>
      <c r="J31" s="6">
        <v>4</v>
      </c>
      <c r="K31" s="6">
        <v>4</v>
      </c>
      <c r="L31" s="6">
        <v>5</v>
      </c>
      <c r="M31" s="2">
        <v>0</v>
      </c>
      <c r="N31" s="2">
        <v>0</v>
      </c>
      <c r="O31" s="2">
        <v>0</v>
      </c>
      <c r="P31" s="2">
        <v>0</v>
      </c>
      <c r="Q31" s="2">
        <v>0</v>
      </c>
      <c r="V31">
        <v>5</v>
      </c>
      <c r="W31">
        <v>4</v>
      </c>
      <c r="X31">
        <v>5</v>
      </c>
      <c r="Y31">
        <v>5</v>
      </c>
      <c r="Z31">
        <v>5</v>
      </c>
    </row>
    <row r="32" spans="1:26" x14ac:dyDescent="0.35">
      <c r="A32" t="s">
        <v>2745</v>
      </c>
      <c r="B32" t="s">
        <v>2396</v>
      </c>
      <c r="C32" t="s">
        <v>2397</v>
      </c>
      <c r="D32" t="s">
        <v>2755</v>
      </c>
      <c r="E32" t="s">
        <v>3139</v>
      </c>
      <c r="F32" t="s">
        <v>21</v>
      </c>
      <c r="G32" s="6">
        <v>0</v>
      </c>
      <c r="H32" s="6">
        <v>0</v>
      </c>
      <c r="I32" s="6">
        <v>0</v>
      </c>
      <c r="J32" s="6">
        <v>3</v>
      </c>
      <c r="K32" s="6">
        <v>3</v>
      </c>
      <c r="L32" s="6">
        <v>5</v>
      </c>
      <c r="M32" s="2">
        <v>0</v>
      </c>
      <c r="N32" s="2">
        <v>0</v>
      </c>
      <c r="O32" s="2">
        <v>0</v>
      </c>
      <c r="P32" s="2">
        <v>0</v>
      </c>
      <c r="Q32" s="2">
        <v>0</v>
      </c>
      <c r="V32">
        <v>5</v>
      </c>
      <c r="W32">
        <v>4</v>
      </c>
      <c r="X32">
        <v>5</v>
      </c>
      <c r="Y32">
        <v>5</v>
      </c>
      <c r="Z32">
        <v>2</v>
      </c>
    </row>
    <row r="33" spans="1:26" x14ac:dyDescent="0.35">
      <c r="A33" t="s">
        <v>2745</v>
      </c>
      <c r="B33" t="s">
        <v>2399</v>
      </c>
      <c r="C33" t="s">
        <v>2400</v>
      </c>
      <c r="D33" t="s">
        <v>2756</v>
      </c>
      <c r="E33" t="s">
        <v>3140</v>
      </c>
      <c r="F33" t="s">
        <v>2757</v>
      </c>
      <c r="G33" s="6">
        <v>1</v>
      </c>
      <c r="H33" s="6">
        <v>1</v>
      </c>
      <c r="I33" s="6">
        <v>4</v>
      </c>
      <c r="J33" s="6">
        <v>5</v>
      </c>
      <c r="K33" s="6">
        <v>4</v>
      </c>
      <c r="L33" s="6">
        <v>5</v>
      </c>
      <c r="M33" s="2">
        <v>0</v>
      </c>
      <c r="N33" s="2">
        <v>0</v>
      </c>
      <c r="O33" s="2">
        <v>0</v>
      </c>
      <c r="P33" s="2">
        <v>0</v>
      </c>
      <c r="Q33" s="2">
        <v>0</v>
      </c>
      <c r="V33">
        <v>5</v>
      </c>
      <c r="W33">
        <v>5</v>
      </c>
      <c r="X33">
        <v>5</v>
      </c>
      <c r="Y33">
        <v>3</v>
      </c>
      <c r="Z33">
        <v>5</v>
      </c>
    </row>
    <row r="34" spans="1:26" x14ac:dyDescent="0.35">
      <c r="A34" t="s">
        <v>2758</v>
      </c>
      <c r="B34" t="s">
        <v>2368</v>
      </c>
      <c r="C34" t="s">
        <v>105</v>
      </c>
      <c r="D34" t="s">
        <v>2759</v>
      </c>
      <c r="E34" t="s">
        <v>3141</v>
      </c>
      <c r="F34" t="s">
        <v>2747</v>
      </c>
      <c r="G34" s="6">
        <v>3</v>
      </c>
      <c r="H34" s="6">
        <v>0</v>
      </c>
      <c r="I34" s="6">
        <v>0</v>
      </c>
      <c r="J34" s="6">
        <v>3</v>
      </c>
      <c r="K34" s="6">
        <v>5</v>
      </c>
      <c r="L34" s="6">
        <v>4</v>
      </c>
      <c r="M34" s="2">
        <v>1</v>
      </c>
      <c r="N34" s="2">
        <v>0</v>
      </c>
      <c r="O34" s="2">
        <v>0</v>
      </c>
      <c r="P34" s="2">
        <v>0</v>
      </c>
      <c r="Q34" s="2">
        <v>0</v>
      </c>
      <c r="V34">
        <v>5</v>
      </c>
      <c r="W34">
        <v>4</v>
      </c>
      <c r="X34">
        <v>5</v>
      </c>
      <c r="Y34">
        <v>1</v>
      </c>
      <c r="Z34">
        <v>5</v>
      </c>
    </row>
    <row r="35" spans="1:26" x14ac:dyDescent="0.35">
      <c r="A35" t="s">
        <v>2758</v>
      </c>
      <c r="B35" t="s">
        <v>2386</v>
      </c>
      <c r="C35" t="s">
        <v>107</v>
      </c>
      <c r="D35" t="s">
        <v>2760</v>
      </c>
      <c r="E35" t="s">
        <v>3142</v>
      </c>
      <c r="F35" t="s">
        <v>2749</v>
      </c>
      <c r="G35" s="6">
        <v>4</v>
      </c>
      <c r="H35" s="6">
        <v>0</v>
      </c>
      <c r="I35" s="6">
        <v>0</v>
      </c>
      <c r="J35" s="6">
        <v>4</v>
      </c>
      <c r="K35" s="6">
        <v>5</v>
      </c>
      <c r="L35" s="6">
        <v>5</v>
      </c>
      <c r="M35" s="2">
        <v>1</v>
      </c>
      <c r="N35" s="2">
        <v>0</v>
      </c>
      <c r="O35" s="2">
        <v>0</v>
      </c>
      <c r="P35" s="2">
        <v>0</v>
      </c>
      <c r="Q35" s="2">
        <v>0</v>
      </c>
      <c r="V35">
        <v>4</v>
      </c>
      <c r="W35">
        <v>5</v>
      </c>
      <c r="X35">
        <v>5</v>
      </c>
      <c r="Y35">
        <v>5</v>
      </c>
      <c r="Z35">
        <v>3</v>
      </c>
    </row>
    <row r="36" spans="1:26" x14ac:dyDescent="0.35">
      <c r="A36" t="s">
        <v>2758</v>
      </c>
      <c r="B36" t="s">
        <v>2405</v>
      </c>
      <c r="C36" t="s">
        <v>109</v>
      </c>
      <c r="D36" t="s">
        <v>1053</v>
      </c>
      <c r="E36" t="s">
        <v>3143</v>
      </c>
      <c r="F36" t="s">
        <v>2761</v>
      </c>
      <c r="G36" s="6">
        <v>1</v>
      </c>
      <c r="H36" s="6">
        <v>0</v>
      </c>
      <c r="I36" s="6">
        <v>0</v>
      </c>
      <c r="J36" s="6">
        <v>3</v>
      </c>
      <c r="K36" s="6">
        <v>5</v>
      </c>
      <c r="L36" s="6">
        <v>1</v>
      </c>
      <c r="M36" s="2">
        <v>1</v>
      </c>
      <c r="N36" s="2">
        <v>0</v>
      </c>
      <c r="O36" s="2">
        <v>0</v>
      </c>
      <c r="P36" s="2">
        <v>1</v>
      </c>
      <c r="Q36" s="2">
        <v>1</v>
      </c>
      <c r="V36">
        <v>4</v>
      </c>
      <c r="W36">
        <v>5</v>
      </c>
      <c r="X36">
        <v>5</v>
      </c>
      <c r="Y36">
        <v>1</v>
      </c>
      <c r="Z36">
        <v>1</v>
      </c>
    </row>
    <row r="37" spans="1:26" x14ac:dyDescent="0.35">
      <c r="A37" t="s">
        <v>2758</v>
      </c>
      <c r="B37" t="s">
        <v>2407</v>
      </c>
      <c r="C37" t="s">
        <v>2408</v>
      </c>
      <c r="D37" t="s">
        <v>2762</v>
      </c>
      <c r="E37" t="s">
        <v>3144</v>
      </c>
      <c r="F37" t="s">
        <v>2761</v>
      </c>
      <c r="G37" s="6">
        <v>1</v>
      </c>
      <c r="H37" s="6">
        <v>0</v>
      </c>
      <c r="I37" s="6">
        <v>0</v>
      </c>
      <c r="J37" s="6">
        <v>4</v>
      </c>
      <c r="K37" s="6">
        <v>5</v>
      </c>
      <c r="L37" s="6">
        <v>5</v>
      </c>
      <c r="M37" s="2">
        <v>1</v>
      </c>
      <c r="N37" s="2">
        <v>0</v>
      </c>
      <c r="O37" s="2">
        <v>0</v>
      </c>
      <c r="P37" s="2">
        <v>0</v>
      </c>
      <c r="Q37" s="2">
        <v>0</v>
      </c>
      <c r="V37">
        <v>4</v>
      </c>
      <c r="W37">
        <v>5</v>
      </c>
      <c r="X37">
        <v>5</v>
      </c>
      <c r="Y37">
        <v>1</v>
      </c>
      <c r="Z37">
        <v>5</v>
      </c>
    </row>
    <row r="38" spans="1:26" x14ac:dyDescent="0.35">
      <c r="A38" t="s">
        <v>2758</v>
      </c>
      <c r="B38" t="s">
        <v>2409</v>
      </c>
      <c r="C38" t="s">
        <v>112</v>
      </c>
      <c r="D38" t="s">
        <v>1053</v>
      </c>
      <c r="E38" t="s">
        <v>3145</v>
      </c>
      <c r="F38" t="s">
        <v>2763</v>
      </c>
      <c r="G38" s="6">
        <v>2</v>
      </c>
      <c r="H38" s="6">
        <v>0</v>
      </c>
      <c r="I38" s="6">
        <v>0</v>
      </c>
      <c r="J38" s="6">
        <v>3</v>
      </c>
      <c r="K38" s="6">
        <v>5</v>
      </c>
      <c r="L38" s="6">
        <v>1</v>
      </c>
      <c r="M38" s="2">
        <v>1</v>
      </c>
      <c r="N38" s="2">
        <v>0</v>
      </c>
      <c r="O38" s="2">
        <v>0</v>
      </c>
      <c r="P38" s="2">
        <v>1</v>
      </c>
      <c r="Q38" s="2">
        <v>1</v>
      </c>
      <c r="V38">
        <v>4</v>
      </c>
      <c r="W38">
        <v>5</v>
      </c>
      <c r="X38">
        <v>5</v>
      </c>
      <c r="Y38">
        <v>1</v>
      </c>
      <c r="Z38">
        <v>1</v>
      </c>
    </row>
    <row r="39" spans="1:26" x14ac:dyDescent="0.35">
      <c r="A39" t="s">
        <v>2758</v>
      </c>
      <c r="B39" t="s">
        <v>2394</v>
      </c>
      <c r="C39" t="s">
        <v>98</v>
      </c>
      <c r="D39" t="s">
        <v>2764</v>
      </c>
      <c r="E39" t="s">
        <v>3146</v>
      </c>
      <c r="F39" t="s">
        <v>2765</v>
      </c>
      <c r="G39" s="6">
        <v>5</v>
      </c>
      <c r="H39" s="6">
        <v>0</v>
      </c>
      <c r="I39" s="6">
        <v>0</v>
      </c>
      <c r="J39" s="6">
        <v>4</v>
      </c>
      <c r="K39" s="6">
        <v>5</v>
      </c>
      <c r="L39" s="6">
        <v>5</v>
      </c>
      <c r="M39" s="2">
        <v>1</v>
      </c>
      <c r="N39" s="2">
        <v>0</v>
      </c>
      <c r="O39" s="2">
        <v>0</v>
      </c>
      <c r="P39" s="2">
        <v>0</v>
      </c>
      <c r="Q39" s="2">
        <v>0</v>
      </c>
      <c r="V39">
        <v>4</v>
      </c>
      <c r="W39">
        <v>5</v>
      </c>
      <c r="X39">
        <v>4</v>
      </c>
      <c r="Y39">
        <v>1</v>
      </c>
      <c r="Z39">
        <v>1</v>
      </c>
    </row>
    <row r="40" spans="1:26" x14ac:dyDescent="0.35">
      <c r="A40" t="s">
        <v>2758</v>
      </c>
      <c r="B40" t="s">
        <v>2412</v>
      </c>
      <c r="C40" t="s">
        <v>2413</v>
      </c>
      <c r="D40" t="s">
        <v>2766</v>
      </c>
      <c r="E40" t="s">
        <v>3147</v>
      </c>
      <c r="F40" t="s">
        <v>2767</v>
      </c>
      <c r="G40" s="6">
        <v>4</v>
      </c>
      <c r="H40" s="6">
        <v>0</v>
      </c>
      <c r="I40" s="6">
        <v>0</v>
      </c>
      <c r="J40" s="6">
        <v>3</v>
      </c>
      <c r="K40" s="6">
        <v>5</v>
      </c>
      <c r="L40" s="6">
        <v>4</v>
      </c>
      <c r="M40" s="2">
        <v>1</v>
      </c>
      <c r="N40" s="2">
        <v>0</v>
      </c>
      <c r="O40" s="2">
        <v>0</v>
      </c>
      <c r="P40" s="2">
        <v>0</v>
      </c>
      <c r="Q40" s="2">
        <v>0</v>
      </c>
      <c r="V40">
        <v>4</v>
      </c>
      <c r="W40">
        <v>5</v>
      </c>
      <c r="X40">
        <v>4</v>
      </c>
      <c r="Y40">
        <v>5</v>
      </c>
      <c r="Z40">
        <v>1</v>
      </c>
    </row>
    <row r="41" spans="1:26" x14ac:dyDescent="0.35">
      <c r="A41" t="s">
        <v>2768</v>
      </c>
      <c r="B41" t="s">
        <v>996</v>
      </c>
      <c r="C41" t="s">
        <v>1096</v>
      </c>
      <c r="D41" t="s">
        <v>2746</v>
      </c>
      <c r="E41" t="s">
        <v>3121</v>
      </c>
      <c r="F41" t="s">
        <v>2769</v>
      </c>
      <c r="G41" s="6">
        <v>3</v>
      </c>
      <c r="H41" s="6">
        <v>0</v>
      </c>
      <c r="I41" s="6">
        <v>0</v>
      </c>
      <c r="J41" s="6">
        <v>5</v>
      </c>
      <c r="K41" s="6">
        <v>5</v>
      </c>
      <c r="L41" s="6">
        <v>5</v>
      </c>
      <c r="M41" s="2">
        <v>0</v>
      </c>
      <c r="N41" s="2">
        <v>0</v>
      </c>
      <c r="O41" s="2">
        <v>0</v>
      </c>
      <c r="P41" s="2">
        <v>0</v>
      </c>
      <c r="Q41" s="2">
        <v>0</v>
      </c>
      <c r="V41">
        <v>4</v>
      </c>
      <c r="W41">
        <v>5</v>
      </c>
      <c r="X41">
        <v>4</v>
      </c>
      <c r="Y41">
        <v>1</v>
      </c>
      <c r="Z41">
        <v>1</v>
      </c>
    </row>
    <row r="42" spans="1:26" x14ac:dyDescent="0.35">
      <c r="A42" t="s">
        <v>2768</v>
      </c>
      <c r="B42" t="s">
        <v>119</v>
      </c>
      <c r="C42" t="s">
        <v>120</v>
      </c>
      <c r="D42" t="s">
        <v>2770</v>
      </c>
      <c r="E42" t="s">
        <v>3148</v>
      </c>
      <c r="F42" t="s">
        <v>2009</v>
      </c>
      <c r="G42" s="6">
        <v>1</v>
      </c>
      <c r="H42" s="6">
        <v>0</v>
      </c>
      <c r="I42" s="6">
        <v>0</v>
      </c>
      <c r="J42" s="6">
        <v>5</v>
      </c>
      <c r="K42" s="6">
        <v>5</v>
      </c>
      <c r="L42" s="6">
        <v>5</v>
      </c>
      <c r="M42" s="2">
        <v>0</v>
      </c>
      <c r="N42" s="2">
        <v>0</v>
      </c>
      <c r="O42" s="2">
        <v>0</v>
      </c>
      <c r="P42" s="2">
        <v>0</v>
      </c>
      <c r="Q42" s="2">
        <v>0</v>
      </c>
      <c r="V42">
        <v>5</v>
      </c>
      <c r="W42">
        <v>5</v>
      </c>
      <c r="X42">
        <v>5</v>
      </c>
      <c r="Y42">
        <v>2</v>
      </c>
      <c r="Z42">
        <v>3</v>
      </c>
    </row>
    <row r="43" spans="1:26" x14ac:dyDescent="0.35">
      <c r="A43" t="s">
        <v>2768</v>
      </c>
      <c r="B43" t="s">
        <v>122</v>
      </c>
      <c r="C43" t="s">
        <v>123</v>
      </c>
      <c r="D43" t="s">
        <v>2771</v>
      </c>
      <c r="E43" t="s">
        <v>3149</v>
      </c>
      <c r="F43" t="s">
        <v>2772</v>
      </c>
      <c r="G43" s="6">
        <v>2</v>
      </c>
      <c r="H43" s="6">
        <v>1</v>
      </c>
      <c r="I43" s="6">
        <v>4</v>
      </c>
      <c r="J43" s="6">
        <v>5</v>
      </c>
      <c r="K43" s="6">
        <v>5</v>
      </c>
      <c r="L43" s="6">
        <v>5</v>
      </c>
      <c r="M43" s="2">
        <v>0</v>
      </c>
      <c r="N43" s="2">
        <v>0</v>
      </c>
      <c r="O43" s="2">
        <v>0</v>
      </c>
      <c r="P43" s="2">
        <v>0</v>
      </c>
      <c r="Q43" s="2">
        <v>0</v>
      </c>
      <c r="V43">
        <v>5</v>
      </c>
      <c r="W43">
        <v>5</v>
      </c>
      <c r="X43">
        <v>5</v>
      </c>
      <c r="Y43">
        <v>5</v>
      </c>
      <c r="Z43">
        <v>1</v>
      </c>
    </row>
    <row r="44" spans="1:26" x14ac:dyDescent="0.35">
      <c r="A44" t="s">
        <v>2768</v>
      </c>
      <c r="B44" t="s">
        <v>788</v>
      </c>
      <c r="C44" t="s">
        <v>126</v>
      </c>
      <c r="D44" t="s">
        <v>2773</v>
      </c>
      <c r="E44" t="s">
        <v>3150</v>
      </c>
      <c r="F44" t="s">
        <v>776</v>
      </c>
      <c r="G44" s="6">
        <v>1</v>
      </c>
      <c r="H44" s="6">
        <v>0</v>
      </c>
      <c r="I44" s="6">
        <v>0</v>
      </c>
      <c r="J44" s="6">
        <v>5</v>
      </c>
      <c r="K44" s="6">
        <v>5</v>
      </c>
      <c r="L44" s="6">
        <v>5</v>
      </c>
      <c r="M44" s="2">
        <v>0</v>
      </c>
      <c r="N44" s="2">
        <v>0</v>
      </c>
      <c r="O44" s="2">
        <v>0</v>
      </c>
      <c r="P44" s="2">
        <v>0</v>
      </c>
      <c r="Q44" s="2">
        <v>0</v>
      </c>
      <c r="V44">
        <v>5</v>
      </c>
      <c r="W44">
        <v>5</v>
      </c>
      <c r="X44">
        <v>5</v>
      </c>
      <c r="Y44">
        <v>3</v>
      </c>
      <c r="Z44">
        <v>1</v>
      </c>
    </row>
    <row r="45" spans="1:26" x14ac:dyDescent="0.35">
      <c r="A45" t="s">
        <v>2768</v>
      </c>
      <c r="B45" t="s">
        <v>805</v>
      </c>
      <c r="C45" t="s">
        <v>1100</v>
      </c>
      <c r="D45" t="s">
        <v>2774</v>
      </c>
      <c r="E45" t="s">
        <v>3151</v>
      </c>
      <c r="F45" t="s">
        <v>2775</v>
      </c>
      <c r="G45" s="6">
        <v>2</v>
      </c>
      <c r="H45" s="6">
        <v>0</v>
      </c>
      <c r="I45" s="6">
        <v>0</v>
      </c>
      <c r="J45" s="6">
        <v>5</v>
      </c>
      <c r="K45" s="6">
        <v>5</v>
      </c>
      <c r="L45" s="6">
        <v>5</v>
      </c>
      <c r="M45" s="2">
        <v>0</v>
      </c>
      <c r="N45" s="2">
        <v>0</v>
      </c>
      <c r="O45" s="2">
        <v>0</v>
      </c>
      <c r="P45" s="2">
        <v>0</v>
      </c>
      <c r="Q45" s="2">
        <v>0</v>
      </c>
      <c r="V45">
        <v>5</v>
      </c>
      <c r="W45">
        <v>5</v>
      </c>
      <c r="X45">
        <v>5</v>
      </c>
      <c r="Y45">
        <v>5</v>
      </c>
      <c r="Z45">
        <v>4</v>
      </c>
    </row>
    <row r="46" spans="1:26" x14ac:dyDescent="0.35">
      <c r="A46" t="s">
        <v>2768</v>
      </c>
      <c r="B46" t="s">
        <v>1102</v>
      </c>
      <c r="C46" t="s">
        <v>1103</v>
      </c>
      <c r="D46" t="s">
        <v>2776</v>
      </c>
      <c r="E46" t="s">
        <v>3152</v>
      </c>
      <c r="F46" t="s">
        <v>2777</v>
      </c>
      <c r="G46" s="6">
        <v>3</v>
      </c>
      <c r="H46" s="6">
        <v>0</v>
      </c>
      <c r="I46" s="6">
        <v>0</v>
      </c>
      <c r="J46" s="6">
        <v>5</v>
      </c>
      <c r="K46" s="6">
        <v>5</v>
      </c>
      <c r="L46" s="6">
        <v>5</v>
      </c>
      <c r="M46" s="2">
        <v>0</v>
      </c>
      <c r="N46" s="2">
        <v>0</v>
      </c>
      <c r="O46" s="2">
        <v>0</v>
      </c>
      <c r="P46" s="2">
        <v>0</v>
      </c>
      <c r="Q46" s="2">
        <v>0</v>
      </c>
      <c r="V46">
        <v>5</v>
      </c>
      <c r="W46">
        <v>5</v>
      </c>
      <c r="X46">
        <v>5</v>
      </c>
      <c r="Y46">
        <v>3</v>
      </c>
      <c r="Z46">
        <v>3</v>
      </c>
    </row>
    <row r="47" spans="1:26" x14ac:dyDescent="0.35">
      <c r="A47" t="s">
        <v>2768</v>
      </c>
      <c r="B47" t="s">
        <v>1104</v>
      </c>
      <c r="C47" t="s">
        <v>1105</v>
      </c>
      <c r="D47" t="s">
        <v>2778</v>
      </c>
      <c r="E47" t="s">
        <v>3153</v>
      </c>
      <c r="F47" t="s">
        <v>2779</v>
      </c>
      <c r="G47" s="6">
        <v>3</v>
      </c>
      <c r="H47" s="6">
        <v>0</v>
      </c>
      <c r="I47" s="6">
        <v>0</v>
      </c>
      <c r="J47" s="6">
        <v>5</v>
      </c>
      <c r="K47" s="6">
        <v>5</v>
      </c>
      <c r="L47" s="6">
        <v>5</v>
      </c>
      <c r="M47" s="2">
        <v>0</v>
      </c>
      <c r="N47" s="2">
        <v>0</v>
      </c>
      <c r="O47" s="2">
        <v>0</v>
      </c>
      <c r="P47" s="2">
        <v>0</v>
      </c>
      <c r="Q47" s="2">
        <v>0</v>
      </c>
      <c r="V47">
        <v>5</v>
      </c>
      <c r="W47">
        <v>5</v>
      </c>
      <c r="X47">
        <v>5</v>
      </c>
      <c r="Y47">
        <v>4</v>
      </c>
      <c r="Z47">
        <v>4</v>
      </c>
    </row>
    <row r="48" spans="1:26" x14ac:dyDescent="0.35">
      <c r="A48" t="s">
        <v>2768</v>
      </c>
      <c r="B48" t="s">
        <v>1107</v>
      </c>
      <c r="C48" t="s">
        <v>1108</v>
      </c>
      <c r="D48" t="s">
        <v>2780</v>
      </c>
      <c r="E48" t="s">
        <v>3154</v>
      </c>
      <c r="F48" t="s">
        <v>2781</v>
      </c>
      <c r="G48" s="6">
        <v>4</v>
      </c>
      <c r="H48" s="6">
        <v>0</v>
      </c>
      <c r="I48" s="6">
        <v>0</v>
      </c>
      <c r="J48" s="6">
        <v>5</v>
      </c>
      <c r="K48" s="6">
        <v>5</v>
      </c>
      <c r="L48" s="6">
        <v>5</v>
      </c>
      <c r="M48" s="2">
        <v>0</v>
      </c>
      <c r="N48" s="2">
        <v>0</v>
      </c>
      <c r="O48" s="2">
        <v>0</v>
      </c>
      <c r="P48" s="2">
        <v>0</v>
      </c>
      <c r="Q48" s="2">
        <v>0</v>
      </c>
      <c r="V48">
        <v>5</v>
      </c>
      <c r="W48">
        <v>5</v>
      </c>
      <c r="X48">
        <v>5</v>
      </c>
      <c r="Y48">
        <v>1</v>
      </c>
      <c r="Z48">
        <v>3</v>
      </c>
    </row>
    <row r="49" spans="1:26" x14ac:dyDescent="0.35">
      <c r="A49" t="s">
        <v>2768</v>
      </c>
      <c r="B49" t="s">
        <v>1109</v>
      </c>
      <c r="C49" t="s">
        <v>1110</v>
      </c>
      <c r="D49" t="s">
        <v>2782</v>
      </c>
      <c r="E49" t="s">
        <v>3155</v>
      </c>
      <c r="F49" t="s">
        <v>2783</v>
      </c>
      <c r="G49" s="6">
        <v>1</v>
      </c>
      <c r="H49" s="6">
        <v>0</v>
      </c>
      <c r="I49" s="6">
        <v>0</v>
      </c>
      <c r="J49" s="6">
        <v>5</v>
      </c>
      <c r="K49" s="6">
        <v>5</v>
      </c>
      <c r="L49" s="6">
        <v>5</v>
      </c>
      <c r="M49" s="2">
        <v>0</v>
      </c>
      <c r="N49" s="2">
        <v>0</v>
      </c>
      <c r="O49" s="2">
        <v>0</v>
      </c>
      <c r="P49" s="2">
        <v>0</v>
      </c>
      <c r="Q49" s="2">
        <v>0</v>
      </c>
      <c r="V49">
        <v>5</v>
      </c>
      <c r="W49">
        <v>5</v>
      </c>
      <c r="X49">
        <v>5</v>
      </c>
      <c r="Y49">
        <v>1</v>
      </c>
      <c r="Z49">
        <v>5</v>
      </c>
    </row>
    <row r="50" spans="1:26" x14ac:dyDescent="0.35">
      <c r="A50" t="s">
        <v>2768</v>
      </c>
      <c r="B50" t="s">
        <v>1111</v>
      </c>
      <c r="C50" t="s">
        <v>144</v>
      </c>
      <c r="D50" t="s">
        <v>2784</v>
      </c>
      <c r="E50" t="s">
        <v>3156</v>
      </c>
      <c r="F50" t="s">
        <v>2785</v>
      </c>
      <c r="G50" s="6">
        <v>3</v>
      </c>
      <c r="H50" s="6">
        <v>0</v>
      </c>
      <c r="I50" s="6">
        <v>0</v>
      </c>
      <c r="J50" s="6">
        <v>5</v>
      </c>
      <c r="K50" s="6">
        <v>5</v>
      </c>
      <c r="L50" s="6">
        <v>5</v>
      </c>
      <c r="M50" s="2">
        <v>0</v>
      </c>
      <c r="N50" s="2">
        <v>0</v>
      </c>
      <c r="O50" s="2">
        <v>0</v>
      </c>
      <c r="P50" s="2">
        <v>0</v>
      </c>
      <c r="Q50" s="2">
        <v>0</v>
      </c>
      <c r="V50">
        <v>5</v>
      </c>
      <c r="W50">
        <v>5</v>
      </c>
      <c r="X50">
        <v>5</v>
      </c>
      <c r="Y50">
        <v>5</v>
      </c>
      <c r="Z50">
        <v>5</v>
      </c>
    </row>
    <row r="51" spans="1:26" x14ac:dyDescent="0.35">
      <c r="A51" t="s">
        <v>2768</v>
      </c>
      <c r="B51" t="s">
        <v>1112</v>
      </c>
      <c r="C51" t="s">
        <v>1113</v>
      </c>
      <c r="D51" t="s">
        <v>2786</v>
      </c>
      <c r="E51" t="s">
        <v>3157</v>
      </c>
      <c r="F51" t="s">
        <v>2787</v>
      </c>
      <c r="G51" s="6">
        <v>1</v>
      </c>
      <c r="H51" s="6">
        <v>1</v>
      </c>
      <c r="I51" s="6">
        <v>4</v>
      </c>
      <c r="J51" s="6">
        <v>5</v>
      </c>
      <c r="K51" s="6">
        <v>5</v>
      </c>
      <c r="L51" s="6">
        <v>5</v>
      </c>
      <c r="M51" s="2">
        <v>0</v>
      </c>
      <c r="N51" s="2">
        <v>0</v>
      </c>
      <c r="O51" s="2">
        <v>0</v>
      </c>
      <c r="P51" s="2">
        <v>0</v>
      </c>
      <c r="Q51" s="2">
        <v>0</v>
      </c>
      <c r="V51">
        <v>5</v>
      </c>
      <c r="W51">
        <v>5</v>
      </c>
      <c r="X51">
        <v>5</v>
      </c>
      <c r="Y51">
        <v>5</v>
      </c>
      <c r="Z51">
        <v>5</v>
      </c>
    </row>
    <row r="52" spans="1:26" x14ac:dyDescent="0.35">
      <c r="A52" t="s">
        <v>2768</v>
      </c>
      <c r="B52" t="s">
        <v>814</v>
      </c>
      <c r="C52" t="s">
        <v>150</v>
      </c>
      <c r="D52" t="s">
        <v>2788</v>
      </c>
      <c r="E52" t="s">
        <v>3158</v>
      </c>
      <c r="F52" t="s">
        <v>2045</v>
      </c>
      <c r="G52" s="6">
        <v>1</v>
      </c>
      <c r="H52" s="6">
        <v>0</v>
      </c>
      <c r="I52" s="6">
        <v>0</v>
      </c>
      <c r="J52" s="6">
        <v>5</v>
      </c>
      <c r="K52" s="6">
        <v>5</v>
      </c>
      <c r="L52" s="6">
        <v>5</v>
      </c>
      <c r="M52" s="2">
        <v>0</v>
      </c>
      <c r="N52" s="2">
        <v>0</v>
      </c>
      <c r="O52" s="2">
        <v>0</v>
      </c>
      <c r="P52" s="2">
        <v>0</v>
      </c>
      <c r="Q52" s="2">
        <v>0</v>
      </c>
      <c r="V52">
        <v>5</v>
      </c>
      <c r="W52">
        <v>5</v>
      </c>
      <c r="X52">
        <v>5</v>
      </c>
      <c r="Y52">
        <v>3</v>
      </c>
      <c r="Z52">
        <v>3</v>
      </c>
    </row>
    <row r="53" spans="1:26" x14ac:dyDescent="0.35">
      <c r="A53" t="s">
        <v>2768</v>
      </c>
      <c r="B53" t="s">
        <v>792</v>
      </c>
      <c r="C53" t="s">
        <v>153</v>
      </c>
      <c r="D53" t="s">
        <v>2789</v>
      </c>
      <c r="E53" t="s">
        <v>3159</v>
      </c>
      <c r="F53" t="s">
        <v>21</v>
      </c>
      <c r="G53" s="6">
        <v>0</v>
      </c>
      <c r="H53" s="6">
        <v>0</v>
      </c>
      <c r="I53" s="6">
        <v>0</v>
      </c>
      <c r="J53" s="6">
        <v>5</v>
      </c>
      <c r="K53" s="6">
        <v>5</v>
      </c>
      <c r="L53" s="6">
        <v>5</v>
      </c>
      <c r="M53" s="2">
        <v>0</v>
      </c>
      <c r="N53" s="2">
        <v>0</v>
      </c>
      <c r="O53" s="2">
        <v>0</v>
      </c>
      <c r="P53" s="2">
        <v>0</v>
      </c>
      <c r="Q53" s="2">
        <v>0</v>
      </c>
      <c r="V53">
        <v>5</v>
      </c>
      <c r="W53">
        <v>5</v>
      </c>
      <c r="X53">
        <v>5</v>
      </c>
      <c r="Y53">
        <v>3</v>
      </c>
      <c r="Z53">
        <v>1</v>
      </c>
    </row>
    <row r="54" spans="1:26" x14ac:dyDescent="0.35">
      <c r="A54" t="s">
        <v>2768</v>
      </c>
      <c r="B54" t="s">
        <v>1114</v>
      </c>
      <c r="C54" t="s">
        <v>156</v>
      </c>
      <c r="D54" t="s">
        <v>2790</v>
      </c>
      <c r="E54" t="s">
        <v>3160</v>
      </c>
      <c r="F54" t="s">
        <v>2791</v>
      </c>
      <c r="G54" s="6">
        <v>2</v>
      </c>
      <c r="H54" s="6">
        <v>0</v>
      </c>
      <c r="I54" s="6">
        <v>0</v>
      </c>
      <c r="J54" s="6">
        <v>4</v>
      </c>
      <c r="K54" s="6">
        <v>4</v>
      </c>
      <c r="L54" s="6">
        <v>5</v>
      </c>
      <c r="M54" s="2">
        <v>0</v>
      </c>
      <c r="N54" s="2">
        <v>0</v>
      </c>
      <c r="O54" s="2">
        <v>1</v>
      </c>
      <c r="P54" s="2">
        <v>0</v>
      </c>
      <c r="Q54" s="2">
        <v>0</v>
      </c>
      <c r="V54">
        <v>5</v>
      </c>
      <c r="W54">
        <v>5</v>
      </c>
      <c r="X54">
        <v>5</v>
      </c>
      <c r="Y54">
        <v>5</v>
      </c>
      <c r="Z54">
        <v>5</v>
      </c>
    </row>
    <row r="55" spans="1:26" x14ac:dyDescent="0.35">
      <c r="A55" t="s">
        <v>2768</v>
      </c>
      <c r="B55" t="s">
        <v>1115</v>
      </c>
      <c r="C55" t="s">
        <v>156</v>
      </c>
      <c r="D55" t="s">
        <v>2792</v>
      </c>
      <c r="E55" t="s">
        <v>3161</v>
      </c>
      <c r="F55" t="s">
        <v>2027</v>
      </c>
      <c r="G55" s="6">
        <v>1</v>
      </c>
      <c r="H55" s="6">
        <v>0</v>
      </c>
      <c r="I55" s="6">
        <v>0</v>
      </c>
      <c r="J55" s="6">
        <v>5</v>
      </c>
      <c r="K55" s="6">
        <v>5</v>
      </c>
      <c r="L55" s="6">
        <v>5</v>
      </c>
      <c r="M55" s="2">
        <v>0</v>
      </c>
      <c r="N55" s="2">
        <v>0</v>
      </c>
      <c r="O55" s="2">
        <v>0</v>
      </c>
      <c r="P55" s="2">
        <v>0</v>
      </c>
      <c r="Q55" s="2">
        <v>0</v>
      </c>
      <c r="V55">
        <v>5</v>
      </c>
      <c r="W55">
        <v>5</v>
      </c>
      <c r="X55">
        <v>5</v>
      </c>
      <c r="Y55">
        <v>5</v>
      </c>
      <c r="Z55">
        <v>4</v>
      </c>
    </row>
    <row r="56" spans="1:26" x14ac:dyDescent="0.35">
      <c r="A56" t="s">
        <v>2768</v>
      </c>
      <c r="B56" t="s">
        <v>1116</v>
      </c>
      <c r="C56" t="s">
        <v>150</v>
      </c>
      <c r="D56" t="s">
        <v>2793</v>
      </c>
      <c r="E56" t="s">
        <v>3162</v>
      </c>
      <c r="F56" t="s">
        <v>2794</v>
      </c>
      <c r="G56" s="6">
        <v>3</v>
      </c>
      <c r="H56" s="6">
        <v>0</v>
      </c>
      <c r="I56" s="6">
        <v>0</v>
      </c>
      <c r="J56" s="6">
        <v>5</v>
      </c>
      <c r="K56" s="6">
        <v>5</v>
      </c>
      <c r="L56" s="6">
        <v>5</v>
      </c>
      <c r="M56" s="2">
        <v>0</v>
      </c>
      <c r="N56" s="2">
        <v>0</v>
      </c>
      <c r="O56" s="2">
        <v>0</v>
      </c>
      <c r="P56" s="2">
        <v>0</v>
      </c>
      <c r="Q56" s="2">
        <v>0</v>
      </c>
      <c r="V56">
        <v>5</v>
      </c>
      <c r="W56">
        <v>5</v>
      </c>
      <c r="X56">
        <v>5</v>
      </c>
      <c r="Y56">
        <v>5</v>
      </c>
      <c r="Z56">
        <v>3</v>
      </c>
    </row>
    <row r="57" spans="1:26" x14ac:dyDescent="0.35">
      <c r="A57" t="s">
        <v>2768</v>
      </c>
      <c r="B57" t="s">
        <v>1117</v>
      </c>
      <c r="C57" t="s">
        <v>163</v>
      </c>
      <c r="D57" t="s">
        <v>2795</v>
      </c>
      <c r="E57" t="s">
        <v>3163</v>
      </c>
      <c r="F57" t="s">
        <v>21</v>
      </c>
      <c r="G57" s="6">
        <v>0</v>
      </c>
      <c r="H57" s="6">
        <v>0</v>
      </c>
      <c r="I57" s="6">
        <v>0</v>
      </c>
      <c r="J57" s="6">
        <v>5</v>
      </c>
      <c r="K57" s="6">
        <v>5</v>
      </c>
      <c r="L57" s="6">
        <v>5</v>
      </c>
      <c r="M57" s="2">
        <v>0</v>
      </c>
      <c r="N57" s="2">
        <v>0</v>
      </c>
      <c r="O57" s="2">
        <v>0</v>
      </c>
      <c r="P57" s="2">
        <v>0</v>
      </c>
      <c r="Q57" s="2">
        <v>0</v>
      </c>
      <c r="V57">
        <v>5</v>
      </c>
      <c r="W57">
        <v>5</v>
      </c>
      <c r="X57">
        <v>5</v>
      </c>
      <c r="Y57">
        <v>5</v>
      </c>
      <c r="Z57">
        <v>3</v>
      </c>
    </row>
    <row r="58" spans="1:26" x14ac:dyDescent="0.35">
      <c r="A58" t="s">
        <v>2796</v>
      </c>
      <c r="B58" t="s">
        <v>1628</v>
      </c>
      <c r="C58" t="s">
        <v>1120</v>
      </c>
      <c r="D58" t="s">
        <v>2797</v>
      </c>
      <c r="E58" t="s">
        <v>3164</v>
      </c>
      <c r="F58" t="s">
        <v>2129</v>
      </c>
      <c r="G58" s="6">
        <v>1</v>
      </c>
      <c r="H58" s="6">
        <v>0</v>
      </c>
      <c r="I58" s="6">
        <v>0</v>
      </c>
      <c r="J58" s="6">
        <v>5</v>
      </c>
      <c r="K58" s="6">
        <v>5</v>
      </c>
      <c r="L58" s="6">
        <v>5</v>
      </c>
      <c r="M58" s="2">
        <v>0</v>
      </c>
      <c r="N58" s="2">
        <v>0</v>
      </c>
      <c r="O58" s="2">
        <v>0</v>
      </c>
      <c r="P58" s="2">
        <v>0</v>
      </c>
      <c r="Q58" s="2">
        <v>0</v>
      </c>
      <c r="V58">
        <v>5</v>
      </c>
      <c r="W58">
        <v>5</v>
      </c>
      <c r="X58">
        <v>5</v>
      </c>
      <c r="Y58">
        <v>5</v>
      </c>
      <c r="Z58">
        <v>5</v>
      </c>
    </row>
    <row r="59" spans="1:26" x14ac:dyDescent="0.35">
      <c r="A59" t="s">
        <v>2796</v>
      </c>
      <c r="B59" t="s">
        <v>104</v>
      </c>
      <c r="C59" t="s">
        <v>744</v>
      </c>
      <c r="D59" t="s">
        <v>2798</v>
      </c>
      <c r="E59" t="s">
        <v>3165</v>
      </c>
      <c r="F59" t="s">
        <v>2799</v>
      </c>
      <c r="G59" s="6">
        <v>2</v>
      </c>
      <c r="H59" s="6">
        <v>0</v>
      </c>
      <c r="I59" s="6">
        <v>0</v>
      </c>
      <c r="J59" s="6">
        <v>3</v>
      </c>
      <c r="K59" s="6">
        <v>5</v>
      </c>
      <c r="L59" s="6">
        <v>5</v>
      </c>
      <c r="M59" s="2">
        <v>0</v>
      </c>
      <c r="N59" s="2">
        <v>1</v>
      </c>
      <c r="O59" s="2">
        <v>0</v>
      </c>
      <c r="P59" s="2">
        <v>0</v>
      </c>
      <c r="Q59" s="2">
        <v>0</v>
      </c>
      <c r="V59">
        <v>5</v>
      </c>
      <c r="W59">
        <v>5</v>
      </c>
      <c r="X59">
        <v>5</v>
      </c>
      <c r="Y59">
        <v>5</v>
      </c>
      <c r="Z59">
        <v>5</v>
      </c>
    </row>
    <row r="60" spans="1:26" x14ac:dyDescent="0.35">
      <c r="A60" t="s">
        <v>2796</v>
      </c>
      <c r="B60" t="s">
        <v>119</v>
      </c>
      <c r="C60" t="s">
        <v>168</v>
      </c>
      <c r="D60" t="s">
        <v>2800</v>
      </c>
      <c r="E60" t="s">
        <v>3166</v>
      </c>
      <c r="F60" t="s">
        <v>2801</v>
      </c>
      <c r="G60" s="6">
        <v>5</v>
      </c>
      <c r="H60" s="6">
        <v>0</v>
      </c>
      <c r="I60" s="6">
        <v>0</v>
      </c>
      <c r="J60" s="6">
        <v>5</v>
      </c>
      <c r="K60" s="6">
        <v>5</v>
      </c>
      <c r="L60" s="6">
        <v>5</v>
      </c>
      <c r="M60" s="2">
        <v>0</v>
      </c>
      <c r="N60" s="2">
        <v>0</v>
      </c>
      <c r="O60" s="2">
        <v>0</v>
      </c>
      <c r="P60" s="2">
        <v>0</v>
      </c>
      <c r="Q60" s="2">
        <v>0</v>
      </c>
      <c r="V60">
        <v>3</v>
      </c>
      <c r="W60">
        <v>5</v>
      </c>
      <c r="X60">
        <v>5</v>
      </c>
      <c r="Y60">
        <v>2</v>
      </c>
      <c r="Z60">
        <v>4</v>
      </c>
    </row>
    <row r="61" spans="1:26" x14ac:dyDescent="0.35">
      <c r="A61" t="s">
        <v>2796</v>
      </c>
      <c r="B61" t="s">
        <v>2437</v>
      </c>
      <c r="C61" t="s">
        <v>170</v>
      </c>
      <c r="D61" t="s">
        <v>2802</v>
      </c>
      <c r="E61" t="s">
        <v>3167</v>
      </c>
      <c r="F61" t="s">
        <v>2803</v>
      </c>
      <c r="G61" s="6">
        <v>4</v>
      </c>
      <c r="H61" s="6">
        <v>1</v>
      </c>
      <c r="I61" s="6">
        <v>1</v>
      </c>
      <c r="J61" s="6">
        <v>5</v>
      </c>
      <c r="K61" s="6">
        <v>5</v>
      </c>
      <c r="L61" s="6">
        <v>5</v>
      </c>
      <c r="M61" s="2">
        <v>0</v>
      </c>
      <c r="N61" s="2">
        <v>0</v>
      </c>
      <c r="O61" s="2">
        <v>0</v>
      </c>
      <c r="P61" s="2">
        <v>0</v>
      </c>
      <c r="Q61" s="2">
        <v>0</v>
      </c>
      <c r="V61">
        <v>5</v>
      </c>
      <c r="W61">
        <v>5</v>
      </c>
      <c r="X61">
        <v>5</v>
      </c>
      <c r="Y61">
        <v>4</v>
      </c>
      <c r="Z61">
        <v>5</v>
      </c>
    </row>
    <row r="62" spans="1:26" x14ac:dyDescent="0.35">
      <c r="A62" t="s">
        <v>2796</v>
      </c>
      <c r="B62" t="s">
        <v>125</v>
      </c>
      <c r="C62" t="s">
        <v>172</v>
      </c>
      <c r="D62" t="s">
        <v>2804</v>
      </c>
      <c r="E62" t="s">
        <v>3168</v>
      </c>
      <c r="F62" t="s">
        <v>776</v>
      </c>
      <c r="G62" s="6">
        <v>1</v>
      </c>
      <c r="H62" s="6">
        <v>1</v>
      </c>
      <c r="I62" s="6">
        <v>1</v>
      </c>
      <c r="J62" s="6">
        <v>5</v>
      </c>
      <c r="K62" s="6">
        <v>5</v>
      </c>
      <c r="L62" s="6">
        <v>5</v>
      </c>
      <c r="M62" s="2">
        <v>0</v>
      </c>
      <c r="N62" s="2">
        <v>0</v>
      </c>
      <c r="O62" s="2">
        <v>0</v>
      </c>
      <c r="P62" s="2">
        <v>0</v>
      </c>
      <c r="Q62" s="2">
        <v>0</v>
      </c>
      <c r="V62">
        <v>5</v>
      </c>
      <c r="W62">
        <v>5</v>
      </c>
      <c r="X62">
        <v>5</v>
      </c>
      <c r="Y62">
        <v>2</v>
      </c>
      <c r="Z62">
        <v>5</v>
      </c>
    </row>
    <row r="63" spans="1:26" x14ac:dyDescent="0.35">
      <c r="A63" t="s">
        <v>2796</v>
      </c>
      <c r="B63" t="s">
        <v>1676</v>
      </c>
      <c r="C63" t="s">
        <v>1124</v>
      </c>
      <c r="D63" t="s">
        <v>2805</v>
      </c>
      <c r="E63" t="s">
        <v>3169</v>
      </c>
      <c r="F63" t="s">
        <v>2806</v>
      </c>
      <c r="G63" s="6">
        <v>2</v>
      </c>
      <c r="H63" s="6">
        <v>0</v>
      </c>
      <c r="I63" s="6">
        <v>0</v>
      </c>
      <c r="J63" s="6">
        <v>4</v>
      </c>
      <c r="K63" s="6">
        <v>5</v>
      </c>
      <c r="L63" s="6">
        <v>4</v>
      </c>
      <c r="M63" s="2">
        <v>0</v>
      </c>
      <c r="N63" s="2">
        <v>0</v>
      </c>
      <c r="O63" s="2">
        <v>0</v>
      </c>
      <c r="P63" s="2">
        <v>0</v>
      </c>
      <c r="Q63" s="2">
        <v>0</v>
      </c>
      <c r="V63">
        <v>5</v>
      </c>
      <c r="W63">
        <v>5</v>
      </c>
      <c r="X63">
        <v>5</v>
      </c>
      <c r="Y63">
        <v>5</v>
      </c>
      <c r="Z63">
        <v>5</v>
      </c>
    </row>
    <row r="64" spans="1:26" x14ac:dyDescent="0.35">
      <c r="A64" t="s">
        <v>2796</v>
      </c>
      <c r="B64" t="s">
        <v>131</v>
      </c>
      <c r="C64" t="s">
        <v>1125</v>
      </c>
      <c r="D64" t="s">
        <v>2807</v>
      </c>
      <c r="E64" t="s">
        <v>3170</v>
      </c>
      <c r="F64" t="s">
        <v>2808</v>
      </c>
      <c r="G64" s="6">
        <v>4</v>
      </c>
      <c r="H64" s="6">
        <v>0</v>
      </c>
      <c r="I64" s="6">
        <v>0</v>
      </c>
      <c r="J64" s="6">
        <v>4</v>
      </c>
      <c r="K64" s="6">
        <v>4</v>
      </c>
      <c r="L64" s="6">
        <v>5</v>
      </c>
      <c r="M64" s="2">
        <v>0</v>
      </c>
      <c r="N64" s="2">
        <v>0</v>
      </c>
      <c r="O64" s="2">
        <v>0</v>
      </c>
      <c r="P64" s="2">
        <v>0</v>
      </c>
      <c r="Q64" s="2">
        <v>0</v>
      </c>
      <c r="V64">
        <v>5</v>
      </c>
      <c r="W64">
        <v>5</v>
      </c>
      <c r="X64">
        <v>5</v>
      </c>
      <c r="Y64">
        <v>5</v>
      </c>
      <c r="Z64">
        <v>2</v>
      </c>
    </row>
    <row r="65" spans="1:26" x14ac:dyDescent="0.35">
      <c r="A65" t="s">
        <v>2796</v>
      </c>
      <c r="B65" t="s">
        <v>134</v>
      </c>
      <c r="C65" t="s">
        <v>1126</v>
      </c>
      <c r="D65" t="s">
        <v>2809</v>
      </c>
      <c r="E65" t="s">
        <v>3171</v>
      </c>
      <c r="F65" t="s">
        <v>2779</v>
      </c>
      <c r="G65" s="6">
        <v>3</v>
      </c>
      <c r="H65" s="6">
        <v>1</v>
      </c>
      <c r="I65" s="6">
        <v>2</v>
      </c>
      <c r="J65" s="6">
        <v>4</v>
      </c>
      <c r="K65" s="6">
        <v>5</v>
      </c>
      <c r="L65" s="6">
        <v>4</v>
      </c>
      <c r="M65" s="2">
        <v>0</v>
      </c>
      <c r="N65" s="2">
        <v>0</v>
      </c>
      <c r="O65" s="2">
        <v>0</v>
      </c>
      <c r="P65" s="2">
        <v>0</v>
      </c>
      <c r="Q65" s="2">
        <v>0</v>
      </c>
      <c r="V65">
        <v>4</v>
      </c>
      <c r="W65">
        <v>4</v>
      </c>
      <c r="X65">
        <v>5</v>
      </c>
      <c r="Z65">
        <v>5</v>
      </c>
    </row>
    <row r="66" spans="1:26" x14ac:dyDescent="0.35">
      <c r="A66" t="s">
        <v>2796</v>
      </c>
      <c r="B66" t="s">
        <v>137</v>
      </c>
      <c r="C66" t="s">
        <v>1128</v>
      </c>
      <c r="D66" t="s">
        <v>2807</v>
      </c>
      <c r="E66" t="s">
        <v>3172</v>
      </c>
      <c r="F66" t="s">
        <v>2810</v>
      </c>
      <c r="G66" s="6">
        <v>5</v>
      </c>
      <c r="H66" s="6">
        <v>0</v>
      </c>
      <c r="I66" s="6">
        <v>0</v>
      </c>
      <c r="J66" s="6">
        <v>5</v>
      </c>
      <c r="K66" s="6">
        <v>5</v>
      </c>
      <c r="L66" s="6">
        <v>5</v>
      </c>
      <c r="M66" s="2">
        <v>0</v>
      </c>
      <c r="N66" s="2">
        <v>0</v>
      </c>
      <c r="O66" s="2">
        <v>0</v>
      </c>
      <c r="P66" s="2">
        <v>0</v>
      </c>
      <c r="Q66" s="2">
        <v>0</v>
      </c>
      <c r="V66">
        <v>5</v>
      </c>
      <c r="W66">
        <v>5</v>
      </c>
      <c r="X66">
        <v>5</v>
      </c>
      <c r="Z66">
        <v>1</v>
      </c>
    </row>
    <row r="67" spans="1:26" x14ac:dyDescent="0.35">
      <c r="A67" t="s">
        <v>2796</v>
      </c>
      <c r="B67" t="s">
        <v>785</v>
      </c>
      <c r="C67" t="s">
        <v>1129</v>
      </c>
      <c r="D67" t="s">
        <v>2811</v>
      </c>
      <c r="E67" t="s">
        <v>3173</v>
      </c>
      <c r="F67" t="s">
        <v>2812</v>
      </c>
      <c r="G67" s="6">
        <v>1</v>
      </c>
      <c r="H67" s="6">
        <v>1</v>
      </c>
      <c r="I67" s="6">
        <v>1</v>
      </c>
      <c r="J67" s="6">
        <v>5</v>
      </c>
      <c r="K67" s="6">
        <v>5</v>
      </c>
      <c r="L67" s="6">
        <v>5</v>
      </c>
      <c r="M67" s="2">
        <v>0</v>
      </c>
      <c r="N67" s="2">
        <v>0</v>
      </c>
      <c r="O67" s="2">
        <v>0</v>
      </c>
      <c r="P67" s="2">
        <v>0</v>
      </c>
      <c r="Q67" s="2">
        <v>0</v>
      </c>
      <c r="V67">
        <v>5</v>
      </c>
      <c r="W67">
        <v>5</v>
      </c>
      <c r="X67">
        <v>5</v>
      </c>
      <c r="Z67">
        <v>5</v>
      </c>
    </row>
    <row r="68" spans="1:26" x14ac:dyDescent="0.35">
      <c r="A68" t="s">
        <v>2796</v>
      </c>
      <c r="B68" t="s">
        <v>143</v>
      </c>
      <c r="C68" t="s">
        <v>183</v>
      </c>
      <c r="D68" t="s">
        <v>2813</v>
      </c>
      <c r="E68" t="s">
        <v>3174</v>
      </c>
      <c r="F68" t="s">
        <v>2814</v>
      </c>
      <c r="G68" s="6">
        <v>5</v>
      </c>
      <c r="H68" s="6">
        <v>0</v>
      </c>
      <c r="I68" s="6">
        <v>0</v>
      </c>
      <c r="J68" s="6">
        <v>3</v>
      </c>
      <c r="K68" s="6">
        <v>1</v>
      </c>
      <c r="L68" s="6">
        <v>5</v>
      </c>
      <c r="M68" s="2">
        <v>0</v>
      </c>
      <c r="N68" s="2">
        <v>0</v>
      </c>
      <c r="O68" s="2">
        <v>1</v>
      </c>
      <c r="P68" s="2">
        <v>0</v>
      </c>
      <c r="Q68" s="2">
        <v>0</v>
      </c>
      <c r="V68">
        <v>5</v>
      </c>
      <c r="W68">
        <v>5</v>
      </c>
      <c r="X68">
        <v>5</v>
      </c>
      <c r="Z68">
        <v>5</v>
      </c>
    </row>
    <row r="69" spans="1:26" x14ac:dyDescent="0.35">
      <c r="A69" t="s">
        <v>2796</v>
      </c>
      <c r="B69" t="s">
        <v>1700</v>
      </c>
      <c r="C69" t="s">
        <v>1131</v>
      </c>
      <c r="D69" t="s">
        <v>2815</v>
      </c>
      <c r="E69" t="s">
        <v>3175</v>
      </c>
      <c r="F69" t="s">
        <v>21</v>
      </c>
      <c r="G69" s="6">
        <v>0</v>
      </c>
      <c r="H69" s="6">
        <v>1</v>
      </c>
      <c r="I69" s="6">
        <v>2</v>
      </c>
      <c r="J69" s="6">
        <v>4</v>
      </c>
      <c r="K69" s="6">
        <v>5</v>
      </c>
      <c r="L69" s="6">
        <v>3</v>
      </c>
      <c r="M69" s="2">
        <v>0</v>
      </c>
      <c r="N69" s="2">
        <v>0</v>
      </c>
      <c r="O69" s="2">
        <v>0</v>
      </c>
      <c r="P69" s="2">
        <v>0</v>
      </c>
      <c r="Q69" s="2">
        <v>0</v>
      </c>
      <c r="V69">
        <v>3</v>
      </c>
      <c r="W69">
        <v>1</v>
      </c>
      <c r="X69">
        <v>3</v>
      </c>
    </row>
    <row r="70" spans="1:26" x14ac:dyDescent="0.35">
      <c r="A70" t="s">
        <v>2796</v>
      </c>
      <c r="B70" t="s">
        <v>149</v>
      </c>
      <c r="C70" t="s">
        <v>186</v>
      </c>
      <c r="D70" t="s">
        <v>2816</v>
      </c>
      <c r="E70" t="s">
        <v>3176</v>
      </c>
      <c r="F70" t="s">
        <v>2045</v>
      </c>
      <c r="G70" s="6">
        <v>1</v>
      </c>
      <c r="H70" s="6">
        <v>1</v>
      </c>
      <c r="I70" s="6">
        <v>5</v>
      </c>
      <c r="J70" s="6">
        <v>5</v>
      </c>
      <c r="K70" s="6">
        <v>5</v>
      </c>
      <c r="L70" s="6">
        <v>4</v>
      </c>
      <c r="M70" s="2">
        <v>0</v>
      </c>
      <c r="N70" s="2">
        <v>0</v>
      </c>
      <c r="O70" s="2">
        <v>0</v>
      </c>
      <c r="P70" s="2">
        <v>0</v>
      </c>
      <c r="Q70" s="2">
        <v>0</v>
      </c>
      <c r="V70">
        <v>5</v>
      </c>
      <c r="W70">
        <v>5</v>
      </c>
      <c r="X70">
        <v>5</v>
      </c>
    </row>
    <row r="71" spans="1:26" x14ac:dyDescent="0.35">
      <c r="A71" t="s">
        <v>2796</v>
      </c>
      <c r="B71" t="s">
        <v>1703</v>
      </c>
      <c r="C71" t="s">
        <v>188</v>
      </c>
      <c r="D71" t="s">
        <v>2817</v>
      </c>
      <c r="E71" t="s">
        <v>3177</v>
      </c>
      <c r="F71" t="s">
        <v>2047</v>
      </c>
      <c r="G71" s="6">
        <v>2</v>
      </c>
      <c r="H71" s="6">
        <v>1</v>
      </c>
      <c r="I71" s="6">
        <v>5</v>
      </c>
      <c r="J71" s="6">
        <v>5</v>
      </c>
      <c r="K71" s="6">
        <v>5</v>
      </c>
      <c r="L71" s="6">
        <v>5</v>
      </c>
      <c r="M71" s="2">
        <v>0</v>
      </c>
      <c r="N71" s="2">
        <v>0</v>
      </c>
      <c r="O71" s="2">
        <v>0</v>
      </c>
      <c r="P71" s="2">
        <v>0</v>
      </c>
      <c r="Q71" s="2">
        <v>0</v>
      </c>
      <c r="V71">
        <v>5</v>
      </c>
      <c r="W71">
        <v>5</v>
      </c>
      <c r="X71">
        <v>5</v>
      </c>
    </row>
    <row r="72" spans="1:26" x14ac:dyDescent="0.35">
      <c r="A72" t="s">
        <v>2796</v>
      </c>
      <c r="B72" t="s">
        <v>191</v>
      </c>
      <c r="C72" t="s">
        <v>156</v>
      </c>
      <c r="D72" t="s">
        <v>2818</v>
      </c>
      <c r="E72" t="s">
        <v>3178</v>
      </c>
      <c r="F72" t="s">
        <v>2819</v>
      </c>
      <c r="G72" s="6">
        <v>4</v>
      </c>
      <c r="H72" s="6">
        <v>0</v>
      </c>
      <c r="I72" s="6">
        <v>0</v>
      </c>
      <c r="J72" s="6">
        <v>4</v>
      </c>
      <c r="K72" s="6">
        <v>4</v>
      </c>
      <c r="L72" s="6">
        <v>5</v>
      </c>
      <c r="M72" s="2">
        <v>0</v>
      </c>
      <c r="N72" s="2">
        <v>0</v>
      </c>
      <c r="O72" s="2">
        <v>0</v>
      </c>
      <c r="P72" s="2">
        <v>0</v>
      </c>
      <c r="Q72" s="2">
        <v>0</v>
      </c>
      <c r="V72">
        <v>5</v>
      </c>
      <c r="W72">
        <v>5</v>
      </c>
      <c r="X72">
        <v>5</v>
      </c>
    </row>
    <row r="73" spans="1:26" x14ac:dyDescent="0.35">
      <c r="A73" t="s">
        <v>2820</v>
      </c>
      <c r="B73" t="s">
        <v>2452</v>
      </c>
      <c r="C73" t="s">
        <v>2453</v>
      </c>
      <c r="D73" t="s">
        <v>2821</v>
      </c>
      <c r="E73" t="s">
        <v>3179</v>
      </c>
      <c r="F73" t="s">
        <v>2822</v>
      </c>
      <c r="G73" s="6">
        <v>2</v>
      </c>
      <c r="H73" s="6">
        <v>0</v>
      </c>
      <c r="I73" s="6">
        <v>0</v>
      </c>
      <c r="J73" s="6">
        <v>5</v>
      </c>
      <c r="K73" s="6">
        <v>5</v>
      </c>
      <c r="L73" s="6">
        <v>5</v>
      </c>
      <c r="M73" s="2">
        <v>0</v>
      </c>
      <c r="N73" s="2">
        <v>0</v>
      </c>
      <c r="O73" s="2">
        <v>0</v>
      </c>
      <c r="P73" s="2">
        <v>0</v>
      </c>
      <c r="Q73" s="2">
        <v>0</v>
      </c>
      <c r="V73">
        <v>4</v>
      </c>
      <c r="W73">
        <v>4</v>
      </c>
      <c r="X73">
        <v>5</v>
      </c>
    </row>
    <row r="74" spans="1:26" x14ac:dyDescent="0.35">
      <c r="A74" t="s">
        <v>2820</v>
      </c>
      <c r="B74" t="s">
        <v>2455</v>
      </c>
      <c r="C74" t="s">
        <v>197</v>
      </c>
      <c r="D74" t="s">
        <v>2823</v>
      </c>
      <c r="E74" t="s">
        <v>3180</v>
      </c>
      <c r="F74" t="s">
        <v>2824</v>
      </c>
      <c r="G74" s="6">
        <v>2</v>
      </c>
      <c r="H74" s="6">
        <v>1</v>
      </c>
      <c r="I74" s="6">
        <v>1</v>
      </c>
      <c r="J74" s="6">
        <v>1</v>
      </c>
      <c r="K74" s="6">
        <v>1</v>
      </c>
      <c r="L74" s="6">
        <v>1</v>
      </c>
      <c r="M74" s="2">
        <v>1</v>
      </c>
      <c r="N74" s="2">
        <v>0</v>
      </c>
      <c r="O74" s="2">
        <v>1</v>
      </c>
      <c r="P74" s="2">
        <v>1</v>
      </c>
      <c r="Q74" s="2">
        <v>0</v>
      </c>
      <c r="V74">
        <v>5</v>
      </c>
      <c r="W74">
        <v>5</v>
      </c>
      <c r="X74">
        <v>5</v>
      </c>
    </row>
    <row r="75" spans="1:26" x14ac:dyDescent="0.35">
      <c r="A75" t="s">
        <v>2820</v>
      </c>
      <c r="B75" t="s">
        <v>2457</v>
      </c>
      <c r="C75" t="s">
        <v>200</v>
      </c>
      <c r="D75" t="s">
        <v>2825</v>
      </c>
      <c r="E75" t="s">
        <v>3181</v>
      </c>
      <c r="F75" t="s">
        <v>2826</v>
      </c>
      <c r="G75" s="6">
        <v>2</v>
      </c>
      <c r="H75" s="6">
        <v>0</v>
      </c>
      <c r="I75" s="6">
        <v>0</v>
      </c>
      <c r="J75" s="6">
        <v>4</v>
      </c>
      <c r="K75" s="6">
        <v>5</v>
      </c>
      <c r="L75" s="6">
        <v>5</v>
      </c>
      <c r="M75" s="2">
        <v>0</v>
      </c>
      <c r="N75" s="2">
        <v>0</v>
      </c>
      <c r="O75" s="2">
        <v>0</v>
      </c>
      <c r="P75" s="2">
        <v>0</v>
      </c>
      <c r="Q75" s="2">
        <v>0</v>
      </c>
      <c r="V75">
        <v>5</v>
      </c>
      <c r="W75">
        <v>5</v>
      </c>
      <c r="X75">
        <v>5</v>
      </c>
    </row>
    <row r="76" spans="1:26" x14ac:dyDescent="0.35">
      <c r="A76" t="s">
        <v>2820</v>
      </c>
      <c r="B76" t="s">
        <v>2459</v>
      </c>
      <c r="C76" t="s">
        <v>203</v>
      </c>
      <c r="D76" t="s">
        <v>2827</v>
      </c>
      <c r="E76" t="s">
        <v>3182</v>
      </c>
      <c r="F76" t="s">
        <v>2828</v>
      </c>
      <c r="G76" s="6">
        <v>2</v>
      </c>
      <c r="H76" s="6">
        <v>0</v>
      </c>
      <c r="I76" s="6">
        <v>0</v>
      </c>
      <c r="J76" s="6">
        <v>5</v>
      </c>
      <c r="K76" s="6">
        <v>5</v>
      </c>
      <c r="L76" s="6">
        <v>5</v>
      </c>
      <c r="M76" s="2">
        <v>0</v>
      </c>
      <c r="N76" s="2">
        <v>0</v>
      </c>
      <c r="O76" s="2">
        <v>0</v>
      </c>
      <c r="P76" s="2">
        <v>0</v>
      </c>
      <c r="Q76" s="2">
        <v>0</v>
      </c>
      <c r="V76">
        <v>1</v>
      </c>
      <c r="W76">
        <v>1</v>
      </c>
      <c r="X76">
        <v>1</v>
      </c>
    </row>
    <row r="77" spans="1:26" x14ac:dyDescent="0.35">
      <c r="A77" t="s">
        <v>2820</v>
      </c>
      <c r="B77" t="s">
        <v>2461</v>
      </c>
      <c r="C77" t="s">
        <v>209</v>
      </c>
      <c r="D77" t="s">
        <v>2829</v>
      </c>
      <c r="E77" t="s">
        <v>3183</v>
      </c>
      <c r="F77" t="s">
        <v>2830</v>
      </c>
      <c r="G77" s="6">
        <v>5</v>
      </c>
      <c r="H77" s="6">
        <v>1</v>
      </c>
      <c r="I77" s="6">
        <v>3</v>
      </c>
      <c r="J77" s="6">
        <v>4</v>
      </c>
      <c r="K77" s="6">
        <v>5</v>
      </c>
      <c r="L77" s="6">
        <v>5</v>
      </c>
      <c r="M77" s="2">
        <v>0</v>
      </c>
      <c r="N77" s="2">
        <v>0</v>
      </c>
      <c r="O77" s="2">
        <v>0</v>
      </c>
      <c r="P77" s="2">
        <v>0</v>
      </c>
      <c r="Q77" s="2">
        <v>0</v>
      </c>
      <c r="V77">
        <v>4</v>
      </c>
      <c r="W77">
        <v>5</v>
      </c>
      <c r="X77">
        <v>5</v>
      </c>
    </row>
    <row r="78" spans="1:26" x14ac:dyDescent="0.35">
      <c r="A78" t="s">
        <v>2820</v>
      </c>
      <c r="B78" t="s">
        <v>2463</v>
      </c>
      <c r="C78" t="s">
        <v>2464</v>
      </c>
      <c r="D78" t="s">
        <v>2831</v>
      </c>
      <c r="E78" t="s">
        <v>3184</v>
      </c>
      <c r="F78" t="s">
        <v>2832</v>
      </c>
      <c r="G78" s="6">
        <v>2</v>
      </c>
      <c r="H78" s="6">
        <v>0</v>
      </c>
      <c r="I78" s="6">
        <v>0</v>
      </c>
      <c r="J78" s="6">
        <v>5</v>
      </c>
      <c r="K78" s="6">
        <v>5</v>
      </c>
      <c r="L78" s="6">
        <v>5</v>
      </c>
      <c r="M78" s="2">
        <v>0</v>
      </c>
      <c r="N78" s="2">
        <v>0</v>
      </c>
      <c r="O78" s="2">
        <v>0</v>
      </c>
      <c r="P78" s="2">
        <v>0</v>
      </c>
      <c r="Q78" s="2">
        <v>0</v>
      </c>
      <c r="V78">
        <v>5</v>
      </c>
      <c r="W78">
        <v>5</v>
      </c>
      <c r="X78">
        <v>5</v>
      </c>
    </row>
    <row r="79" spans="1:26" x14ac:dyDescent="0.35">
      <c r="A79" t="s">
        <v>2820</v>
      </c>
      <c r="B79" t="s">
        <v>2466</v>
      </c>
      <c r="C79" t="s">
        <v>214</v>
      </c>
      <c r="D79" t="s">
        <v>2833</v>
      </c>
      <c r="E79" t="s">
        <v>3185</v>
      </c>
      <c r="F79" t="s">
        <v>21</v>
      </c>
      <c r="G79" s="6">
        <v>0</v>
      </c>
      <c r="H79" s="6">
        <v>1</v>
      </c>
      <c r="I79" s="6">
        <v>1</v>
      </c>
      <c r="J79" s="6">
        <v>1</v>
      </c>
      <c r="K79" s="6">
        <v>1</v>
      </c>
      <c r="L79" s="6">
        <v>5</v>
      </c>
      <c r="M79" s="2">
        <v>0</v>
      </c>
      <c r="N79" s="2">
        <v>0</v>
      </c>
      <c r="O79" s="2">
        <v>0</v>
      </c>
      <c r="P79" s="2">
        <v>0</v>
      </c>
      <c r="Q79" s="2">
        <v>0</v>
      </c>
      <c r="V79">
        <v>3</v>
      </c>
      <c r="W79">
        <v>5</v>
      </c>
      <c r="X79">
        <v>5</v>
      </c>
    </row>
    <row r="80" spans="1:26" x14ac:dyDescent="0.35">
      <c r="A80" t="s">
        <v>2834</v>
      </c>
      <c r="B80" t="s">
        <v>1148</v>
      </c>
      <c r="C80" t="s">
        <v>2469</v>
      </c>
      <c r="D80" t="s">
        <v>2835</v>
      </c>
      <c r="E80" t="s">
        <v>3186</v>
      </c>
      <c r="F80" t="s">
        <v>21</v>
      </c>
      <c r="G80" s="6">
        <v>0</v>
      </c>
      <c r="H80" s="6">
        <v>0</v>
      </c>
      <c r="I80" s="6">
        <v>0</v>
      </c>
      <c r="J80" s="6">
        <v>5</v>
      </c>
      <c r="K80" s="6">
        <v>5</v>
      </c>
      <c r="L80" s="6">
        <v>5</v>
      </c>
      <c r="M80" s="2">
        <v>0</v>
      </c>
      <c r="N80" s="2">
        <v>0</v>
      </c>
      <c r="O80" s="2">
        <v>0</v>
      </c>
      <c r="P80" s="2">
        <v>0</v>
      </c>
      <c r="Q80" s="2">
        <v>0</v>
      </c>
      <c r="V80">
        <v>5</v>
      </c>
      <c r="W80">
        <v>5</v>
      </c>
      <c r="X80">
        <v>5</v>
      </c>
    </row>
    <row r="81" spans="1:24" x14ac:dyDescent="0.35">
      <c r="A81" t="s">
        <v>2834</v>
      </c>
      <c r="B81" t="s">
        <v>305</v>
      </c>
      <c r="C81" t="s">
        <v>217</v>
      </c>
      <c r="D81" t="s">
        <v>2836</v>
      </c>
      <c r="E81" t="s">
        <v>3187</v>
      </c>
      <c r="F81" t="s">
        <v>1372</v>
      </c>
      <c r="G81" s="6">
        <v>1</v>
      </c>
      <c r="H81" s="6">
        <v>0</v>
      </c>
      <c r="I81" s="6">
        <v>0</v>
      </c>
      <c r="J81" s="6">
        <v>5</v>
      </c>
      <c r="K81" s="6">
        <v>5</v>
      </c>
      <c r="L81" s="6">
        <v>5</v>
      </c>
      <c r="M81" s="2">
        <v>0</v>
      </c>
      <c r="N81" s="2">
        <v>0</v>
      </c>
      <c r="O81" s="2">
        <v>0</v>
      </c>
      <c r="P81" s="2">
        <v>0</v>
      </c>
      <c r="Q81" s="2">
        <v>0</v>
      </c>
      <c r="V81">
        <v>5</v>
      </c>
      <c r="W81">
        <v>5</v>
      </c>
      <c r="X81">
        <v>5</v>
      </c>
    </row>
    <row r="82" spans="1:24" x14ac:dyDescent="0.35">
      <c r="A82" t="s">
        <v>2834</v>
      </c>
      <c r="B82" t="s">
        <v>219</v>
      </c>
      <c r="C82" t="s">
        <v>220</v>
      </c>
      <c r="D82" t="s">
        <v>2837</v>
      </c>
      <c r="E82" t="s">
        <v>3188</v>
      </c>
      <c r="F82" t="s">
        <v>21</v>
      </c>
      <c r="G82" s="6">
        <v>0</v>
      </c>
      <c r="H82" s="6">
        <v>0</v>
      </c>
      <c r="I82" s="6">
        <v>0</v>
      </c>
      <c r="J82" s="6">
        <v>5</v>
      </c>
      <c r="K82" s="6">
        <v>5</v>
      </c>
      <c r="L82" s="6">
        <v>5</v>
      </c>
      <c r="M82" s="2">
        <v>0</v>
      </c>
      <c r="N82" s="2">
        <v>0</v>
      </c>
      <c r="O82" s="2">
        <v>0</v>
      </c>
      <c r="P82" s="2">
        <v>0</v>
      </c>
      <c r="Q82" s="2">
        <v>0</v>
      </c>
      <c r="V82">
        <v>5</v>
      </c>
      <c r="W82">
        <v>5</v>
      </c>
      <c r="X82">
        <v>5</v>
      </c>
    </row>
    <row r="83" spans="1:24" x14ac:dyDescent="0.35">
      <c r="A83" t="s">
        <v>2834</v>
      </c>
      <c r="B83" t="s">
        <v>196</v>
      </c>
      <c r="C83" t="s">
        <v>222</v>
      </c>
      <c r="D83" t="s">
        <v>2838</v>
      </c>
      <c r="E83" t="s">
        <v>3189</v>
      </c>
      <c r="F83" t="s">
        <v>2839</v>
      </c>
      <c r="G83" s="6">
        <v>1</v>
      </c>
      <c r="H83" s="6">
        <v>0</v>
      </c>
      <c r="I83" s="6">
        <v>0</v>
      </c>
      <c r="J83" s="6">
        <v>5</v>
      </c>
      <c r="K83" s="6">
        <v>5</v>
      </c>
      <c r="L83" s="6">
        <v>5</v>
      </c>
      <c r="M83" s="2">
        <v>0</v>
      </c>
      <c r="N83" s="2">
        <v>0</v>
      </c>
      <c r="O83" s="2">
        <v>0</v>
      </c>
      <c r="P83" s="2">
        <v>0</v>
      </c>
      <c r="Q83" s="2">
        <v>0</v>
      </c>
      <c r="V83">
        <v>5</v>
      </c>
      <c r="W83">
        <v>5</v>
      </c>
      <c r="X83">
        <v>5</v>
      </c>
    </row>
    <row r="84" spans="1:24" x14ac:dyDescent="0.35">
      <c r="A84" t="s">
        <v>2834</v>
      </c>
      <c r="B84" t="s">
        <v>1139</v>
      </c>
      <c r="C84" t="s">
        <v>224</v>
      </c>
      <c r="D84" t="s">
        <v>2840</v>
      </c>
      <c r="E84" t="s">
        <v>3190</v>
      </c>
      <c r="F84" t="s">
        <v>21</v>
      </c>
      <c r="G84" s="6">
        <v>0</v>
      </c>
      <c r="H84" s="6">
        <v>0</v>
      </c>
      <c r="I84" s="6">
        <v>0</v>
      </c>
      <c r="J84" s="6">
        <v>5</v>
      </c>
      <c r="K84" s="6">
        <v>5</v>
      </c>
      <c r="L84" s="6">
        <v>5</v>
      </c>
      <c r="M84" s="2">
        <v>0</v>
      </c>
      <c r="N84" s="2">
        <v>0</v>
      </c>
      <c r="O84" s="2">
        <v>0</v>
      </c>
      <c r="P84" s="2">
        <v>0</v>
      </c>
      <c r="Q84" s="2">
        <v>0</v>
      </c>
      <c r="V84">
        <v>5</v>
      </c>
      <c r="W84">
        <v>5</v>
      </c>
      <c r="X84">
        <v>5</v>
      </c>
    </row>
    <row r="85" spans="1:24" x14ac:dyDescent="0.35">
      <c r="A85" t="s">
        <v>2834</v>
      </c>
      <c r="B85" t="s">
        <v>481</v>
      </c>
      <c r="C85" t="s">
        <v>226</v>
      </c>
      <c r="D85" t="s">
        <v>2841</v>
      </c>
      <c r="E85" t="s">
        <v>3191</v>
      </c>
      <c r="F85" t="s">
        <v>938</v>
      </c>
      <c r="G85" s="6">
        <v>1</v>
      </c>
      <c r="H85" s="6">
        <v>0</v>
      </c>
      <c r="I85" s="6">
        <v>0</v>
      </c>
      <c r="J85" s="6">
        <v>5</v>
      </c>
      <c r="K85" s="6">
        <v>5</v>
      </c>
      <c r="L85" s="6">
        <v>5</v>
      </c>
      <c r="M85" s="2">
        <v>0</v>
      </c>
      <c r="N85" s="2">
        <v>0</v>
      </c>
      <c r="O85" s="2">
        <v>0</v>
      </c>
      <c r="P85" s="2">
        <v>0</v>
      </c>
      <c r="Q85" s="2">
        <v>0</v>
      </c>
      <c r="V85">
        <v>5</v>
      </c>
      <c r="W85">
        <v>5</v>
      </c>
      <c r="X85">
        <v>5</v>
      </c>
    </row>
    <row r="86" spans="1:24" x14ac:dyDescent="0.35">
      <c r="A86" t="s">
        <v>2834</v>
      </c>
      <c r="B86" t="s">
        <v>1152</v>
      </c>
      <c r="C86" t="s">
        <v>229</v>
      </c>
      <c r="D86" t="s">
        <v>2842</v>
      </c>
      <c r="E86" t="s">
        <v>3192</v>
      </c>
      <c r="F86" t="s">
        <v>2843</v>
      </c>
      <c r="G86" s="6">
        <v>3</v>
      </c>
      <c r="H86" s="6">
        <v>0</v>
      </c>
      <c r="I86" s="6">
        <v>0</v>
      </c>
      <c r="J86" s="6">
        <v>5</v>
      </c>
      <c r="K86" s="6">
        <v>5</v>
      </c>
      <c r="L86" s="6">
        <v>5</v>
      </c>
      <c r="M86" s="2">
        <v>0</v>
      </c>
      <c r="N86" s="2">
        <v>0</v>
      </c>
      <c r="O86" s="2">
        <v>0</v>
      </c>
      <c r="P86" s="2">
        <v>0</v>
      </c>
      <c r="Q86" s="2">
        <v>0</v>
      </c>
      <c r="V86">
        <v>5</v>
      </c>
      <c r="W86">
        <v>5</v>
      </c>
      <c r="X86">
        <v>5</v>
      </c>
    </row>
    <row r="87" spans="1:24" x14ac:dyDescent="0.35">
      <c r="A87" t="s">
        <v>2834</v>
      </c>
      <c r="B87" t="s">
        <v>1153</v>
      </c>
      <c r="C87" t="s">
        <v>232</v>
      </c>
      <c r="D87" t="s">
        <v>2844</v>
      </c>
      <c r="E87" t="s">
        <v>3193</v>
      </c>
      <c r="F87" t="s">
        <v>2845</v>
      </c>
      <c r="G87" s="6">
        <v>1</v>
      </c>
      <c r="H87" s="6">
        <v>0</v>
      </c>
      <c r="I87" s="6">
        <v>0</v>
      </c>
      <c r="J87" s="6">
        <v>5</v>
      </c>
      <c r="K87" s="6">
        <v>5</v>
      </c>
      <c r="L87" s="6">
        <v>5</v>
      </c>
      <c r="M87" s="2">
        <v>0</v>
      </c>
      <c r="N87" s="2">
        <v>0</v>
      </c>
      <c r="O87" s="2">
        <v>0</v>
      </c>
      <c r="P87" s="2">
        <v>0</v>
      </c>
      <c r="Q87" s="2">
        <v>0</v>
      </c>
      <c r="V87">
        <v>5</v>
      </c>
      <c r="W87">
        <v>5</v>
      </c>
      <c r="X87">
        <v>5</v>
      </c>
    </row>
    <row r="88" spans="1:24" x14ac:dyDescent="0.35">
      <c r="A88" t="s">
        <v>2834</v>
      </c>
      <c r="B88" t="s">
        <v>1154</v>
      </c>
      <c r="C88" t="s">
        <v>235</v>
      </c>
      <c r="D88" t="s">
        <v>2846</v>
      </c>
      <c r="E88" t="s">
        <v>3194</v>
      </c>
      <c r="F88" t="s">
        <v>2847</v>
      </c>
      <c r="G88" s="6">
        <v>1</v>
      </c>
      <c r="H88" s="6">
        <v>0</v>
      </c>
      <c r="I88" s="6">
        <v>0</v>
      </c>
      <c r="J88" s="6">
        <v>5</v>
      </c>
      <c r="K88" s="6">
        <v>5</v>
      </c>
      <c r="L88" s="6">
        <v>5</v>
      </c>
      <c r="M88" s="2">
        <v>0</v>
      </c>
      <c r="N88" s="2">
        <v>0</v>
      </c>
      <c r="O88" s="2">
        <v>0</v>
      </c>
      <c r="P88" s="2">
        <v>0</v>
      </c>
      <c r="Q88" s="2">
        <v>0</v>
      </c>
      <c r="V88">
        <v>5</v>
      </c>
      <c r="W88">
        <v>5</v>
      </c>
      <c r="X88">
        <v>5</v>
      </c>
    </row>
    <row r="89" spans="1:24" x14ac:dyDescent="0.35">
      <c r="A89" t="s">
        <v>2834</v>
      </c>
      <c r="B89" t="s">
        <v>841</v>
      </c>
      <c r="C89" t="s">
        <v>186</v>
      </c>
      <c r="D89" t="s">
        <v>2848</v>
      </c>
      <c r="E89" t="s">
        <v>3195</v>
      </c>
      <c r="F89" t="s">
        <v>21</v>
      </c>
      <c r="G89" s="6">
        <v>0</v>
      </c>
      <c r="H89" s="6">
        <v>1</v>
      </c>
      <c r="I89" s="6">
        <v>5</v>
      </c>
      <c r="J89" s="6">
        <v>3</v>
      </c>
      <c r="K89" s="6">
        <v>2</v>
      </c>
      <c r="L89" s="6">
        <v>5</v>
      </c>
      <c r="M89" s="2">
        <v>0</v>
      </c>
      <c r="N89" s="2">
        <v>0</v>
      </c>
      <c r="O89" s="2">
        <v>0</v>
      </c>
      <c r="P89" s="2">
        <v>0</v>
      </c>
      <c r="Q89" s="2">
        <v>0</v>
      </c>
      <c r="V89">
        <v>5</v>
      </c>
      <c r="W89">
        <v>5</v>
      </c>
      <c r="X89">
        <v>5</v>
      </c>
    </row>
    <row r="90" spans="1:24" x14ac:dyDescent="0.35">
      <c r="A90" t="s">
        <v>2834</v>
      </c>
      <c r="B90" t="s">
        <v>1155</v>
      </c>
      <c r="C90" t="s">
        <v>186</v>
      </c>
      <c r="D90" t="s">
        <v>2849</v>
      </c>
      <c r="E90" t="s">
        <v>3196</v>
      </c>
      <c r="F90" t="s">
        <v>21</v>
      </c>
      <c r="G90" s="6">
        <v>0</v>
      </c>
      <c r="H90" s="6">
        <v>1</v>
      </c>
      <c r="I90" s="6">
        <v>5</v>
      </c>
      <c r="J90" s="6">
        <v>3</v>
      </c>
      <c r="K90" s="6">
        <v>2</v>
      </c>
      <c r="L90" s="6">
        <v>5</v>
      </c>
      <c r="M90" s="2">
        <v>0</v>
      </c>
      <c r="N90" s="2">
        <v>0</v>
      </c>
      <c r="O90" s="2">
        <v>0</v>
      </c>
      <c r="P90" s="2">
        <v>0</v>
      </c>
      <c r="Q90" s="2">
        <v>0</v>
      </c>
      <c r="V90">
        <v>5</v>
      </c>
      <c r="W90">
        <v>5</v>
      </c>
      <c r="X90">
        <v>5</v>
      </c>
    </row>
    <row r="91" spans="1:24" x14ac:dyDescent="0.35">
      <c r="A91" t="s">
        <v>2834</v>
      </c>
      <c r="B91" t="s">
        <v>623</v>
      </c>
      <c r="C91" t="s">
        <v>241</v>
      </c>
      <c r="D91" t="s">
        <v>2831</v>
      </c>
      <c r="E91" t="s">
        <v>3197</v>
      </c>
      <c r="F91" t="s">
        <v>2832</v>
      </c>
      <c r="G91" s="6">
        <v>2</v>
      </c>
      <c r="H91" s="6">
        <v>0</v>
      </c>
      <c r="I91" s="6">
        <v>0</v>
      </c>
      <c r="J91" s="6">
        <v>5</v>
      </c>
      <c r="K91" s="6">
        <v>5</v>
      </c>
      <c r="L91" s="6">
        <v>5</v>
      </c>
      <c r="M91" s="2">
        <v>0</v>
      </c>
      <c r="N91" s="2">
        <v>0</v>
      </c>
      <c r="O91" s="2">
        <v>0</v>
      </c>
      <c r="P91" s="2">
        <v>0</v>
      </c>
      <c r="Q91" s="2">
        <v>0</v>
      </c>
      <c r="V91">
        <v>2</v>
      </c>
      <c r="W91">
        <v>2</v>
      </c>
      <c r="X91">
        <v>3</v>
      </c>
    </row>
    <row r="92" spans="1:24" x14ac:dyDescent="0.35">
      <c r="A92" t="s">
        <v>2834</v>
      </c>
      <c r="B92" t="s">
        <v>626</v>
      </c>
      <c r="C92" t="s">
        <v>214</v>
      </c>
      <c r="D92" t="s">
        <v>2850</v>
      </c>
      <c r="E92" t="s">
        <v>3198</v>
      </c>
      <c r="F92" t="s">
        <v>2851</v>
      </c>
      <c r="G92" s="6">
        <v>2</v>
      </c>
      <c r="H92" s="6">
        <v>0</v>
      </c>
      <c r="I92" s="6">
        <v>0</v>
      </c>
      <c r="J92" s="6">
        <v>4</v>
      </c>
      <c r="K92" s="6">
        <v>4</v>
      </c>
      <c r="L92" s="6">
        <v>5</v>
      </c>
      <c r="M92" s="2">
        <v>0</v>
      </c>
      <c r="N92" s="2">
        <v>0</v>
      </c>
      <c r="O92" s="2">
        <v>0</v>
      </c>
      <c r="P92" s="2">
        <v>0</v>
      </c>
      <c r="Q92" s="2">
        <v>0</v>
      </c>
      <c r="V92">
        <v>2</v>
      </c>
      <c r="W92">
        <v>2</v>
      </c>
      <c r="X92">
        <v>3</v>
      </c>
    </row>
    <row r="93" spans="1:24" x14ac:dyDescent="0.35">
      <c r="A93" t="s">
        <v>2852</v>
      </c>
      <c r="B93" t="s">
        <v>1927</v>
      </c>
      <c r="C93" t="s">
        <v>245</v>
      </c>
      <c r="D93" t="s">
        <v>2746</v>
      </c>
      <c r="E93" t="s">
        <v>3199</v>
      </c>
      <c r="F93" t="s">
        <v>2712</v>
      </c>
      <c r="G93" s="6">
        <v>4</v>
      </c>
      <c r="H93" s="6">
        <v>0</v>
      </c>
      <c r="I93" s="6">
        <v>0</v>
      </c>
      <c r="J93" s="6">
        <v>4</v>
      </c>
      <c r="K93" s="6">
        <v>5</v>
      </c>
      <c r="L93" s="6">
        <v>5</v>
      </c>
      <c r="M93" s="2">
        <v>0</v>
      </c>
      <c r="N93" s="2">
        <v>0</v>
      </c>
      <c r="O93" s="2">
        <v>0</v>
      </c>
      <c r="P93" s="2">
        <v>0</v>
      </c>
      <c r="Q93" s="2">
        <v>0</v>
      </c>
      <c r="V93">
        <v>5</v>
      </c>
      <c r="W93">
        <v>5</v>
      </c>
      <c r="X93">
        <v>5</v>
      </c>
    </row>
    <row r="94" spans="1:24" x14ac:dyDescent="0.35">
      <c r="A94" t="s">
        <v>2852</v>
      </c>
      <c r="B94" t="s">
        <v>2486</v>
      </c>
      <c r="C94" t="s">
        <v>248</v>
      </c>
      <c r="D94" t="s">
        <v>2853</v>
      </c>
      <c r="E94" t="s">
        <v>3200</v>
      </c>
      <c r="F94" t="s">
        <v>2854</v>
      </c>
      <c r="G94" s="6">
        <v>2</v>
      </c>
      <c r="H94" s="6">
        <v>0</v>
      </c>
      <c r="I94" s="6">
        <v>0</v>
      </c>
      <c r="J94" s="6">
        <v>4</v>
      </c>
      <c r="K94" s="6">
        <v>5</v>
      </c>
      <c r="L94" s="6">
        <v>5</v>
      </c>
      <c r="M94" s="2">
        <v>0</v>
      </c>
      <c r="N94" s="2">
        <v>0</v>
      </c>
      <c r="O94" s="2">
        <v>0</v>
      </c>
      <c r="P94" s="2">
        <v>0</v>
      </c>
      <c r="Q94" s="2">
        <v>0</v>
      </c>
      <c r="V94">
        <v>4</v>
      </c>
      <c r="W94">
        <v>4</v>
      </c>
      <c r="X94">
        <v>5</v>
      </c>
    </row>
    <row r="95" spans="1:24" x14ac:dyDescent="0.35">
      <c r="A95" t="s">
        <v>2852</v>
      </c>
      <c r="B95" t="s">
        <v>2488</v>
      </c>
      <c r="C95" t="s">
        <v>251</v>
      </c>
      <c r="D95" t="s">
        <v>2855</v>
      </c>
      <c r="E95" t="s">
        <v>3201</v>
      </c>
      <c r="F95" t="s">
        <v>2856</v>
      </c>
      <c r="G95" s="6">
        <v>5</v>
      </c>
      <c r="H95" s="6">
        <v>0</v>
      </c>
      <c r="I95" s="6">
        <v>0</v>
      </c>
      <c r="J95" s="6">
        <v>5</v>
      </c>
      <c r="K95" s="6">
        <v>5</v>
      </c>
      <c r="L95" s="6">
        <v>5</v>
      </c>
      <c r="M95" s="2">
        <v>0</v>
      </c>
      <c r="N95" s="2">
        <v>0</v>
      </c>
      <c r="O95" s="2">
        <v>0</v>
      </c>
      <c r="P95" s="2">
        <v>0</v>
      </c>
      <c r="Q95" s="2">
        <v>0</v>
      </c>
      <c r="V95">
        <v>3</v>
      </c>
      <c r="W95">
        <v>5</v>
      </c>
      <c r="X95">
        <v>5</v>
      </c>
    </row>
    <row r="96" spans="1:24" x14ac:dyDescent="0.35">
      <c r="A96" t="s">
        <v>2852</v>
      </c>
      <c r="B96" t="s">
        <v>2490</v>
      </c>
      <c r="C96" t="s">
        <v>254</v>
      </c>
      <c r="D96" t="s">
        <v>2857</v>
      </c>
      <c r="E96" t="s">
        <v>3202</v>
      </c>
      <c r="F96" t="s">
        <v>2858</v>
      </c>
      <c r="G96" s="6">
        <v>2</v>
      </c>
      <c r="H96" s="6">
        <v>0</v>
      </c>
      <c r="I96" s="6">
        <v>0</v>
      </c>
      <c r="J96" s="6">
        <v>5</v>
      </c>
      <c r="K96" s="6">
        <v>5</v>
      </c>
      <c r="L96" s="6">
        <v>5</v>
      </c>
      <c r="M96" s="2">
        <v>0</v>
      </c>
      <c r="N96" s="2">
        <v>0</v>
      </c>
      <c r="O96" s="2">
        <v>0</v>
      </c>
      <c r="P96" s="2">
        <v>0</v>
      </c>
      <c r="Q96" s="2">
        <v>0</v>
      </c>
      <c r="V96">
        <v>3</v>
      </c>
      <c r="W96">
        <v>5</v>
      </c>
      <c r="X96">
        <v>5</v>
      </c>
    </row>
    <row r="97" spans="1:24" x14ac:dyDescent="0.35">
      <c r="A97" t="s">
        <v>2852</v>
      </c>
      <c r="B97" t="s">
        <v>2492</v>
      </c>
      <c r="C97" t="s">
        <v>257</v>
      </c>
      <c r="D97" t="s">
        <v>2859</v>
      </c>
      <c r="E97" t="s">
        <v>3203</v>
      </c>
      <c r="F97" t="s">
        <v>856</v>
      </c>
      <c r="G97" s="6">
        <v>1</v>
      </c>
      <c r="H97" s="6">
        <v>0</v>
      </c>
      <c r="I97" s="6">
        <v>0</v>
      </c>
      <c r="J97" s="6">
        <v>5</v>
      </c>
      <c r="K97" s="6">
        <v>5</v>
      </c>
      <c r="L97" s="6">
        <v>5</v>
      </c>
      <c r="M97" s="2">
        <v>0</v>
      </c>
      <c r="N97" s="2">
        <v>0</v>
      </c>
      <c r="O97" s="2">
        <v>0</v>
      </c>
      <c r="P97" s="2">
        <v>0</v>
      </c>
      <c r="Q97" s="2">
        <v>0</v>
      </c>
      <c r="V97">
        <v>3</v>
      </c>
      <c r="W97">
        <v>5</v>
      </c>
      <c r="X97">
        <v>5</v>
      </c>
    </row>
    <row r="98" spans="1:24" x14ac:dyDescent="0.35">
      <c r="A98" t="s">
        <v>2852</v>
      </c>
      <c r="B98" t="s">
        <v>2494</v>
      </c>
      <c r="C98" t="s">
        <v>260</v>
      </c>
      <c r="D98" t="s">
        <v>2860</v>
      </c>
      <c r="E98" t="s">
        <v>3204</v>
      </c>
      <c r="F98" t="s">
        <v>2861</v>
      </c>
      <c r="G98" s="6">
        <v>2</v>
      </c>
      <c r="H98" s="6">
        <v>0</v>
      </c>
      <c r="I98" s="6">
        <v>0</v>
      </c>
      <c r="J98" s="6">
        <v>5</v>
      </c>
      <c r="K98" s="6">
        <v>5</v>
      </c>
      <c r="L98" s="6">
        <v>5</v>
      </c>
      <c r="M98" s="2">
        <v>0</v>
      </c>
      <c r="N98" s="2">
        <v>0</v>
      </c>
      <c r="O98" s="2">
        <v>0</v>
      </c>
      <c r="P98" s="2">
        <v>0</v>
      </c>
      <c r="Q98" s="2">
        <v>0</v>
      </c>
      <c r="V98">
        <v>4</v>
      </c>
      <c r="W98">
        <v>5</v>
      </c>
      <c r="X98">
        <v>5</v>
      </c>
    </row>
    <row r="99" spans="1:24" x14ac:dyDescent="0.35">
      <c r="A99" t="s">
        <v>2852</v>
      </c>
      <c r="B99" t="s">
        <v>2496</v>
      </c>
      <c r="C99" t="s">
        <v>263</v>
      </c>
      <c r="D99" t="s">
        <v>2862</v>
      </c>
      <c r="E99" t="s">
        <v>3205</v>
      </c>
      <c r="F99" t="s">
        <v>2845</v>
      </c>
      <c r="G99" s="6">
        <v>1</v>
      </c>
      <c r="H99" s="6">
        <v>0</v>
      </c>
      <c r="I99" s="6">
        <v>0</v>
      </c>
      <c r="J99" s="6">
        <v>3</v>
      </c>
      <c r="K99" s="6">
        <v>5</v>
      </c>
      <c r="L99" s="6">
        <v>5</v>
      </c>
      <c r="M99" s="2">
        <v>0</v>
      </c>
      <c r="N99" s="2">
        <v>0</v>
      </c>
      <c r="O99" s="2">
        <v>0</v>
      </c>
      <c r="P99" s="2">
        <v>0</v>
      </c>
      <c r="Q99" s="2">
        <v>0</v>
      </c>
      <c r="V99">
        <v>3</v>
      </c>
      <c r="W99">
        <v>5</v>
      </c>
      <c r="X99">
        <v>5</v>
      </c>
    </row>
    <row r="100" spans="1:24" x14ac:dyDescent="0.35">
      <c r="A100" t="s">
        <v>2863</v>
      </c>
      <c r="B100" t="s">
        <v>2417</v>
      </c>
      <c r="C100" t="s">
        <v>266</v>
      </c>
      <c r="D100" t="s">
        <v>2864</v>
      </c>
      <c r="E100" t="s">
        <v>3141</v>
      </c>
      <c r="F100" t="s">
        <v>2865</v>
      </c>
      <c r="G100" s="6">
        <v>5</v>
      </c>
      <c r="H100" s="6">
        <v>0</v>
      </c>
      <c r="I100" s="6">
        <v>0</v>
      </c>
      <c r="J100" s="6">
        <v>4</v>
      </c>
      <c r="K100" s="6">
        <v>3</v>
      </c>
      <c r="L100" s="6">
        <v>5</v>
      </c>
      <c r="M100" s="2">
        <v>0</v>
      </c>
      <c r="N100" s="2">
        <v>0</v>
      </c>
      <c r="O100" s="2">
        <v>0</v>
      </c>
      <c r="P100" s="2">
        <v>0</v>
      </c>
      <c r="Q100" s="2">
        <v>0</v>
      </c>
      <c r="V100">
        <v>3</v>
      </c>
      <c r="W100">
        <v>5</v>
      </c>
      <c r="X100">
        <v>5</v>
      </c>
    </row>
    <row r="101" spans="1:24" x14ac:dyDescent="0.35">
      <c r="A101" t="s">
        <v>2863</v>
      </c>
      <c r="B101" t="s">
        <v>2499</v>
      </c>
      <c r="C101" t="s">
        <v>271</v>
      </c>
      <c r="D101" t="s">
        <v>2866</v>
      </c>
      <c r="E101" t="s">
        <v>3206</v>
      </c>
      <c r="F101" t="s">
        <v>2113</v>
      </c>
      <c r="G101" s="6">
        <v>1</v>
      </c>
      <c r="H101" s="6">
        <v>0</v>
      </c>
      <c r="I101" s="6">
        <v>0</v>
      </c>
      <c r="J101" s="6">
        <v>4</v>
      </c>
      <c r="K101" s="6">
        <v>3</v>
      </c>
      <c r="L101" s="6">
        <v>5</v>
      </c>
      <c r="M101" s="2">
        <v>0</v>
      </c>
      <c r="N101" s="2">
        <v>0</v>
      </c>
      <c r="O101" s="2">
        <v>0</v>
      </c>
      <c r="P101" s="2">
        <v>0</v>
      </c>
      <c r="Q101" s="2">
        <v>0</v>
      </c>
      <c r="V101">
        <v>4</v>
      </c>
      <c r="W101">
        <v>5</v>
      </c>
      <c r="X101">
        <v>5</v>
      </c>
    </row>
    <row r="102" spans="1:24" x14ac:dyDescent="0.35">
      <c r="A102" t="s">
        <v>2863</v>
      </c>
      <c r="B102" t="s">
        <v>2459</v>
      </c>
      <c r="C102" t="s">
        <v>273</v>
      </c>
      <c r="D102" t="s">
        <v>2867</v>
      </c>
      <c r="E102" t="s">
        <v>3207</v>
      </c>
      <c r="F102" t="s">
        <v>938</v>
      </c>
      <c r="G102" s="6">
        <v>1</v>
      </c>
      <c r="H102" s="6">
        <v>0</v>
      </c>
      <c r="I102" s="6">
        <v>0</v>
      </c>
      <c r="J102" s="6">
        <v>4</v>
      </c>
      <c r="K102" s="6">
        <v>4</v>
      </c>
      <c r="L102" s="6">
        <v>5</v>
      </c>
      <c r="M102" s="2">
        <v>0</v>
      </c>
      <c r="N102" s="2">
        <v>0</v>
      </c>
      <c r="O102" s="2">
        <v>0</v>
      </c>
      <c r="P102" s="2">
        <v>0</v>
      </c>
      <c r="Q102" s="2">
        <v>0</v>
      </c>
      <c r="V102">
        <v>3</v>
      </c>
      <c r="W102">
        <v>5</v>
      </c>
      <c r="X102">
        <v>5</v>
      </c>
    </row>
    <row r="103" spans="1:24" x14ac:dyDescent="0.35">
      <c r="A103" t="s">
        <v>2863</v>
      </c>
      <c r="B103" t="s">
        <v>2502</v>
      </c>
      <c r="C103" t="s">
        <v>276</v>
      </c>
      <c r="D103" t="s">
        <v>2868</v>
      </c>
      <c r="E103" t="s">
        <v>3208</v>
      </c>
      <c r="F103" t="s">
        <v>2869</v>
      </c>
      <c r="G103" s="6">
        <v>2</v>
      </c>
      <c r="H103" s="6">
        <v>0</v>
      </c>
      <c r="I103" s="6">
        <v>0</v>
      </c>
      <c r="J103" s="6">
        <v>5</v>
      </c>
      <c r="K103" s="6">
        <v>5</v>
      </c>
      <c r="L103" s="6">
        <v>5</v>
      </c>
      <c r="M103" s="2">
        <v>0</v>
      </c>
      <c r="N103" s="2">
        <v>0</v>
      </c>
      <c r="O103" s="2">
        <v>0</v>
      </c>
      <c r="P103" s="2">
        <v>0</v>
      </c>
      <c r="Q103" s="2">
        <v>0</v>
      </c>
      <c r="V103">
        <v>4</v>
      </c>
      <c r="W103">
        <v>3</v>
      </c>
      <c r="X103">
        <v>5</v>
      </c>
    </row>
    <row r="104" spans="1:24" x14ac:dyDescent="0.35">
      <c r="A104" t="s">
        <v>2863</v>
      </c>
      <c r="B104" t="s">
        <v>2504</v>
      </c>
      <c r="C104" t="s">
        <v>279</v>
      </c>
      <c r="D104" t="s">
        <v>2870</v>
      </c>
      <c r="E104" t="s">
        <v>3209</v>
      </c>
      <c r="F104" t="s">
        <v>2871</v>
      </c>
      <c r="G104" s="6">
        <v>4</v>
      </c>
      <c r="H104" s="6">
        <v>0</v>
      </c>
      <c r="I104" s="6">
        <v>0</v>
      </c>
      <c r="J104" s="6">
        <v>5</v>
      </c>
      <c r="K104" s="6">
        <v>5</v>
      </c>
      <c r="L104" s="6">
        <v>5</v>
      </c>
      <c r="M104" s="2">
        <v>0</v>
      </c>
      <c r="N104" s="2">
        <v>0</v>
      </c>
      <c r="O104" s="2">
        <v>0</v>
      </c>
      <c r="P104" s="2">
        <v>0</v>
      </c>
      <c r="Q104" s="2">
        <v>0</v>
      </c>
      <c r="V104">
        <v>4</v>
      </c>
      <c r="W104">
        <v>3</v>
      </c>
      <c r="X104">
        <v>5</v>
      </c>
    </row>
    <row r="105" spans="1:24" x14ac:dyDescent="0.35">
      <c r="A105" t="s">
        <v>2863</v>
      </c>
      <c r="B105" t="s">
        <v>2506</v>
      </c>
      <c r="C105" t="s">
        <v>23</v>
      </c>
      <c r="D105" t="s">
        <v>2872</v>
      </c>
      <c r="E105" t="s">
        <v>3210</v>
      </c>
      <c r="F105" t="s">
        <v>21</v>
      </c>
      <c r="G105" s="6">
        <v>0</v>
      </c>
      <c r="H105" s="6">
        <v>0</v>
      </c>
      <c r="I105" s="6">
        <v>0</v>
      </c>
      <c r="J105" s="6">
        <v>5</v>
      </c>
      <c r="K105" s="6">
        <v>5</v>
      </c>
      <c r="L105" s="6">
        <v>5</v>
      </c>
      <c r="M105" s="2">
        <v>0</v>
      </c>
      <c r="N105" s="2">
        <v>0</v>
      </c>
      <c r="O105" s="2">
        <v>0</v>
      </c>
      <c r="P105" s="2">
        <v>0</v>
      </c>
      <c r="Q105" s="2">
        <v>0</v>
      </c>
      <c r="V105">
        <v>4</v>
      </c>
      <c r="W105">
        <v>4</v>
      </c>
      <c r="X105">
        <v>5</v>
      </c>
    </row>
    <row r="106" spans="1:24" x14ac:dyDescent="0.35">
      <c r="A106" t="s">
        <v>2863</v>
      </c>
      <c r="B106" t="s">
        <v>2508</v>
      </c>
      <c r="C106" t="s">
        <v>284</v>
      </c>
      <c r="D106" t="s">
        <v>2873</v>
      </c>
      <c r="E106" t="s">
        <v>3211</v>
      </c>
      <c r="F106" t="s">
        <v>2874</v>
      </c>
      <c r="G106" s="6">
        <v>3</v>
      </c>
      <c r="H106" s="6">
        <v>1</v>
      </c>
      <c r="I106" s="6">
        <v>3</v>
      </c>
      <c r="J106" s="6">
        <v>4</v>
      </c>
      <c r="K106" s="6">
        <v>3</v>
      </c>
      <c r="L106" s="6">
        <v>4</v>
      </c>
      <c r="M106" s="2">
        <v>0</v>
      </c>
      <c r="N106" s="2">
        <v>0</v>
      </c>
      <c r="O106" s="2">
        <v>0</v>
      </c>
      <c r="P106" s="2">
        <v>0</v>
      </c>
      <c r="Q106" s="2">
        <v>0</v>
      </c>
      <c r="V106">
        <v>5</v>
      </c>
      <c r="W106">
        <v>5</v>
      </c>
      <c r="X106">
        <v>5</v>
      </c>
    </row>
    <row r="107" spans="1:24" x14ac:dyDescent="0.35">
      <c r="A107" t="s">
        <v>2863</v>
      </c>
      <c r="B107" t="s">
        <v>2510</v>
      </c>
      <c r="C107" t="s">
        <v>287</v>
      </c>
      <c r="D107" t="s">
        <v>2875</v>
      </c>
      <c r="E107" t="s">
        <v>3212</v>
      </c>
      <c r="F107" t="s">
        <v>2876</v>
      </c>
      <c r="G107" s="6">
        <v>2</v>
      </c>
      <c r="H107" s="6">
        <v>0</v>
      </c>
      <c r="I107" s="6">
        <v>0</v>
      </c>
      <c r="J107" s="6">
        <v>4</v>
      </c>
      <c r="K107" s="6">
        <v>3</v>
      </c>
      <c r="L107" s="6">
        <v>5</v>
      </c>
      <c r="M107" s="2">
        <v>0</v>
      </c>
      <c r="N107" s="2">
        <v>0</v>
      </c>
      <c r="O107" s="2">
        <v>0</v>
      </c>
      <c r="P107" s="2">
        <v>0</v>
      </c>
      <c r="Q107" s="2">
        <v>0</v>
      </c>
      <c r="V107">
        <v>5</v>
      </c>
      <c r="W107">
        <v>5</v>
      </c>
      <c r="X107">
        <v>5</v>
      </c>
    </row>
    <row r="108" spans="1:24" x14ac:dyDescent="0.35">
      <c r="A108" t="s">
        <v>2863</v>
      </c>
      <c r="B108" t="s">
        <v>2512</v>
      </c>
      <c r="C108" t="s">
        <v>290</v>
      </c>
      <c r="D108" t="s">
        <v>2877</v>
      </c>
      <c r="E108" t="s">
        <v>3213</v>
      </c>
      <c r="F108" t="s">
        <v>21</v>
      </c>
      <c r="G108" s="6">
        <v>0</v>
      </c>
      <c r="H108" s="6">
        <v>0</v>
      </c>
      <c r="I108" s="6">
        <v>0</v>
      </c>
      <c r="J108" s="6">
        <v>5</v>
      </c>
      <c r="K108" s="6">
        <v>5</v>
      </c>
      <c r="L108" s="6">
        <v>5</v>
      </c>
      <c r="M108" s="2">
        <v>0</v>
      </c>
      <c r="N108" s="2">
        <v>0</v>
      </c>
      <c r="O108" s="2">
        <v>0</v>
      </c>
      <c r="P108" s="2">
        <v>0</v>
      </c>
      <c r="Q108" s="2">
        <v>0</v>
      </c>
      <c r="V108">
        <v>5</v>
      </c>
      <c r="W108">
        <v>5</v>
      </c>
      <c r="X108">
        <v>5</v>
      </c>
    </row>
    <row r="109" spans="1:24" x14ac:dyDescent="0.35">
      <c r="A109" t="s">
        <v>2863</v>
      </c>
      <c r="B109" t="s">
        <v>2514</v>
      </c>
      <c r="C109" t="s">
        <v>293</v>
      </c>
      <c r="D109" t="s">
        <v>2878</v>
      </c>
      <c r="E109" t="s">
        <v>3214</v>
      </c>
      <c r="F109" t="s">
        <v>877</v>
      </c>
      <c r="G109" s="6">
        <v>1</v>
      </c>
      <c r="H109" s="6">
        <v>0</v>
      </c>
      <c r="I109" s="6">
        <v>0</v>
      </c>
      <c r="J109" s="6">
        <v>5</v>
      </c>
      <c r="K109" s="6">
        <v>5</v>
      </c>
      <c r="L109" s="6">
        <v>5</v>
      </c>
      <c r="M109" s="2">
        <v>0</v>
      </c>
      <c r="N109" s="2">
        <v>0</v>
      </c>
      <c r="O109" s="2">
        <v>0</v>
      </c>
      <c r="P109" s="2">
        <v>0</v>
      </c>
      <c r="Q109" s="2">
        <v>0</v>
      </c>
      <c r="V109">
        <v>4</v>
      </c>
      <c r="W109">
        <v>3</v>
      </c>
      <c r="X109">
        <v>4</v>
      </c>
    </row>
    <row r="110" spans="1:24" x14ac:dyDescent="0.35">
      <c r="A110" t="s">
        <v>2863</v>
      </c>
      <c r="B110" t="s">
        <v>2516</v>
      </c>
      <c r="C110" t="s">
        <v>296</v>
      </c>
      <c r="D110" t="s">
        <v>2879</v>
      </c>
      <c r="E110" t="s">
        <v>3215</v>
      </c>
      <c r="F110" t="s">
        <v>879</v>
      </c>
      <c r="G110" s="6">
        <v>1</v>
      </c>
      <c r="H110" s="6">
        <v>0</v>
      </c>
      <c r="I110" s="6">
        <v>0</v>
      </c>
      <c r="J110" s="6">
        <v>5</v>
      </c>
      <c r="K110" s="6">
        <v>5</v>
      </c>
      <c r="L110" s="6">
        <v>5</v>
      </c>
      <c r="M110" s="2">
        <v>0</v>
      </c>
      <c r="N110" s="2">
        <v>0</v>
      </c>
      <c r="O110" s="2">
        <v>0</v>
      </c>
      <c r="P110" s="2">
        <v>0</v>
      </c>
      <c r="Q110" s="2">
        <v>0</v>
      </c>
      <c r="V110">
        <v>4</v>
      </c>
      <c r="W110">
        <v>3</v>
      </c>
      <c r="X110">
        <v>4</v>
      </c>
    </row>
    <row r="111" spans="1:24" x14ac:dyDescent="0.35">
      <c r="A111" t="s">
        <v>2880</v>
      </c>
      <c r="B111" t="s">
        <v>1197</v>
      </c>
      <c r="C111" t="s">
        <v>300</v>
      </c>
      <c r="D111" t="s">
        <v>2881</v>
      </c>
      <c r="E111" t="s">
        <v>3216</v>
      </c>
      <c r="F111" t="s">
        <v>21</v>
      </c>
      <c r="G111" s="6">
        <v>0</v>
      </c>
      <c r="H111" s="6">
        <v>0</v>
      </c>
      <c r="I111" s="6">
        <v>0</v>
      </c>
      <c r="J111" s="6">
        <v>5</v>
      </c>
      <c r="K111" s="6">
        <v>5</v>
      </c>
      <c r="L111" s="6">
        <v>5</v>
      </c>
      <c r="M111" s="2">
        <v>0</v>
      </c>
      <c r="N111" s="2">
        <v>0</v>
      </c>
      <c r="O111" s="2">
        <v>0</v>
      </c>
      <c r="P111" s="2">
        <v>0</v>
      </c>
      <c r="Q111" s="2">
        <v>0</v>
      </c>
      <c r="V111">
        <v>5</v>
      </c>
      <c r="W111">
        <v>5</v>
      </c>
      <c r="X111">
        <v>5</v>
      </c>
    </row>
    <row r="112" spans="1:24" x14ac:dyDescent="0.35">
      <c r="A112" t="s">
        <v>2880</v>
      </c>
      <c r="B112" t="s">
        <v>302</v>
      </c>
      <c r="C112" t="s">
        <v>303</v>
      </c>
      <c r="D112" t="s">
        <v>2882</v>
      </c>
      <c r="E112" t="s">
        <v>3217</v>
      </c>
      <c r="F112" t="s">
        <v>2883</v>
      </c>
      <c r="G112" s="6">
        <v>3</v>
      </c>
      <c r="H112" s="6">
        <v>1</v>
      </c>
      <c r="I112" s="6">
        <v>5</v>
      </c>
      <c r="J112" s="6">
        <v>5</v>
      </c>
      <c r="K112" s="6">
        <v>5</v>
      </c>
      <c r="L112" s="6">
        <v>5</v>
      </c>
      <c r="M112" s="2">
        <v>0</v>
      </c>
      <c r="N112" s="2">
        <v>0</v>
      </c>
      <c r="O112" s="2">
        <v>0</v>
      </c>
      <c r="P112" s="2">
        <v>0</v>
      </c>
      <c r="Q112" s="2">
        <v>0</v>
      </c>
      <c r="V112">
        <v>5</v>
      </c>
      <c r="W112">
        <v>5</v>
      </c>
      <c r="X112">
        <v>5</v>
      </c>
    </row>
    <row r="113" spans="1:24" x14ac:dyDescent="0.35">
      <c r="A113" t="s">
        <v>2880</v>
      </c>
      <c r="B113" t="s">
        <v>305</v>
      </c>
      <c r="C113" t="s">
        <v>306</v>
      </c>
      <c r="D113" t="s">
        <v>2884</v>
      </c>
      <c r="E113" t="s">
        <v>3218</v>
      </c>
      <c r="F113" t="s">
        <v>2885</v>
      </c>
      <c r="G113" s="6">
        <v>2</v>
      </c>
      <c r="H113" s="6">
        <v>0</v>
      </c>
      <c r="I113" s="6">
        <v>0</v>
      </c>
      <c r="J113" s="6">
        <v>5</v>
      </c>
      <c r="K113" s="6">
        <v>5</v>
      </c>
      <c r="L113" s="6">
        <v>5</v>
      </c>
      <c r="M113" s="2">
        <v>0</v>
      </c>
      <c r="N113" s="2">
        <v>0</v>
      </c>
      <c r="O113" s="2">
        <v>0</v>
      </c>
      <c r="P113" s="2">
        <v>0</v>
      </c>
      <c r="Q113" s="2">
        <v>0</v>
      </c>
      <c r="V113">
        <v>5</v>
      </c>
      <c r="W113">
        <v>5</v>
      </c>
      <c r="X113">
        <v>5</v>
      </c>
    </row>
    <row r="114" spans="1:24" x14ac:dyDescent="0.35">
      <c r="A114" t="s">
        <v>2880</v>
      </c>
      <c r="B114" t="s">
        <v>308</v>
      </c>
      <c r="C114" t="s">
        <v>309</v>
      </c>
      <c r="D114" t="s">
        <v>2886</v>
      </c>
      <c r="E114" t="s">
        <v>3219</v>
      </c>
      <c r="F114" t="s">
        <v>21</v>
      </c>
      <c r="G114" s="6">
        <v>0</v>
      </c>
      <c r="H114" s="6">
        <v>1</v>
      </c>
      <c r="I114" s="6">
        <v>2</v>
      </c>
      <c r="J114" s="6">
        <v>3</v>
      </c>
      <c r="K114" s="6">
        <v>5</v>
      </c>
      <c r="L114" s="6">
        <v>5</v>
      </c>
      <c r="M114" s="2">
        <v>0</v>
      </c>
      <c r="N114" s="2">
        <v>0</v>
      </c>
      <c r="O114" s="2">
        <v>0</v>
      </c>
      <c r="P114" s="2">
        <v>0</v>
      </c>
      <c r="Q114" s="2">
        <v>0</v>
      </c>
      <c r="V114">
        <v>5</v>
      </c>
      <c r="W114">
        <v>5</v>
      </c>
      <c r="X114">
        <v>5</v>
      </c>
    </row>
    <row r="115" spans="1:24" x14ac:dyDescent="0.35">
      <c r="A115" t="s">
        <v>2880</v>
      </c>
      <c r="B115" t="s">
        <v>311</v>
      </c>
      <c r="C115" t="s">
        <v>312</v>
      </c>
      <c r="D115" t="s">
        <v>2887</v>
      </c>
      <c r="E115" t="s">
        <v>3220</v>
      </c>
      <c r="F115" t="s">
        <v>2888</v>
      </c>
      <c r="G115" s="6">
        <v>1</v>
      </c>
      <c r="H115" s="6">
        <v>0</v>
      </c>
      <c r="I115" s="6">
        <v>0</v>
      </c>
      <c r="J115" s="6">
        <v>4</v>
      </c>
      <c r="K115" s="6">
        <v>5</v>
      </c>
      <c r="L115" s="6">
        <v>4</v>
      </c>
      <c r="M115" s="2">
        <v>0</v>
      </c>
      <c r="N115" s="2">
        <v>0</v>
      </c>
      <c r="O115" s="2">
        <v>0</v>
      </c>
      <c r="P115" s="2">
        <v>0</v>
      </c>
      <c r="Q115" s="2">
        <v>0</v>
      </c>
      <c r="V115">
        <v>5</v>
      </c>
      <c r="W115">
        <v>5</v>
      </c>
      <c r="X115">
        <v>5</v>
      </c>
    </row>
    <row r="116" spans="1:24" x14ac:dyDescent="0.35">
      <c r="A116" t="s">
        <v>2880</v>
      </c>
      <c r="B116" t="s">
        <v>314</v>
      </c>
      <c r="C116" t="s">
        <v>315</v>
      </c>
      <c r="D116" t="s">
        <v>2889</v>
      </c>
      <c r="E116" t="s">
        <v>3221</v>
      </c>
      <c r="F116" t="s">
        <v>1478</v>
      </c>
      <c r="G116" s="6">
        <v>1</v>
      </c>
      <c r="H116" s="6">
        <v>1</v>
      </c>
      <c r="I116" s="6">
        <v>2</v>
      </c>
      <c r="J116" s="6">
        <v>4</v>
      </c>
      <c r="K116" s="6">
        <v>4</v>
      </c>
      <c r="L116" s="6">
        <v>5</v>
      </c>
      <c r="M116" s="2">
        <v>0</v>
      </c>
      <c r="N116" s="2">
        <v>0</v>
      </c>
      <c r="O116" s="2">
        <v>0</v>
      </c>
      <c r="P116" s="2">
        <v>0</v>
      </c>
      <c r="Q116" s="2">
        <v>0</v>
      </c>
      <c r="V116">
        <v>5</v>
      </c>
      <c r="W116">
        <v>5</v>
      </c>
      <c r="X116">
        <v>5</v>
      </c>
    </row>
    <row r="117" spans="1:24" x14ac:dyDescent="0.35">
      <c r="A117" t="s">
        <v>2880</v>
      </c>
      <c r="B117" t="s">
        <v>317</v>
      </c>
      <c r="C117" t="s">
        <v>318</v>
      </c>
      <c r="D117" t="s">
        <v>2890</v>
      </c>
      <c r="E117" t="s">
        <v>3222</v>
      </c>
      <c r="F117" t="s">
        <v>2891</v>
      </c>
      <c r="G117" s="6">
        <v>1</v>
      </c>
      <c r="H117" s="6">
        <v>1</v>
      </c>
      <c r="I117" s="6">
        <v>2</v>
      </c>
      <c r="J117" s="6">
        <v>5</v>
      </c>
      <c r="K117" s="6">
        <v>5</v>
      </c>
      <c r="L117" s="6">
        <v>5</v>
      </c>
      <c r="M117" s="2">
        <v>0</v>
      </c>
      <c r="N117" s="2">
        <v>0</v>
      </c>
      <c r="O117" s="2">
        <v>0</v>
      </c>
      <c r="P117" s="2">
        <v>0</v>
      </c>
      <c r="Q117" s="2">
        <v>0</v>
      </c>
      <c r="V117">
        <v>4</v>
      </c>
      <c r="W117">
        <v>4</v>
      </c>
      <c r="X117">
        <v>5</v>
      </c>
    </row>
    <row r="118" spans="1:24" x14ac:dyDescent="0.35">
      <c r="A118" t="s">
        <v>2880</v>
      </c>
      <c r="B118" t="s">
        <v>320</v>
      </c>
      <c r="C118" t="s">
        <v>321</v>
      </c>
      <c r="D118" t="s">
        <v>2892</v>
      </c>
      <c r="E118" t="s">
        <v>3223</v>
      </c>
      <c r="F118" t="s">
        <v>2893</v>
      </c>
      <c r="G118" s="6">
        <v>3</v>
      </c>
      <c r="H118" s="6">
        <v>0</v>
      </c>
      <c r="I118" s="6">
        <v>0</v>
      </c>
      <c r="J118" s="6">
        <v>5</v>
      </c>
      <c r="K118" s="6">
        <v>5</v>
      </c>
      <c r="L118" s="6">
        <v>5</v>
      </c>
      <c r="M118" s="2">
        <v>0</v>
      </c>
      <c r="N118" s="2">
        <v>0</v>
      </c>
      <c r="O118" s="2">
        <v>0</v>
      </c>
      <c r="P118" s="2">
        <v>0</v>
      </c>
      <c r="Q118" s="2">
        <v>0</v>
      </c>
      <c r="V118">
        <v>5</v>
      </c>
      <c r="W118">
        <v>5</v>
      </c>
      <c r="X118">
        <v>5</v>
      </c>
    </row>
    <row r="119" spans="1:24" x14ac:dyDescent="0.35">
      <c r="A119" t="s">
        <v>2880</v>
      </c>
      <c r="B119" t="s">
        <v>323</v>
      </c>
      <c r="C119" t="s">
        <v>324</v>
      </c>
      <c r="D119" t="s">
        <v>2894</v>
      </c>
      <c r="E119" t="s">
        <v>3224</v>
      </c>
      <c r="F119" t="s">
        <v>2895</v>
      </c>
      <c r="G119" s="6">
        <v>1</v>
      </c>
      <c r="H119" s="6">
        <v>1</v>
      </c>
      <c r="I119" s="6">
        <v>4</v>
      </c>
      <c r="J119" s="6">
        <v>3</v>
      </c>
      <c r="K119" s="6">
        <v>3</v>
      </c>
      <c r="L119" s="6">
        <v>3</v>
      </c>
      <c r="M119" s="2">
        <v>0</v>
      </c>
      <c r="N119" s="2">
        <v>0</v>
      </c>
      <c r="O119" s="2">
        <v>0</v>
      </c>
      <c r="P119" s="2">
        <v>0</v>
      </c>
      <c r="Q119" s="2">
        <v>0</v>
      </c>
      <c r="V119">
        <v>4</v>
      </c>
      <c r="W119">
        <v>4</v>
      </c>
      <c r="X119">
        <v>5</v>
      </c>
    </row>
    <row r="120" spans="1:24" x14ac:dyDescent="0.35">
      <c r="A120" t="s">
        <v>2880</v>
      </c>
      <c r="B120" t="s">
        <v>326</v>
      </c>
      <c r="C120" t="s">
        <v>327</v>
      </c>
      <c r="D120" t="s">
        <v>2896</v>
      </c>
      <c r="E120" t="s">
        <v>3225</v>
      </c>
      <c r="F120" t="s">
        <v>21</v>
      </c>
      <c r="G120" s="6">
        <v>0</v>
      </c>
      <c r="H120" s="6">
        <v>1</v>
      </c>
      <c r="I120" s="6">
        <v>5</v>
      </c>
      <c r="J120" s="6">
        <v>5</v>
      </c>
      <c r="K120" s="6">
        <v>5</v>
      </c>
      <c r="L120" s="6">
        <v>5</v>
      </c>
      <c r="M120" s="2">
        <v>0</v>
      </c>
      <c r="N120" s="2">
        <v>0</v>
      </c>
      <c r="O120" s="2">
        <v>0</v>
      </c>
      <c r="P120" s="2">
        <v>0</v>
      </c>
      <c r="Q120" s="2">
        <v>0</v>
      </c>
      <c r="V120">
        <v>5</v>
      </c>
      <c r="W120">
        <v>5</v>
      </c>
      <c r="X120">
        <v>5</v>
      </c>
    </row>
    <row r="121" spans="1:24" x14ac:dyDescent="0.35">
      <c r="A121" t="s">
        <v>2880</v>
      </c>
      <c r="B121" t="s">
        <v>329</v>
      </c>
      <c r="C121" t="s">
        <v>330</v>
      </c>
      <c r="D121" t="s">
        <v>2897</v>
      </c>
      <c r="E121" t="s">
        <v>3226</v>
      </c>
      <c r="F121" t="s">
        <v>846</v>
      </c>
      <c r="G121" s="6">
        <v>1</v>
      </c>
      <c r="H121" s="6">
        <v>1</v>
      </c>
      <c r="I121" s="6">
        <v>5</v>
      </c>
      <c r="J121" s="6">
        <v>5</v>
      </c>
      <c r="K121" s="6">
        <v>5</v>
      </c>
      <c r="L121" s="6">
        <v>5</v>
      </c>
      <c r="M121" s="2">
        <v>0</v>
      </c>
      <c r="N121" s="2">
        <v>0</v>
      </c>
      <c r="O121" s="2">
        <v>0</v>
      </c>
      <c r="P121" s="2">
        <v>0</v>
      </c>
      <c r="Q121" s="2">
        <v>0</v>
      </c>
      <c r="V121">
        <v>5</v>
      </c>
      <c r="W121">
        <v>5</v>
      </c>
      <c r="X121">
        <v>5</v>
      </c>
    </row>
    <row r="122" spans="1:24" x14ac:dyDescent="0.35">
      <c r="A122" t="s">
        <v>2880</v>
      </c>
      <c r="B122" t="s">
        <v>332</v>
      </c>
      <c r="C122" t="s">
        <v>333</v>
      </c>
      <c r="D122" t="s">
        <v>2898</v>
      </c>
      <c r="E122" t="s">
        <v>3227</v>
      </c>
      <c r="F122" t="s">
        <v>2899</v>
      </c>
      <c r="G122" s="6">
        <v>2</v>
      </c>
      <c r="H122" s="6">
        <v>0</v>
      </c>
      <c r="I122" s="6">
        <v>0</v>
      </c>
      <c r="J122" s="6">
        <v>5</v>
      </c>
      <c r="K122" s="6">
        <v>5</v>
      </c>
      <c r="L122" s="6">
        <v>5</v>
      </c>
      <c r="M122" s="2">
        <v>0</v>
      </c>
      <c r="N122" s="2">
        <v>0</v>
      </c>
      <c r="O122" s="2">
        <v>0</v>
      </c>
      <c r="P122" s="2">
        <v>0</v>
      </c>
      <c r="Q122" s="2">
        <v>0</v>
      </c>
      <c r="V122">
        <v>5</v>
      </c>
      <c r="W122">
        <v>5</v>
      </c>
      <c r="X122">
        <v>5</v>
      </c>
    </row>
    <row r="123" spans="1:24" x14ac:dyDescent="0.35">
      <c r="A123" t="s">
        <v>2880</v>
      </c>
      <c r="B123" t="s">
        <v>335</v>
      </c>
      <c r="C123" t="s">
        <v>336</v>
      </c>
      <c r="D123" t="s">
        <v>2900</v>
      </c>
      <c r="E123" t="s">
        <v>3228</v>
      </c>
      <c r="F123" t="s">
        <v>2901</v>
      </c>
      <c r="G123" s="6">
        <v>3</v>
      </c>
      <c r="H123" s="6">
        <v>1</v>
      </c>
      <c r="I123" s="6">
        <v>5</v>
      </c>
      <c r="J123" s="6">
        <v>5</v>
      </c>
      <c r="K123" s="6">
        <v>5</v>
      </c>
      <c r="L123" s="6">
        <v>5</v>
      </c>
      <c r="M123" s="2">
        <v>0</v>
      </c>
      <c r="N123" s="2">
        <v>0</v>
      </c>
      <c r="O123" s="2">
        <v>0</v>
      </c>
      <c r="P123" s="2">
        <v>0</v>
      </c>
      <c r="Q123" s="2">
        <v>0</v>
      </c>
      <c r="V123">
        <v>4</v>
      </c>
      <c r="W123">
        <v>4</v>
      </c>
      <c r="X123">
        <v>5</v>
      </c>
    </row>
    <row r="124" spans="1:24" x14ac:dyDescent="0.35">
      <c r="A124" t="s">
        <v>2880</v>
      </c>
      <c r="B124" t="s">
        <v>338</v>
      </c>
      <c r="C124" t="s">
        <v>339</v>
      </c>
      <c r="D124" t="s">
        <v>2902</v>
      </c>
      <c r="E124" t="s">
        <v>3229</v>
      </c>
      <c r="F124" t="s">
        <v>2903</v>
      </c>
      <c r="G124" s="6">
        <v>3</v>
      </c>
      <c r="H124" s="6">
        <v>1</v>
      </c>
      <c r="I124" s="6">
        <v>5</v>
      </c>
      <c r="J124" s="6">
        <v>5</v>
      </c>
      <c r="K124" s="6">
        <v>5</v>
      </c>
      <c r="L124" s="6">
        <v>5</v>
      </c>
      <c r="M124" s="2">
        <v>0</v>
      </c>
      <c r="N124" s="2">
        <v>0</v>
      </c>
      <c r="O124" s="2">
        <v>0</v>
      </c>
      <c r="P124" s="2">
        <v>0</v>
      </c>
      <c r="Q124" s="2">
        <v>0</v>
      </c>
      <c r="V124">
        <v>5</v>
      </c>
      <c r="W124">
        <v>5</v>
      </c>
      <c r="X124">
        <v>5</v>
      </c>
    </row>
    <row r="125" spans="1:24" x14ac:dyDescent="0.35">
      <c r="A125" t="s">
        <v>2880</v>
      </c>
      <c r="B125" t="s">
        <v>340</v>
      </c>
      <c r="C125" t="s">
        <v>341</v>
      </c>
      <c r="D125" t="s">
        <v>2904</v>
      </c>
      <c r="E125" t="s">
        <v>3230</v>
      </c>
      <c r="F125" t="s">
        <v>2905</v>
      </c>
      <c r="G125" s="6">
        <v>1</v>
      </c>
      <c r="H125" s="6">
        <v>1</v>
      </c>
      <c r="I125" s="6">
        <v>3</v>
      </c>
      <c r="J125" s="6">
        <v>3</v>
      </c>
      <c r="K125" s="6">
        <v>3</v>
      </c>
      <c r="L125" s="6">
        <v>2</v>
      </c>
      <c r="M125" s="2">
        <v>0</v>
      </c>
      <c r="N125" s="2">
        <v>0</v>
      </c>
      <c r="O125" s="2">
        <v>0</v>
      </c>
      <c r="P125" s="2">
        <v>0</v>
      </c>
      <c r="Q125" s="2">
        <v>0</v>
      </c>
      <c r="V125">
        <v>5</v>
      </c>
      <c r="W125">
        <v>5</v>
      </c>
      <c r="X125">
        <v>5</v>
      </c>
    </row>
    <row r="126" spans="1:24" x14ac:dyDescent="0.35">
      <c r="A126" t="s">
        <v>2906</v>
      </c>
      <c r="B126" t="s">
        <v>996</v>
      </c>
      <c r="C126" t="s">
        <v>1214</v>
      </c>
      <c r="D126" t="s">
        <v>2907</v>
      </c>
      <c r="E126" t="s">
        <v>3121</v>
      </c>
      <c r="F126" t="s">
        <v>2908</v>
      </c>
      <c r="G126" s="6">
        <v>1</v>
      </c>
      <c r="H126" s="6">
        <v>0</v>
      </c>
      <c r="I126" s="6">
        <v>0</v>
      </c>
      <c r="J126" s="6">
        <v>5</v>
      </c>
      <c r="K126" s="6">
        <v>5</v>
      </c>
      <c r="L126" s="6">
        <v>5</v>
      </c>
      <c r="M126" s="2">
        <v>0</v>
      </c>
      <c r="N126" s="2">
        <v>0</v>
      </c>
      <c r="O126" s="2">
        <v>0</v>
      </c>
      <c r="P126" s="2">
        <v>0</v>
      </c>
      <c r="Q126" s="2">
        <v>0</v>
      </c>
      <c r="V126">
        <v>5</v>
      </c>
      <c r="W126">
        <v>5</v>
      </c>
      <c r="X126">
        <v>5</v>
      </c>
    </row>
    <row r="127" spans="1:24" x14ac:dyDescent="0.35">
      <c r="A127" t="s">
        <v>2906</v>
      </c>
      <c r="B127" t="s">
        <v>302</v>
      </c>
      <c r="C127" t="s">
        <v>344</v>
      </c>
      <c r="D127" t="s">
        <v>2909</v>
      </c>
      <c r="E127" t="s">
        <v>3231</v>
      </c>
      <c r="F127" t="s">
        <v>2910</v>
      </c>
      <c r="G127" s="6">
        <v>2</v>
      </c>
      <c r="H127" s="6">
        <v>0</v>
      </c>
      <c r="I127" s="6">
        <v>0</v>
      </c>
      <c r="J127" s="6">
        <v>4</v>
      </c>
      <c r="K127" s="6">
        <v>4</v>
      </c>
      <c r="L127" s="6">
        <v>4</v>
      </c>
      <c r="M127" s="2">
        <v>0</v>
      </c>
      <c r="N127" s="2">
        <v>0</v>
      </c>
      <c r="O127" s="2">
        <v>0</v>
      </c>
      <c r="P127" s="2">
        <v>0</v>
      </c>
      <c r="Q127" s="2">
        <v>0</v>
      </c>
      <c r="V127">
        <v>3</v>
      </c>
      <c r="W127">
        <v>3</v>
      </c>
      <c r="X127">
        <v>3</v>
      </c>
    </row>
    <row r="128" spans="1:24" x14ac:dyDescent="0.35">
      <c r="A128" t="s">
        <v>2906</v>
      </c>
      <c r="B128" t="s">
        <v>305</v>
      </c>
      <c r="C128" t="s">
        <v>346</v>
      </c>
      <c r="D128" t="s">
        <v>2911</v>
      </c>
      <c r="E128" t="s">
        <v>3232</v>
      </c>
      <c r="F128" t="s">
        <v>957</v>
      </c>
      <c r="G128" s="6">
        <v>1</v>
      </c>
      <c r="H128" s="6">
        <v>0</v>
      </c>
      <c r="I128" s="6">
        <v>0</v>
      </c>
      <c r="J128" s="6">
        <v>4</v>
      </c>
      <c r="K128" s="6">
        <v>5</v>
      </c>
      <c r="L128" s="6">
        <v>4</v>
      </c>
      <c r="M128" s="2">
        <v>0</v>
      </c>
      <c r="N128" s="2">
        <v>0</v>
      </c>
      <c r="O128" s="2">
        <v>0</v>
      </c>
      <c r="P128" s="2">
        <v>0</v>
      </c>
      <c r="Q128" s="2">
        <v>0</v>
      </c>
      <c r="V128">
        <v>5</v>
      </c>
      <c r="W128">
        <v>5</v>
      </c>
      <c r="X128">
        <v>5</v>
      </c>
    </row>
    <row r="129" spans="1:24" x14ac:dyDescent="0.35">
      <c r="A129" t="s">
        <v>2906</v>
      </c>
      <c r="B129" t="s">
        <v>348</v>
      </c>
      <c r="C129" t="s">
        <v>349</v>
      </c>
      <c r="D129" t="s">
        <v>2912</v>
      </c>
      <c r="E129" t="s">
        <v>3233</v>
      </c>
      <c r="F129" t="s">
        <v>2913</v>
      </c>
      <c r="G129" s="6">
        <v>3</v>
      </c>
      <c r="H129" s="6">
        <v>0</v>
      </c>
      <c r="I129" s="6">
        <v>0</v>
      </c>
      <c r="J129" s="6">
        <v>5</v>
      </c>
      <c r="K129" s="6">
        <v>5</v>
      </c>
      <c r="L129" s="6">
        <v>5</v>
      </c>
      <c r="M129" s="2">
        <v>0</v>
      </c>
      <c r="N129" s="2">
        <v>0</v>
      </c>
      <c r="O129" s="2">
        <v>0</v>
      </c>
      <c r="P129" s="2">
        <v>0</v>
      </c>
      <c r="Q129" s="2">
        <v>0</v>
      </c>
      <c r="V129">
        <v>5</v>
      </c>
      <c r="W129">
        <v>5</v>
      </c>
      <c r="X129">
        <v>5</v>
      </c>
    </row>
    <row r="130" spans="1:24" x14ac:dyDescent="0.35">
      <c r="A130" t="s">
        <v>2906</v>
      </c>
      <c r="B130" t="s">
        <v>351</v>
      </c>
      <c r="C130" t="s">
        <v>352</v>
      </c>
      <c r="D130" t="s">
        <v>2914</v>
      </c>
      <c r="E130" t="s">
        <v>3234</v>
      </c>
      <c r="F130" t="s">
        <v>2161</v>
      </c>
      <c r="G130" s="6">
        <v>1</v>
      </c>
      <c r="H130" s="6">
        <v>0</v>
      </c>
      <c r="I130" s="6">
        <v>0</v>
      </c>
      <c r="J130" s="6">
        <v>5</v>
      </c>
      <c r="K130" s="6">
        <v>5</v>
      </c>
      <c r="L130" s="6">
        <v>5</v>
      </c>
      <c r="M130" s="2">
        <v>0</v>
      </c>
      <c r="N130" s="2">
        <v>0</v>
      </c>
      <c r="O130" s="2">
        <v>0</v>
      </c>
      <c r="P130" s="2">
        <v>0</v>
      </c>
      <c r="Q130" s="2">
        <v>1</v>
      </c>
      <c r="V130">
        <v>4</v>
      </c>
      <c r="W130">
        <v>5</v>
      </c>
      <c r="X130">
        <v>4</v>
      </c>
    </row>
    <row r="131" spans="1:24" x14ac:dyDescent="0.35">
      <c r="A131" t="s">
        <v>2906</v>
      </c>
      <c r="B131" t="s">
        <v>354</v>
      </c>
      <c r="C131" t="s">
        <v>355</v>
      </c>
      <c r="D131" t="s">
        <v>2915</v>
      </c>
      <c r="E131" t="s">
        <v>3235</v>
      </c>
      <c r="F131" t="s">
        <v>2916</v>
      </c>
      <c r="G131" s="6">
        <v>3</v>
      </c>
      <c r="H131" s="6">
        <v>0</v>
      </c>
      <c r="I131" s="6">
        <v>0</v>
      </c>
      <c r="J131" s="6">
        <v>5</v>
      </c>
      <c r="K131" s="6">
        <v>5</v>
      </c>
      <c r="L131" s="6">
        <v>5</v>
      </c>
      <c r="M131" s="2">
        <v>0</v>
      </c>
      <c r="N131" s="2">
        <v>0</v>
      </c>
      <c r="O131" s="2">
        <v>0</v>
      </c>
      <c r="P131" s="2">
        <v>0</v>
      </c>
      <c r="Q131" s="2">
        <v>0</v>
      </c>
      <c r="V131">
        <v>5</v>
      </c>
      <c r="W131">
        <v>5</v>
      </c>
      <c r="X131">
        <v>5</v>
      </c>
    </row>
    <row r="132" spans="1:24" x14ac:dyDescent="0.35">
      <c r="A132" t="s">
        <v>2906</v>
      </c>
      <c r="B132" t="s">
        <v>357</v>
      </c>
      <c r="C132" t="s">
        <v>358</v>
      </c>
      <c r="D132" t="s">
        <v>2917</v>
      </c>
      <c r="E132" t="s">
        <v>3236</v>
      </c>
      <c r="F132" t="s">
        <v>2918</v>
      </c>
      <c r="G132" s="6">
        <v>2</v>
      </c>
      <c r="H132" s="6">
        <v>0</v>
      </c>
      <c r="I132" s="6">
        <v>0</v>
      </c>
      <c r="J132" s="6">
        <v>5</v>
      </c>
      <c r="K132" s="6">
        <v>5</v>
      </c>
      <c r="L132" s="6">
        <v>5</v>
      </c>
      <c r="M132" s="2">
        <v>0</v>
      </c>
      <c r="N132" s="2">
        <v>0</v>
      </c>
      <c r="O132" s="2">
        <v>0</v>
      </c>
      <c r="P132" s="2">
        <v>0</v>
      </c>
      <c r="Q132" s="2">
        <v>0</v>
      </c>
      <c r="V132">
        <v>4</v>
      </c>
      <c r="W132">
        <v>5</v>
      </c>
      <c r="X132">
        <v>5</v>
      </c>
    </row>
    <row r="133" spans="1:24" x14ac:dyDescent="0.35">
      <c r="A133" t="s">
        <v>2906</v>
      </c>
      <c r="B133" t="s">
        <v>360</v>
      </c>
      <c r="C133" t="s">
        <v>361</v>
      </c>
      <c r="D133" t="s">
        <v>2919</v>
      </c>
      <c r="E133" t="s">
        <v>3237</v>
      </c>
      <c r="F133" t="s">
        <v>2920</v>
      </c>
      <c r="G133" s="6">
        <v>1</v>
      </c>
      <c r="H133" s="6">
        <v>0</v>
      </c>
      <c r="I133" s="6">
        <v>0</v>
      </c>
      <c r="J133" s="6">
        <v>4</v>
      </c>
      <c r="K133" s="6">
        <v>5</v>
      </c>
      <c r="L133" s="6">
        <v>4</v>
      </c>
      <c r="M133" s="2">
        <v>0</v>
      </c>
      <c r="N133" s="2">
        <v>0</v>
      </c>
      <c r="O133" s="2">
        <v>0</v>
      </c>
      <c r="P133" s="2">
        <v>1</v>
      </c>
      <c r="Q133" s="2">
        <v>0</v>
      </c>
      <c r="V133">
        <v>5</v>
      </c>
      <c r="W133">
        <v>5</v>
      </c>
      <c r="X133">
        <v>5</v>
      </c>
    </row>
    <row r="134" spans="1:24" x14ac:dyDescent="0.35">
      <c r="A134" t="s">
        <v>2906</v>
      </c>
      <c r="B134" t="s">
        <v>363</v>
      </c>
      <c r="C134" t="s">
        <v>364</v>
      </c>
      <c r="D134" t="s">
        <v>2921</v>
      </c>
      <c r="E134" t="s">
        <v>3238</v>
      </c>
      <c r="F134" t="s">
        <v>2922</v>
      </c>
      <c r="G134" s="6">
        <v>3</v>
      </c>
      <c r="H134" s="6">
        <v>0</v>
      </c>
      <c r="I134" s="6">
        <v>0</v>
      </c>
      <c r="J134" s="6">
        <v>5</v>
      </c>
      <c r="K134" s="6">
        <v>5</v>
      </c>
      <c r="L134" s="6">
        <v>5</v>
      </c>
      <c r="M134" s="2">
        <v>0</v>
      </c>
      <c r="N134" s="2">
        <v>0</v>
      </c>
      <c r="O134" s="2">
        <v>0</v>
      </c>
      <c r="P134" s="2">
        <v>0</v>
      </c>
      <c r="Q134" s="2">
        <v>0</v>
      </c>
      <c r="V134">
        <v>4</v>
      </c>
      <c r="W134">
        <v>5</v>
      </c>
      <c r="X134">
        <v>5</v>
      </c>
    </row>
    <row r="135" spans="1:24" x14ac:dyDescent="0.35">
      <c r="A135" t="s">
        <v>2906</v>
      </c>
      <c r="B135" t="s">
        <v>366</v>
      </c>
      <c r="C135" t="s">
        <v>367</v>
      </c>
      <c r="D135" t="s">
        <v>2923</v>
      </c>
      <c r="E135" t="s">
        <v>3239</v>
      </c>
      <c r="F135" t="s">
        <v>21</v>
      </c>
      <c r="G135" s="6">
        <v>0</v>
      </c>
      <c r="H135" s="6">
        <v>0</v>
      </c>
      <c r="I135" s="6">
        <v>0</v>
      </c>
      <c r="J135" s="6">
        <v>5</v>
      </c>
      <c r="K135" s="6">
        <v>5</v>
      </c>
      <c r="L135" s="6">
        <v>5</v>
      </c>
      <c r="M135" s="2">
        <v>0</v>
      </c>
      <c r="N135" s="2">
        <v>0</v>
      </c>
      <c r="O135" s="2">
        <v>0</v>
      </c>
      <c r="P135" s="2">
        <v>0</v>
      </c>
      <c r="Q135" s="2">
        <v>0</v>
      </c>
      <c r="V135">
        <v>5</v>
      </c>
      <c r="W135">
        <v>5</v>
      </c>
      <c r="X135">
        <v>5</v>
      </c>
    </row>
    <row r="136" spans="1:24" x14ac:dyDescent="0.35">
      <c r="A136" t="s">
        <v>2906</v>
      </c>
      <c r="B136" t="s">
        <v>369</v>
      </c>
      <c r="C136" t="s">
        <v>370</v>
      </c>
      <c r="D136" t="s">
        <v>2924</v>
      </c>
      <c r="E136" t="s">
        <v>3240</v>
      </c>
      <c r="F136" t="s">
        <v>1502</v>
      </c>
      <c r="G136" s="6">
        <v>1</v>
      </c>
      <c r="H136" s="6">
        <v>0</v>
      </c>
      <c r="I136" s="6">
        <v>0</v>
      </c>
      <c r="J136" s="6">
        <v>5</v>
      </c>
      <c r="K136" s="6">
        <v>5</v>
      </c>
      <c r="L136" s="6">
        <v>5</v>
      </c>
      <c r="M136" s="2">
        <v>0</v>
      </c>
      <c r="N136" s="2">
        <v>0</v>
      </c>
      <c r="O136" s="2">
        <v>0</v>
      </c>
      <c r="P136" s="2">
        <v>0</v>
      </c>
      <c r="Q136" s="2">
        <v>0</v>
      </c>
      <c r="V136">
        <v>5</v>
      </c>
      <c r="W136">
        <v>5</v>
      </c>
      <c r="X136">
        <v>5</v>
      </c>
    </row>
    <row r="137" spans="1:24" x14ac:dyDescent="0.35">
      <c r="A137" t="s">
        <v>2906</v>
      </c>
      <c r="B137" t="s">
        <v>372</v>
      </c>
      <c r="C137" t="s">
        <v>373</v>
      </c>
      <c r="D137" t="s">
        <v>2925</v>
      </c>
      <c r="E137" t="s">
        <v>3241</v>
      </c>
      <c r="F137" t="s">
        <v>2926</v>
      </c>
      <c r="G137" s="6">
        <v>3</v>
      </c>
      <c r="H137" s="6">
        <v>0</v>
      </c>
      <c r="I137" s="6">
        <v>0</v>
      </c>
      <c r="J137" s="6">
        <v>5</v>
      </c>
      <c r="K137" s="6">
        <v>5</v>
      </c>
      <c r="L137" s="6">
        <v>5</v>
      </c>
      <c r="M137" s="2">
        <v>0</v>
      </c>
      <c r="N137" s="2">
        <v>0</v>
      </c>
      <c r="O137" s="2">
        <v>0</v>
      </c>
      <c r="P137" s="2">
        <v>0</v>
      </c>
      <c r="Q137" s="2">
        <v>0</v>
      </c>
      <c r="V137">
        <v>4</v>
      </c>
      <c r="W137">
        <v>5</v>
      </c>
      <c r="X137">
        <v>5</v>
      </c>
    </row>
    <row r="138" spans="1:24" x14ac:dyDescent="0.35">
      <c r="A138" t="s">
        <v>2906</v>
      </c>
      <c r="B138" t="s">
        <v>375</v>
      </c>
      <c r="C138" t="s">
        <v>376</v>
      </c>
      <c r="D138" t="s">
        <v>2927</v>
      </c>
      <c r="E138" t="s">
        <v>3242</v>
      </c>
      <c r="F138" t="s">
        <v>2928</v>
      </c>
      <c r="G138" s="6">
        <v>1</v>
      </c>
      <c r="H138" s="6">
        <v>0</v>
      </c>
      <c r="I138" s="6">
        <v>0</v>
      </c>
      <c r="J138" s="6">
        <v>4</v>
      </c>
      <c r="K138" s="6">
        <v>5</v>
      </c>
      <c r="L138" s="6">
        <v>4</v>
      </c>
      <c r="M138" s="2">
        <v>0</v>
      </c>
      <c r="N138" s="2">
        <v>0</v>
      </c>
      <c r="O138" s="2">
        <v>0</v>
      </c>
      <c r="P138" s="2">
        <v>0</v>
      </c>
      <c r="Q138" s="2">
        <v>0</v>
      </c>
      <c r="V138">
        <v>5</v>
      </c>
      <c r="W138">
        <v>5</v>
      </c>
      <c r="X138">
        <v>5</v>
      </c>
    </row>
    <row r="139" spans="1:24" x14ac:dyDescent="0.35">
      <c r="A139" t="s">
        <v>2906</v>
      </c>
      <c r="B139" t="s">
        <v>381</v>
      </c>
      <c r="C139" t="s">
        <v>382</v>
      </c>
      <c r="D139" t="s">
        <v>2929</v>
      </c>
      <c r="E139" t="s">
        <v>3243</v>
      </c>
      <c r="F139" t="s">
        <v>2930</v>
      </c>
      <c r="G139" s="6">
        <v>2</v>
      </c>
      <c r="H139" s="6">
        <v>0</v>
      </c>
      <c r="I139" s="6">
        <v>0</v>
      </c>
      <c r="J139" s="6">
        <v>5</v>
      </c>
      <c r="K139" s="6">
        <v>5</v>
      </c>
      <c r="L139" s="6">
        <v>5</v>
      </c>
      <c r="M139" s="2">
        <v>0</v>
      </c>
      <c r="N139" s="2">
        <v>0</v>
      </c>
      <c r="O139" s="2">
        <v>0</v>
      </c>
      <c r="P139" s="2">
        <v>0</v>
      </c>
      <c r="Q139" s="2">
        <v>0</v>
      </c>
      <c r="V139">
        <v>5</v>
      </c>
      <c r="W139">
        <v>5</v>
      </c>
      <c r="X139">
        <v>5</v>
      </c>
    </row>
    <row r="140" spans="1:24" x14ac:dyDescent="0.35">
      <c r="A140" t="s">
        <v>2906</v>
      </c>
      <c r="B140" t="s">
        <v>384</v>
      </c>
      <c r="C140" t="s">
        <v>1790</v>
      </c>
      <c r="D140" t="s">
        <v>2931</v>
      </c>
      <c r="E140" t="s">
        <v>3244</v>
      </c>
      <c r="F140" t="s">
        <v>2932</v>
      </c>
      <c r="G140" s="6">
        <v>1</v>
      </c>
      <c r="H140" s="6">
        <v>0</v>
      </c>
      <c r="I140" s="6">
        <v>0</v>
      </c>
      <c r="J140" s="6">
        <v>5</v>
      </c>
      <c r="K140" s="6">
        <v>5</v>
      </c>
      <c r="L140" s="6">
        <v>5</v>
      </c>
      <c r="M140" s="2">
        <v>0</v>
      </c>
      <c r="N140" s="2">
        <v>0</v>
      </c>
      <c r="O140" s="2">
        <v>0</v>
      </c>
      <c r="P140" s="2">
        <v>0</v>
      </c>
      <c r="Q140" s="2">
        <v>0</v>
      </c>
      <c r="V140">
        <v>5</v>
      </c>
      <c r="W140">
        <v>5</v>
      </c>
      <c r="X140">
        <v>5</v>
      </c>
    </row>
    <row r="141" spans="1:24" x14ac:dyDescent="0.35">
      <c r="A141" t="s">
        <v>2933</v>
      </c>
      <c r="B141" t="s">
        <v>996</v>
      </c>
      <c r="C141" t="s">
        <v>1233</v>
      </c>
      <c r="D141" t="s">
        <v>2746</v>
      </c>
      <c r="E141" t="s">
        <v>3121</v>
      </c>
      <c r="F141" t="s">
        <v>2908</v>
      </c>
      <c r="G141" s="6">
        <v>1</v>
      </c>
      <c r="H141" s="6">
        <v>0</v>
      </c>
      <c r="I141" s="6">
        <v>0</v>
      </c>
      <c r="J141" s="6">
        <v>5</v>
      </c>
      <c r="K141" s="6">
        <v>5</v>
      </c>
      <c r="L141" s="6">
        <v>5</v>
      </c>
      <c r="M141" s="2">
        <v>0</v>
      </c>
      <c r="N141" s="2">
        <v>0</v>
      </c>
      <c r="O141" s="2">
        <v>0</v>
      </c>
      <c r="P141" s="2">
        <v>0</v>
      </c>
      <c r="Q141" s="2">
        <v>0</v>
      </c>
      <c r="V141">
        <v>4</v>
      </c>
      <c r="W141">
        <v>5</v>
      </c>
      <c r="X141">
        <v>4</v>
      </c>
    </row>
    <row r="142" spans="1:24" x14ac:dyDescent="0.35">
      <c r="A142" t="s">
        <v>2933</v>
      </c>
      <c r="B142" t="s">
        <v>302</v>
      </c>
      <c r="C142" t="s">
        <v>390</v>
      </c>
      <c r="D142" t="s">
        <v>2934</v>
      </c>
      <c r="E142" t="s">
        <v>3245</v>
      </c>
      <c r="F142" t="s">
        <v>2910</v>
      </c>
      <c r="G142" s="6">
        <v>2</v>
      </c>
      <c r="H142" s="6">
        <v>0</v>
      </c>
      <c r="I142" s="6">
        <v>0</v>
      </c>
      <c r="J142" s="6">
        <v>5</v>
      </c>
      <c r="K142" s="6">
        <v>5</v>
      </c>
      <c r="L142" s="6">
        <v>5</v>
      </c>
      <c r="M142" s="2">
        <v>0</v>
      </c>
      <c r="N142" s="2">
        <v>0</v>
      </c>
      <c r="O142" s="2">
        <v>0</v>
      </c>
      <c r="P142" s="2">
        <v>0</v>
      </c>
      <c r="Q142" s="2">
        <v>0</v>
      </c>
      <c r="V142">
        <v>5</v>
      </c>
      <c r="W142">
        <v>5</v>
      </c>
      <c r="X142">
        <v>5</v>
      </c>
    </row>
    <row r="143" spans="1:24" x14ac:dyDescent="0.35">
      <c r="A143" t="s">
        <v>2933</v>
      </c>
      <c r="B143" t="s">
        <v>394</v>
      </c>
      <c r="C143" t="s">
        <v>395</v>
      </c>
      <c r="D143" t="s">
        <v>2935</v>
      </c>
      <c r="E143" t="s">
        <v>3246</v>
      </c>
      <c r="F143" t="s">
        <v>901</v>
      </c>
      <c r="G143" s="6">
        <v>1</v>
      </c>
      <c r="H143" s="6">
        <v>0</v>
      </c>
      <c r="I143" s="6">
        <v>0</v>
      </c>
      <c r="J143" s="6">
        <v>5</v>
      </c>
      <c r="K143" s="6">
        <v>5</v>
      </c>
      <c r="L143" s="6">
        <v>5</v>
      </c>
      <c r="M143" s="2">
        <v>0</v>
      </c>
      <c r="N143" s="2">
        <v>0</v>
      </c>
      <c r="O143" s="2">
        <v>0</v>
      </c>
      <c r="P143" s="2">
        <v>0</v>
      </c>
      <c r="Q143" s="2">
        <v>0</v>
      </c>
      <c r="V143">
        <v>5</v>
      </c>
      <c r="W143">
        <v>5</v>
      </c>
      <c r="X143">
        <v>5</v>
      </c>
    </row>
    <row r="144" spans="1:24" x14ac:dyDescent="0.35">
      <c r="A144" t="s">
        <v>2933</v>
      </c>
      <c r="B144" t="s">
        <v>400</v>
      </c>
      <c r="C144" t="s">
        <v>401</v>
      </c>
      <c r="D144" t="s">
        <v>2936</v>
      </c>
      <c r="E144" t="s">
        <v>3247</v>
      </c>
      <c r="F144" t="s">
        <v>2937</v>
      </c>
      <c r="G144" s="6">
        <v>1</v>
      </c>
      <c r="H144" s="6">
        <v>0</v>
      </c>
      <c r="I144" s="6">
        <v>0</v>
      </c>
      <c r="J144" s="6">
        <v>4</v>
      </c>
      <c r="K144" s="6">
        <v>5</v>
      </c>
      <c r="L144" s="6">
        <v>5</v>
      </c>
      <c r="M144" s="2">
        <v>0</v>
      </c>
      <c r="N144" s="2">
        <v>0</v>
      </c>
      <c r="O144" s="2">
        <v>0</v>
      </c>
      <c r="P144" s="2">
        <v>0</v>
      </c>
      <c r="Q144" s="2">
        <v>0</v>
      </c>
      <c r="V144">
        <v>5</v>
      </c>
      <c r="W144">
        <v>5</v>
      </c>
      <c r="X144">
        <v>5</v>
      </c>
    </row>
    <row r="145" spans="1:24" x14ac:dyDescent="0.35">
      <c r="A145" t="s">
        <v>2933</v>
      </c>
      <c r="B145" t="s">
        <v>403</v>
      </c>
      <c r="C145" t="s">
        <v>404</v>
      </c>
      <c r="D145" t="s">
        <v>2938</v>
      </c>
      <c r="E145" t="s">
        <v>3248</v>
      </c>
      <c r="F145" t="s">
        <v>21</v>
      </c>
      <c r="G145" s="6">
        <v>0</v>
      </c>
      <c r="H145" s="6">
        <v>0</v>
      </c>
      <c r="I145" s="6">
        <v>0</v>
      </c>
      <c r="J145" s="6">
        <v>4</v>
      </c>
      <c r="K145" s="6">
        <v>5</v>
      </c>
      <c r="L145" s="6">
        <v>5</v>
      </c>
      <c r="M145" s="2">
        <v>0</v>
      </c>
      <c r="N145" s="2">
        <v>0</v>
      </c>
      <c r="O145" s="2">
        <v>0</v>
      </c>
      <c r="P145" s="2">
        <v>0</v>
      </c>
      <c r="Q145" s="2">
        <v>0</v>
      </c>
      <c r="V145">
        <v>5</v>
      </c>
      <c r="W145">
        <v>5</v>
      </c>
      <c r="X145">
        <v>5</v>
      </c>
    </row>
    <row r="146" spans="1:24" x14ac:dyDescent="0.35">
      <c r="A146" t="s">
        <v>2933</v>
      </c>
      <c r="B146" t="s">
        <v>406</v>
      </c>
      <c r="C146" t="s">
        <v>407</v>
      </c>
      <c r="D146" t="s">
        <v>2939</v>
      </c>
      <c r="E146" t="s">
        <v>3249</v>
      </c>
      <c r="F146" t="s">
        <v>21</v>
      </c>
      <c r="G146" s="6">
        <v>0</v>
      </c>
      <c r="H146" s="6">
        <v>0</v>
      </c>
      <c r="I146" s="6">
        <v>0</v>
      </c>
      <c r="J146" s="6">
        <v>4</v>
      </c>
      <c r="K146" s="6">
        <v>5</v>
      </c>
      <c r="L146" s="6">
        <v>5</v>
      </c>
      <c r="M146" s="2">
        <v>0</v>
      </c>
      <c r="N146" s="2">
        <v>1</v>
      </c>
      <c r="O146" s="2">
        <v>0</v>
      </c>
      <c r="P146" s="2">
        <v>0</v>
      </c>
      <c r="Q146" s="2">
        <v>0</v>
      </c>
      <c r="V146">
        <v>5</v>
      </c>
      <c r="W146">
        <v>5</v>
      </c>
      <c r="X146">
        <v>5</v>
      </c>
    </row>
    <row r="147" spans="1:24" x14ac:dyDescent="0.35">
      <c r="A147" t="s">
        <v>2933</v>
      </c>
      <c r="B147" t="s">
        <v>156</v>
      </c>
      <c r="C147" t="s">
        <v>156</v>
      </c>
      <c r="D147" t="s">
        <v>2940</v>
      </c>
      <c r="E147" t="s">
        <v>3250</v>
      </c>
      <c r="F147" t="s">
        <v>2941</v>
      </c>
      <c r="G147" s="6">
        <v>2</v>
      </c>
      <c r="H147" s="6">
        <v>1</v>
      </c>
      <c r="I147" s="6">
        <v>1</v>
      </c>
      <c r="J147" s="6">
        <v>3</v>
      </c>
      <c r="K147" s="6">
        <v>1</v>
      </c>
      <c r="L147" s="6">
        <v>5</v>
      </c>
      <c r="M147" s="2">
        <v>1</v>
      </c>
      <c r="N147" s="2">
        <v>0</v>
      </c>
      <c r="O147" s="2">
        <v>0</v>
      </c>
      <c r="P147" s="2">
        <v>0</v>
      </c>
      <c r="Q147" s="2">
        <v>0</v>
      </c>
      <c r="V147">
        <v>5</v>
      </c>
      <c r="W147">
        <v>5</v>
      </c>
      <c r="X147">
        <v>5</v>
      </c>
    </row>
    <row r="148" spans="1:24" x14ac:dyDescent="0.35">
      <c r="A148" t="s">
        <v>2933</v>
      </c>
      <c r="B148" t="s">
        <v>409</v>
      </c>
      <c r="C148" t="s">
        <v>1241</v>
      </c>
      <c r="D148" t="s">
        <v>2942</v>
      </c>
      <c r="E148" t="s">
        <v>3251</v>
      </c>
      <c r="F148" t="s">
        <v>1516</v>
      </c>
      <c r="G148" s="6">
        <v>1</v>
      </c>
      <c r="H148" s="6">
        <v>0</v>
      </c>
      <c r="I148" s="6">
        <v>0</v>
      </c>
      <c r="J148" s="6">
        <v>5</v>
      </c>
      <c r="K148" s="6">
        <v>5</v>
      </c>
      <c r="L148" s="6">
        <v>5</v>
      </c>
      <c r="M148" s="2">
        <v>0</v>
      </c>
      <c r="N148" s="2">
        <v>0</v>
      </c>
      <c r="O148" s="2">
        <v>0</v>
      </c>
      <c r="P148" s="2">
        <v>0</v>
      </c>
      <c r="Q148" s="2">
        <v>0</v>
      </c>
      <c r="V148">
        <v>5</v>
      </c>
      <c r="W148">
        <v>5</v>
      </c>
      <c r="X148">
        <v>5</v>
      </c>
    </row>
    <row r="149" spans="1:24" x14ac:dyDescent="0.35">
      <c r="A149" t="s">
        <v>2933</v>
      </c>
      <c r="B149" t="s">
        <v>411</v>
      </c>
      <c r="C149" t="s">
        <v>412</v>
      </c>
      <c r="D149" t="s">
        <v>2943</v>
      </c>
      <c r="E149" t="s">
        <v>3252</v>
      </c>
      <c r="F149" t="s">
        <v>907</v>
      </c>
      <c r="G149" s="6">
        <v>1</v>
      </c>
      <c r="H149" s="6">
        <v>1</v>
      </c>
      <c r="I149" s="6">
        <v>5</v>
      </c>
      <c r="J149" s="6">
        <v>5</v>
      </c>
      <c r="K149" s="6">
        <v>5</v>
      </c>
      <c r="L149" s="6">
        <v>5</v>
      </c>
      <c r="M149" s="2">
        <v>0</v>
      </c>
      <c r="N149" s="2">
        <v>1</v>
      </c>
      <c r="O149" s="2">
        <v>0</v>
      </c>
      <c r="P149" s="2">
        <v>0</v>
      </c>
      <c r="Q149" s="2">
        <v>0</v>
      </c>
      <c r="V149">
        <v>4</v>
      </c>
      <c r="W149">
        <v>5</v>
      </c>
      <c r="X149">
        <v>5</v>
      </c>
    </row>
    <row r="150" spans="1:24" x14ac:dyDescent="0.35">
      <c r="A150" t="s">
        <v>2933</v>
      </c>
      <c r="B150" t="s">
        <v>414</v>
      </c>
      <c r="C150" t="s">
        <v>415</v>
      </c>
      <c r="D150" t="s">
        <v>2944</v>
      </c>
      <c r="E150" t="s">
        <v>3253</v>
      </c>
      <c r="F150" t="s">
        <v>2945</v>
      </c>
      <c r="G150" s="6">
        <v>2</v>
      </c>
      <c r="H150" s="6">
        <v>0</v>
      </c>
      <c r="I150" s="6">
        <v>0</v>
      </c>
      <c r="J150" s="6">
        <v>5</v>
      </c>
      <c r="K150" s="6">
        <v>5</v>
      </c>
      <c r="L150" s="6">
        <v>5</v>
      </c>
      <c r="M150" s="2">
        <v>0</v>
      </c>
      <c r="N150" s="2">
        <v>1</v>
      </c>
      <c r="O150" s="2">
        <v>0</v>
      </c>
      <c r="P150" s="2">
        <v>0</v>
      </c>
      <c r="Q150" s="2">
        <v>0</v>
      </c>
      <c r="V150">
        <v>5</v>
      </c>
      <c r="W150">
        <v>5</v>
      </c>
      <c r="X150">
        <v>5</v>
      </c>
    </row>
    <row r="151" spans="1:24" x14ac:dyDescent="0.35">
      <c r="A151" t="s">
        <v>2933</v>
      </c>
      <c r="B151" t="s">
        <v>417</v>
      </c>
      <c r="C151" t="s">
        <v>418</v>
      </c>
      <c r="D151" t="s">
        <v>2946</v>
      </c>
      <c r="E151" t="s">
        <v>3254</v>
      </c>
      <c r="F151" t="s">
        <v>2947</v>
      </c>
      <c r="G151" s="6">
        <v>1</v>
      </c>
      <c r="H151" s="6">
        <v>1</v>
      </c>
      <c r="I151" s="6">
        <v>1</v>
      </c>
      <c r="J151" s="6">
        <v>1</v>
      </c>
      <c r="K151" s="6">
        <v>1</v>
      </c>
      <c r="L151" s="6">
        <v>1</v>
      </c>
      <c r="M151" s="2">
        <v>1</v>
      </c>
      <c r="N151" s="2">
        <v>1</v>
      </c>
      <c r="O151" s="2">
        <v>1</v>
      </c>
      <c r="P151" s="2">
        <v>1</v>
      </c>
      <c r="Q151" s="2">
        <v>0</v>
      </c>
      <c r="V151">
        <v>3</v>
      </c>
      <c r="W151">
        <v>1</v>
      </c>
      <c r="X151">
        <v>5</v>
      </c>
    </row>
    <row r="152" spans="1:24" x14ac:dyDescent="0.35">
      <c r="A152" t="s">
        <v>2933</v>
      </c>
      <c r="B152" t="s">
        <v>420</v>
      </c>
      <c r="C152" t="s">
        <v>420</v>
      </c>
      <c r="D152" t="s">
        <v>2948</v>
      </c>
      <c r="E152" t="s">
        <v>3255</v>
      </c>
      <c r="F152" t="s">
        <v>2949</v>
      </c>
      <c r="G152" s="6">
        <v>4</v>
      </c>
      <c r="H152" s="6">
        <v>1</v>
      </c>
      <c r="I152" s="6">
        <v>1</v>
      </c>
      <c r="J152" s="6">
        <v>1</v>
      </c>
      <c r="K152" s="6">
        <v>1</v>
      </c>
      <c r="L152" s="6">
        <v>1</v>
      </c>
      <c r="M152" s="2">
        <v>1</v>
      </c>
      <c r="N152" s="2">
        <v>1</v>
      </c>
      <c r="O152" s="2">
        <v>1</v>
      </c>
      <c r="P152" s="2">
        <v>1</v>
      </c>
      <c r="Q152" s="2">
        <v>0</v>
      </c>
      <c r="V152">
        <v>5</v>
      </c>
      <c r="W152">
        <v>5</v>
      </c>
      <c r="X152">
        <v>5</v>
      </c>
    </row>
    <row r="153" spans="1:24" x14ac:dyDescent="0.35">
      <c r="A153" t="s">
        <v>2933</v>
      </c>
      <c r="B153" t="s">
        <v>421</v>
      </c>
      <c r="C153" t="s">
        <v>421</v>
      </c>
      <c r="D153" t="s">
        <v>2950</v>
      </c>
      <c r="E153" t="s">
        <v>3256</v>
      </c>
      <c r="F153" t="s">
        <v>21</v>
      </c>
      <c r="G153" s="6">
        <v>0</v>
      </c>
      <c r="H153" s="6">
        <v>1</v>
      </c>
      <c r="I153" s="6">
        <v>1</v>
      </c>
      <c r="J153" s="6">
        <v>1</v>
      </c>
      <c r="K153" s="6">
        <v>1</v>
      </c>
      <c r="L153" s="6">
        <v>1</v>
      </c>
      <c r="M153" s="2">
        <v>1</v>
      </c>
      <c r="N153" s="2">
        <v>1</v>
      </c>
      <c r="O153" s="2">
        <v>1</v>
      </c>
      <c r="P153" s="2">
        <v>1</v>
      </c>
      <c r="Q153" s="2">
        <v>0</v>
      </c>
      <c r="V153">
        <v>5</v>
      </c>
      <c r="W153">
        <v>5</v>
      </c>
      <c r="X153">
        <v>5</v>
      </c>
    </row>
    <row r="154" spans="1:24" x14ac:dyDescent="0.35">
      <c r="A154" t="s">
        <v>2933</v>
      </c>
      <c r="B154" t="s">
        <v>423</v>
      </c>
      <c r="C154" t="s">
        <v>423</v>
      </c>
      <c r="D154" t="s">
        <v>2951</v>
      </c>
      <c r="E154" t="s">
        <v>3257</v>
      </c>
      <c r="F154" t="s">
        <v>21</v>
      </c>
      <c r="G154" s="6">
        <v>0</v>
      </c>
      <c r="H154" s="6">
        <v>1</v>
      </c>
      <c r="I154" s="6">
        <v>1</v>
      </c>
      <c r="J154" s="6">
        <v>1</v>
      </c>
      <c r="K154" s="6">
        <v>1</v>
      </c>
      <c r="L154" s="6">
        <v>1</v>
      </c>
      <c r="M154" s="2">
        <v>1</v>
      </c>
      <c r="N154" s="2">
        <v>1</v>
      </c>
      <c r="O154" s="2">
        <v>1</v>
      </c>
      <c r="P154" s="2">
        <v>1</v>
      </c>
      <c r="Q154" s="2">
        <v>0</v>
      </c>
      <c r="V154">
        <v>5</v>
      </c>
      <c r="W154">
        <v>5</v>
      </c>
      <c r="X154">
        <v>5</v>
      </c>
    </row>
    <row r="155" spans="1:24" x14ac:dyDescent="0.35">
      <c r="A155" t="s">
        <v>2933</v>
      </c>
      <c r="B155" t="s">
        <v>424</v>
      </c>
      <c r="C155" t="s">
        <v>426</v>
      </c>
      <c r="D155" t="s">
        <v>2952</v>
      </c>
      <c r="E155" t="s">
        <v>3258</v>
      </c>
      <c r="F155" t="s">
        <v>21</v>
      </c>
      <c r="G155" s="6">
        <v>0</v>
      </c>
      <c r="H155" s="6">
        <v>1</v>
      </c>
      <c r="I155" s="6">
        <v>5</v>
      </c>
      <c r="J155" s="6">
        <v>5</v>
      </c>
      <c r="K155" s="6">
        <v>5</v>
      </c>
      <c r="L155" s="6">
        <v>5</v>
      </c>
      <c r="M155" s="2">
        <v>1</v>
      </c>
      <c r="N155" s="2">
        <v>0</v>
      </c>
      <c r="O155" s="2">
        <v>0</v>
      </c>
      <c r="P155" s="2">
        <v>0</v>
      </c>
      <c r="Q155" s="2">
        <v>0</v>
      </c>
      <c r="V155">
        <v>1</v>
      </c>
      <c r="W155">
        <v>1</v>
      </c>
      <c r="X155">
        <v>1</v>
      </c>
    </row>
    <row r="156" spans="1:24" x14ac:dyDescent="0.35">
      <c r="A156" t="s">
        <v>2933</v>
      </c>
      <c r="B156" t="s">
        <v>427</v>
      </c>
      <c r="C156" t="s">
        <v>429</v>
      </c>
      <c r="D156" t="s">
        <v>2953</v>
      </c>
      <c r="E156" t="s">
        <v>3259</v>
      </c>
      <c r="F156" t="s">
        <v>2203</v>
      </c>
      <c r="G156" s="6">
        <v>1</v>
      </c>
      <c r="H156" s="6">
        <v>0</v>
      </c>
      <c r="I156" s="6">
        <v>0</v>
      </c>
      <c r="J156" s="6">
        <v>5</v>
      </c>
      <c r="K156" s="6">
        <v>5</v>
      </c>
      <c r="L156" s="6">
        <v>5</v>
      </c>
      <c r="M156" s="2">
        <v>0</v>
      </c>
      <c r="N156" s="2">
        <v>1</v>
      </c>
      <c r="O156" s="2">
        <v>0</v>
      </c>
      <c r="P156" s="2">
        <v>0</v>
      </c>
      <c r="Q156" s="2">
        <v>0</v>
      </c>
      <c r="V156">
        <v>1</v>
      </c>
      <c r="W156">
        <v>1</v>
      </c>
      <c r="X156">
        <v>1</v>
      </c>
    </row>
    <row r="157" spans="1:24" x14ac:dyDescent="0.35">
      <c r="A157" t="s">
        <v>2933</v>
      </c>
      <c r="B157" t="s">
        <v>433</v>
      </c>
      <c r="C157" t="s">
        <v>432</v>
      </c>
      <c r="D157" t="s">
        <v>2954</v>
      </c>
      <c r="E157" t="s">
        <v>3260</v>
      </c>
      <c r="F157" t="s">
        <v>2955</v>
      </c>
      <c r="G157" s="6">
        <v>2</v>
      </c>
      <c r="H157" s="6">
        <v>0</v>
      </c>
      <c r="I157" s="6">
        <v>0</v>
      </c>
      <c r="J157" s="6">
        <v>1</v>
      </c>
      <c r="K157" s="6">
        <v>1</v>
      </c>
      <c r="L157" s="6">
        <v>5</v>
      </c>
      <c r="M157" s="2">
        <v>0</v>
      </c>
      <c r="N157" s="2">
        <v>1</v>
      </c>
      <c r="O157" s="2">
        <v>1</v>
      </c>
      <c r="P157" s="2">
        <v>0</v>
      </c>
      <c r="Q157" s="2">
        <v>0</v>
      </c>
      <c r="V157">
        <v>1</v>
      </c>
      <c r="W157">
        <v>1</v>
      </c>
      <c r="X157">
        <v>1</v>
      </c>
    </row>
    <row r="158" spans="1:24" x14ac:dyDescent="0.35">
      <c r="A158" t="s">
        <v>2933</v>
      </c>
      <c r="B158" t="s">
        <v>436</v>
      </c>
      <c r="C158" t="s">
        <v>435</v>
      </c>
      <c r="D158" t="s">
        <v>2956</v>
      </c>
      <c r="E158" t="s">
        <v>3261</v>
      </c>
      <c r="F158" t="s">
        <v>2957</v>
      </c>
      <c r="G158" s="6">
        <v>1</v>
      </c>
      <c r="H158" s="6">
        <v>1</v>
      </c>
      <c r="I158" s="6">
        <v>1</v>
      </c>
      <c r="J158" s="6">
        <v>1</v>
      </c>
      <c r="K158" s="6">
        <v>1</v>
      </c>
      <c r="L158" s="6">
        <v>5</v>
      </c>
      <c r="M158" s="2">
        <v>1</v>
      </c>
      <c r="N158" s="2">
        <v>0</v>
      </c>
      <c r="O158" s="2">
        <v>1</v>
      </c>
      <c r="P158" s="2">
        <v>0</v>
      </c>
      <c r="Q158" s="2">
        <v>0</v>
      </c>
      <c r="V158">
        <v>1</v>
      </c>
      <c r="W158">
        <v>1</v>
      </c>
      <c r="X158">
        <v>1</v>
      </c>
    </row>
    <row r="159" spans="1:24" x14ac:dyDescent="0.35">
      <c r="A159" t="s">
        <v>2958</v>
      </c>
      <c r="B159" t="s">
        <v>2569</v>
      </c>
      <c r="C159" t="s">
        <v>440</v>
      </c>
      <c r="D159" t="s">
        <v>2959</v>
      </c>
      <c r="E159" t="s">
        <v>3262</v>
      </c>
      <c r="F159" t="s">
        <v>957</v>
      </c>
      <c r="G159" s="6">
        <v>1</v>
      </c>
      <c r="H159" s="6">
        <v>0</v>
      </c>
      <c r="I159" s="6">
        <v>0</v>
      </c>
      <c r="J159" s="6">
        <v>5</v>
      </c>
      <c r="K159" s="6">
        <v>5</v>
      </c>
      <c r="L159" s="6">
        <v>5</v>
      </c>
      <c r="M159" s="2">
        <v>0</v>
      </c>
      <c r="N159" s="2">
        <v>0</v>
      </c>
      <c r="O159" s="2">
        <v>0</v>
      </c>
      <c r="P159" s="2">
        <v>0</v>
      </c>
      <c r="Q159" s="2">
        <v>0</v>
      </c>
      <c r="V159">
        <v>5</v>
      </c>
      <c r="W159">
        <v>5</v>
      </c>
      <c r="X159">
        <v>5</v>
      </c>
    </row>
    <row r="160" spans="1:24" x14ac:dyDescent="0.35">
      <c r="A160" t="s">
        <v>2958</v>
      </c>
      <c r="B160" t="s">
        <v>2571</v>
      </c>
      <c r="C160" t="s">
        <v>443</v>
      </c>
      <c r="D160" t="s">
        <v>2960</v>
      </c>
      <c r="E160" t="s">
        <v>3263</v>
      </c>
      <c r="F160" t="s">
        <v>21</v>
      </c>
      <c r="G160" s="6">
        <v>0</v>
      </c>
      <c r="H160" s="6">
        <v>0</v>
      </c>
      <c r="I160" s="6">
        <v>0</v>
      </c>
      <c r="J160" s="6">
        <v>5</v>
      </c>
      <c r="K160" s="6">
        <v>5</v>
      </c>
      <c r="L160" s="6">
        <v>5</v>
      </c>
      <c r="M160" s="2">
        <v>0</v>
      </c>
      <c r="N160" s="2">
        <v>0</v>
      </c>
      <c r="O160" s="2">
        <v>0</v>
      </c>
      <c r="P160" s="2">
        <v>0</v>
      </c>
      <c r="Q160" s="2">
        <v>0</v>
      </c>
      <c r="V160">
        <v>5</v>
      </c>
      <c r="W160">
        <v>5</v>
      </c>
      <c r="X160">
        <v>5</v>
      </c>
    </row>
    <row r="161" spans="1:24" x14ac:dyDescent="0.35">
      <c r="A161" t="s">
        <v>2958</v>
      </c>
      <c r="B161" t="s">
        <v>2573</v>
      </c>
      <c r="C161" t="s">
        <v>446</v>
      </c>
      <c r="D161" t="s">
        <v>2961</v>
      </c>
      <c r="E161" t="s">
        <v>3264</v>
      </c>
      <c r="F161" t="s">
        <v>1528</v>
      </c>
      <c r="G161" s="6">
        <v>1</v>
      </c>
      <c r="H161" s="6">
        <v>0</v>
      </c>
      <c r="I161" s="6">
        <v>0</v>
      </c>
      <c r="J161" s="6">
        <v>5</v>
      </c>
      <c r="K161" s="6">
        <v>5</v>
      </c>
      <c r="L161" s="6">
        <v>5</v>
      </c>
      <c r="M161" s="2">
        <v>0</v>
      </c>
      <c r="N161" s="2">
        <v>0</v>
      </c>
      <c r="O161" s="2">
        <v>0</v>
      </c>
      <c r="P161" s="2">
        <v>0</v>
      </c>
      <c r="Q161" s="2">
        <v>0</v>
      </c>
      <c r="V161">
        <v>1</v>
      </c>
      <c r="W161">
        <v>1</v>
      </c>
      <c r="X161">
        <v>1</v>
      </c>
    </row>
    <row r="162" spans="1:24" x14ac:dyDescent="0.35">
      <c r="A162" t="s">
        <v>2958</v>
      </c>
      <c r="B162" t="s">
        <v>2575</v>
      </c>
      <c r="C162" t="s">
        <v>446</v>
      </c>
      <c r="D162" t="s">
        <v>2962</v>
      </c>
      <c r="E162" t="s">
        <v>3265</v>
      </c>
      <c r="F162" t="s">
        <v>2963</v>
      </c>
      <c r="G162" s="6">
        <v>1</v>
      </c>
      <c r="H162" s="6">
        <v>0</v>
      </c>
      <c r="I162" s="6">
        <v>0</v>
      </c>
      <c r="J162" s="6">
        <v>5</v>
      </c>
      <c r="K162" s="6">
        <v>5</v>
      </c>
      <c r="L162" s="6">
        <v>5</v>
      </c>
      <c r="M162" s="2">
        <v>0</v>
      </c>
      <c r="N162" s="2">
        <v>0</v>
      </c>
      <c r="O162" s="2">
        <v>0</v>
      </c>
      <c r="P162" s="2">
        <v>0</v>
      </c>
      <c r="Q162" s="2">
        <v>0</v>
      </c>
      <c r="V162">
        <v>1</v>
      </c>
      <c r="W162">
        <v>1</v>
      </c>
      <c r="X162">
        <v>1</v>
      </c>
    </row>
    <row r="163" spans="1:24" x14ac:dyDescent="0.35">
      <c r="A163" t="s">
        <v>2958</v>
      </c>
      <c r="B163" t="s">
        <v>2577</v>
      </c>
      <c r="C163" t="s">
        <v>451</v>
      </c>
      <c r="D163" t="s">
        <v>2964</v>
      </c>
      <c r="E163" t="s">
        <v>3266</v>
      </c>
      <c r="F163" t="s">
        <v>21</v>
      </c>
      <c r="G163" s="6">
        <v>0</v>
      </c>
      <c r="H163" s="6">
        <v>1</v>
      </c>
      <c r="I163" s="6">
        <v>2</v>
      </c>
      <c r="J163" s="6">
        <v>5</v>
      </c>
      <c r="K163" s="6">
        <v>3</v>
      </c>
      <c r="L163" s="6">
        <v>5</v>
      </c>
      <c r="M163" s="2">
        <v>0</v>
      </c>
      <c r="N163" s="2">
        <v>0</v>
      </c>
      <c r="O163" s="2">
        <v>0</v>
      </c>
      <c r="P163" s="2">
        <v>0</v>
      </c>
      <c r="Q163" s="2">
        <v>0</v>
      </c>
      <c r="V163">
        <v>5</v>
      </c>
      <c r="W163">
        <v>5</v>
      </c>
      <c r="X163">
        <v>5</v>
      </c>
    </row>
    <row r="164" spans="1:24" x14ac:dyDescent="0.35">
      <c r="A164" t="s">
        <v>2958</v>
      </c>
      <c r="B164" t="s">
        <v>2579</v>
      </c>
      <c r="C164" t="s">
        <v>454</v>
      </c>
      <c r="D164" t="s">
        <v>2965</v>
      </c>
      <c r="E164" t="s">
        <v>3267</v>
      </c>
      <c r="F164" t="s">
        <v>21</v>
      </c>
      <c r="G164" s="6">
        <v>0</v>
      </c>
      <c r="H164" s="6">
        <v>1</v>
      </c>
      <c r="I164" s="6">
        <v>5</v>
      </c>
      <c r="J164" s="6">
        <v>5</v>
      </c>
      <c r="K164" s="6">
        <v>5</v>
      </c>
      <c r="L164" s="6">
        <v>5</v>
      </c>
      <c r="M164" s="2">
        <v>0</v>
      </c>
      <c r="N164" s="2">
        <v>0</v>
      </c>
      <c r="O164" s="2">
        <v>0</v>
      </c>
      <c r="P164" s="2">
        <v>0</v>
      </c>
      <c r="Q164" s="2">
        <v>0</v>
      </c>
      <c r="V164">
        <v>5</v>
      </c>
      <c r="W164">
        <v>5</v>
      </c>
      <c r="X164">
        <v>5</v>
      </c>
    </row>
    <row r="165" spans="1:24" x14ac:dyDescent="0.35">
      <c r="A165" t="s">
        <v>2958</v>
      </c>
      <c r="B165" t="s">
        <v>2581</v>
      </c>
      <c r="C165" t="s">
        <v>457</v>
      </c>
      <c r="D165" t="s">
        <v>2966</v>
      </c>
      <c r="E165" t="s">
        <v>3268</v>
      </c>
      <c r="F165" t="s">
        <v>2967</v>
      </c>
      <c r="G165" s="6">
        <v>1</v>
      </c>
      <c r="H165" s="6">
        <v>0</v>
      </c>
      <c r="I165" s="6">
        <v>0</v>
      </c>
      <c r="J165" s="6">
        <v>5</v>
      </c>
      <c r="K165" s="6">
        <v>5</v>
      </c>
      <c r="L165" s="6">
        <v>5</v>
      </c>
      <c r="M165" s="2">
        <v>0</v>
      </c>
      <c r="N165" s="2">
        <v>0</v>
      </c>
      <c r="O165" s="2">
        <v>0</v>
      </c>
      <c r="P165" s="2">
        <v>0</v>
      </c>
      <c r="Q165" s="2">
        <v>0</v>
      </c>
      <c r="V165">
        <v>5</v>
      </c>
      <c r="W165">
        <v>5</v>
      </c>
      <c r="X165">
        <v>5</v>
      </c>
    </row>
    <row r="166" spans="1:24" x14ac:dyDescent="0.35">
      <c r="A166" t="s">
        <v>2958</v>
      </c>
      <c r="B166" t="s">
        <v>2583</v>
      </c>
      <c r="C166" t="s">
        <v>460</v>
      </c>
      <c r="D166" t="s">
        <v>2968</v>
      </c>
      <c r="E166" t="s">
        <v>3269</v>
      </c>
      <c r="F166" t="s">
        <v>21</v>
      </c>
      <c r="G166" s="6">
        <v>0</v>
      </c>
      <c r="H166" s="6">
        <v>0</v>
      </c>
      <c r="I166" s="6">
        <v>0</v>
      </c>
      <c r="J166" s="6">
        <v>5</v>
      </c>
      <c r="K166" s="6">
        <v>5</v>
      </c>
      <c r="L166" s="6">
        <v>5</v>
      </c>
      <c r="M166" s="2">
        <v>0</v>
      </c>
      <c r="N166" s="2">
        <v>0</v>
      </c>
      <c r="O166" s="2">
        <v>0</v>
      </c>
      <c r="P166" s="2">
        <v>0</v>
      </c>
      <c r="Q166" s="2">
        <v>0</v>
      </c>
      <c r="V166">
        <v>5</v>
      </c>
      <c r="W166">
        <v>5</v>
      </c>
      <c r="X166">
        <v>5</v>
      </c>
    </row>
    <row r="167" spans="1:24" x14ac:dyDescent="0.35">
      <c r="A167" t="s">
        <v>2958</v>
      </c>
      <c r="B167" t="s">
        <v>2585</v>
      </c>
      <c r="C167" t="s">
        <v>462</v>
      </c>
      <c r="D167" t="s">
        <v>2969</v>
      </c>
      <c r="E167" t="s">
        <v>3270</v>
      </c>
      <c r="F167" t="s">
        <v>21</v>
      </c>
      <c r="G167" s="6">
        <v>0</v>
      </c>
      <c r="H167" s="6">
        <v>0</v>
      </c>
      <c r="I167" s="6">
        <v>0</v>
      </c>
      <c r="J167" s="6">
        <v>5</v>
      </c>
      <c r="K167" s="6">
        <v>5</v>
      </c>
      <c r="L167" s="6">
        <v>5</v>
      </c>
      <c r="M167" s="2">
        <v>0</v>
      </c>
      <c r="N167" s="2">
        <v>0</v>
      </c>
      <c r="O167" s="2">
        <v>0</v>
      </c>
      <c r="P167" s="2">
        <v>0</v>
      </c>
      <c r="Q167" s="2">
        <v>0</v>
      </c>
      <c r="V167">
        <v>5</v>
      </c>
      <c r="W167">
        <v>5</v>
      </c>
      <c r="X167">
        <v>5</v>
      </c>
    </row>
    <row r="168" spans="1:24" x14ac:dyDescent="0.35">
      <c r="A168" t="s">
        <v>2958</v>
      </c>
      <c r="B168" t="s">
        <v>2587</v>
      </c>
      <c r="C168" t="s">
        <v>465</v>
      </c>
      <c r="D168" t="s">
        <v>2970</v>
      </c>
      <c r="E168" t="s">
        <v>3271</v>
      </c>
      <c r="F168" t="s">
        <v>21</v>
      </c>
      <c r="G168" s="6">
        <v>0</v>
      </c>
      <c r="H168" s="6">
        <v>0</v>
      </c>
      <c r="I168" s="6">
        <v>0</v>
      </c>
      <c r="J168" s="6">
        <v>3</v>
      </c>
      <c r="K168" s="6">
        <v>1</v>
      </c>
      <c r="L168" s="6">
        <v>5</v>
      </c>
      <c r="M168" s="2">
        <v>0</v>
      </c>
      <c r="N168" s="2">
        <v>0</v>
      </c>
      <c r="O168" s="2">
        <v>1</v>
      </c>
      <c r="P168" s="2">
        <v>0</v>
      </c>
      <c r="Q168" s="2">
        <v>0</v>
      </c>
      <c r="V168">
        <v>3</v>
      </c>
      <c r="W168">
        <v>5</v>
      </c>
      <c r="X168">
        <v>2</v>
      </c>
    </row>
    <row r="169" spans="1:24" x14ac:dyDescent="0.35">
      <c r="A169" t="s">
        <v>2958</v>
      </c>
      <c r="B169" t="s">
        <v>2589</v>
      </c>
      <c r="C169" t="s">
        <v>467</v>
      </c>
      <c r="D169" t="s">
        <v>2971</v>
      </c>
      <c r="E169" t="s">
        <v>3272</v>
      </c>
      <c r="F169" t="s">
        <v>741</v>
      </c>
      <c r="G169" s="6">
        <v>2</v>
      </c>
      <c r="H169" s="6">
        <v>1</v>
      </c>
      <c r="I169" s="6">
        <v>3</v>
      </c>
      <c r="J169" s="6">
        <v>4</v>
      </c>
      <c r="K169" s="6">
        <v>4</v>
      </c>
      <c r="L169" s="6">
        <v>4</v>
      </c>
      <c r="M169" s="2">
        <v>0</v>
      </c>
      <c r="N169" s="2">
        <v>0</v>
      </c>
      <c r="O169" s="2">
        <v>0</v>
      </c>
      <c r="P169" s="2">
        <v>0</v>
      </c>
      <c r="Q169" s="2">
        <v>0</v>
      </c>
      <c r="V169">
        <v>5</v>
      </c>
      <c r="W169">
        <v>5</v>
      </c>
      <c r="X169">
        <v>5</v>
      </c>
    </row>
    <row r="170" spans="1:24" x14ac:dyDescent="0.35">
      <c r="A170" t="s">
        <v>2958</v>
      </c>
      <c r="B170" t="s">
        <v>2591</v>
      </c>
      <c r="C170" t="s">
        <v>470</v>
      </c>
      <c r="D170" t="s">
        <v>2972</v>
      </c>
      <c r="E170" t="s">
        <v>3273</v>
      </c>
      <c r="F170" t="s">
        <v>2973</v>
      </c>
      <c r="G170" s="6">
        <v>4</v>
      </c>
      <c r="H170" s="6">
        <v>0</v>
      </c>
      <c r="I170" s="6">
        <v>0</v>
      </c>
      <c r="J170" s="6">
        <v>5</v>
      </c>
      <c r="K170" s="6">
        <v>5</v>
      </c>
      <c r="L170" s="6">
        <v>5</v>
      </c>
      <c r="M170" s="2">
        <v>0</v>
      </c>
      <c r="N170" s="2">
        <v>0</v>
      </c>
      <c r="O170" s="2">
        <v>0</v>
      </c>
      <c r="P170" s="2">
        <v>0</v>
      </c>
      <c r="Q170" s="2">
        <v>0</v>
      </c>
      <c r="V170">
        <v>5</v>
      </c>
      <c r="W170">
        <v>5</v>
      </c>
      <c r="X170">
        <v>5</v>
      </c>
    </row>
    <row r="171" spans="1:24" x14ac:dyDescent="0.35">
      <c r="A171" t="s">
        <v>2958</v>
      </c>
      <c r="B171" t="s">
        <v>2593</v>
      </c>
      <c r="C171" t="s">
        <v>473</v>
      </c>
      <c r="D171" t="s">
        <v>2974</v>
      </c>
      <c r="E171" t="s">
        <v>3274</v>
      </c>
      <c r="F171" t="s">
        <v>21</v>
      </c>
      <c r="G171" s="6">
        <v>0</v>
      </c>
      <c r="H171" s="6">
        <v>0</v>
      </c>
      <c r="I171" s="6">
        <v>0</v>
      </c>
      <c r="J171" s="6">
        <v>2</v>
      </c>
      <c r="K171" s="6">
        <v>5</v>
      </c>
      <c r="L171" s="6">
        <v>1</v>
      </c>
      <c r="M171" s="2">
        <v>0</v>
      </c>
      <c r="N171" s="2">
        <v>0</v>
      </c>
      <c r="O171" s="2">
        <v>0</v>
      </c>
      <c r="P171" s="2">
        <v>1</v>
      </c>
      <c r="Q171" s="2">
        <v>0</v>
      </c>
      <c r="V171">
        <v>5</v>
      </c>
      <c r="W171">
        <v>5</v>
      </c>
      <c r="X171">
        <v>5</v>
      </c>
    </row>
    <row r="172" spans="1:24" x14ac:dyDescent="0.35">
      <c r="A172" t="s">
        <v>2958</v>
      </c>
      <c r="B172" t="s">
        <v>2595</v>
      </c>
      <c r="C172" t="s">
        <v>476</v>
      </c>
      <c r="D172" t="s">
        <v>2975</v>
      </c>
      <c r="E172" t="s">
        <v>3275</v>
      </c>
      <c r="F172" t="s">
        <v>2976</v>
      </c>
      <c r="G172" s="6">
        <v>4</v>
      </c>
      <c r="H172" s="6">
        <v>0</v>
      </c>
      <c r="I172" s="6">
        <v>0</v>
      </c>
      <c r="J172" s="6">
        <v>5</v>
      </c>
      <c r="K172" s="6">
        <v>5</v>
      </c>
      <c r="L172" s="6">
        <v>5</v>
      </c>
      <c r="M172" s="2">
        <v>0</v>
      </c>
      <c r="N172" s="2">
        <v>0</v>
      </c>
      <c r="O172" s="2">
        <v>0</v>
      </c>
      <c r="P172" s="2">
        <v>0</v>
      </c>
      <c r="Q172" s="2">
        <v>0</v>
      </c>
      <c r="V172">
        <v>3</v>
      </c>
      <c r="W172">
        <v>1</v>
      </c>
      <c r="X172">
        <v>5</v>
      </c>
    </row>
    <row r="173" spans="1:24" x14ac:dyDescent="0.35">
      <c r="A173" t="s">
        <v>2958</v>
      </c>
      <c r="B173" t="s">
        <v>2597</v>
      </c>
      <c r="C173" t="s">
        <v>479</v>
      </c>
      <c r="D173" t="s">
        <v>2977</v>
      </c>
      <c r="E173" t="s">
        <v>3276</v>
      </c>
      <c r="F173" t="s">
        <v>21</v>
      </c>
      <c r="G173" s="6">
        <v>0</v>
      </c>
      <c r="H173" s="6">
        <v>0</v>
      </c>
      <c r="I173" s="6">
        <v>0</v>
      </c>
      <c r="J173" s="6">
        <v>5</v>
      </c>
      <c r="K173" s="6">
        <v>5</v>
      </c>
      <c r="L173" s="6">
        <v>5</v>
      </c>
      <c r="M173" s="2">
        <v>0</v>
      </c>
      <c r="N173" s="2">
        <v>0</v>
      </c>
      <c r="O173" s="2">
        <v>0</v>
      </c>
      <c r="P173" s="2">
        <v>0</v>
      </c>
      <c r="Q173" s="2">
        <v>0</v>
      </c>
      <c r="V173">
        <v>3</v>
      </c>
      <c r="W173">
        <v>4</v>
      </c>
      <c r="X173">
        <v>4</v>
      </c>
    </row>
    <row r="174" spans="1:24" x14ac:dyDescent="0.35">
      <c r="A174" t="s">
        <v>2958</v>
      </c>
      <c r="B174" t="s">
        <v>2599</v>
      </c>
      <c r="C174" t="s">
        <v>482</v>
      </c>
      <c r="D174" t="s">
        <v>2978</v>
      </c>
      <c r="E174" t="s">
        <v>3277</v>
      </c>
      <c r="F174" t="s">
        <v>2979</v>
      </c>
      <c r="G174" s="6">
        <v>2</v>
      </c>
      <c r="H174" s="6">
        <v>0</v>
      </c>
      <c r="I174" s="6">
        <v>0</v>
      </c>
      <c r="J174" s="6">
        <v>5</v>
      </c>
      <c r="K174" s="6">
        <v>5</v>
      </c>
      <c r="L174" s="6">
        <v>5</v>
      </c>
      <c r="M174" s="2">
        <v>0</v>
      </c>
      <c r="N174" s="2">
        <v>0</v>
      </c>
      <c r="O174" s="2">
        <v>0</v>
      </c>
      <c r="P174" s="2">
        <v>0</v>
      </c>
      <c r="Q174" s="2">
        <v>0</v>
      </c>
      <c r="V174">
        <v>3</v>
      </c>
      <c r="W174">
        <v>5</v>
      </c>
      <c r="X174">
        <v>1</v>
      </c>
    </row>
    <row r="175" spans="1:24" x14ac:dyDescent="0.35">
      <c r="A175" t="s">
        <v>2958</v>
      </c>
      <c r="B175" t="s">
        <v>2601</v>
      </c>
      <c r="C175" t="s">
        <v>22</v>
      </c>
      <c r="D175" t="s">
        <v>2980</v>
      </c>
      <c r="E175" t="s">
        <v>3278</v>
      </c>
      <c r="F175" t="s">
        <v>21</v>
      </c>
      <c r="G175" s="6">
        <v>0</v>
      </c>
      <c r="H175" s="6">
        <v>1</v>
      </c>
      <c r="I175" s="6">
        <v>5</v>
      </c>
      <c r="J175" s="6">
        <v>5</v>
      </c>
      <c r="K175" s="6">
        <v>5</v>
      </c>
      <c r="L175" s="6">
        <v>5</v>
      </c>
      <c r="M175" s="2">
        <v>0</v>
      </c>
      <c r="N175" s="2">
        <v>0</v>
      </c>
      <c r="O175" s="2">
        <v>0</v>
      </c>
      <c r="P175" s="2">
        <v>0</v>
      </c>
      <c r="Q175" s="2">
        <v>0</v>
      </c>
      <c r="V175">
        <v>3</v>
      </c>
      <c r="W175">
        <v>4</v>
      </c>
      <c r="X175">
        <v>3</v>
      </c>
    </row>
    <row r="176" spans="1:24" x14ac:dyDescent="0.35">
      <c r="A176" t="s">
        <v>2981</v>
      </c>
      <c r="B176" t="s">
        <v>2982</v>
      </c>
      <c r="C176" t="s">
        <v>487</v>
      </c>
      <c r="D176" t="s">
        <v>2983</v>
      </c>
      <c r="E176" t="s">
        <v>3279</v>
      </c>
      <c r="F176" t="s">
        <v>21</v>
      </c>
      <c r="G176" s="6">
        <v>0</v>
      </c>
      <c r="H176" s="6">
        <v>0</v>
      </c>
      <c r="I176" s="6">
        <v>0</v>
      </c>
      <c r="J176" s="6">
        <v>3</v>
      </c>
      <c r="K176" s="6">
        <v>5</v>
      </c>
      <c r="L176" s="6">
        <v>5</v>
      </c>
      <c r="M176" s="2">
        <v>0</v>
      </c>
      <c r="N176" s="2">
        <v>0</v>
      </c>
      <c r="O176" s="2">
        <v>0</v>
      </c>
      <c r="P176" s="2">
        <v>0</v>
      </c>
      <c r="Q176" s="2">
        <v>0</v>
      </c>
      <c r="V176">
        <v>5</v>
      </c>
      <c r="W176">
        <v>5</v>
      </c>
      <c r="X176">
        <v>5</v>
      </c>
    </row>
    <row r="177" spans="1:24" x14ac:dyDescent="0.35">
      <c r="A177" t="s">
        <v>2981</v>
      </c>
      <c r="B177" t="s">
        <v>2604</v>
      </c>
      <c r="C177" t="s">
        <v>489</v>
      </c>
      <c r="D177" t="s">
        <v>2984</v>
      </c>
      <c r="E177" t="s">
        <v>3280</v>
      </c>
      <c r="F177" t="s">
        <v>21</v>
      </c>
      <c r="G177" s="6">
        <v>0</v>
      </c>
      <c r="H177" s="6">
        <v>0</v>
      </c>
      <c r="I177" s="6">
        <v>0</v>
      </c>
      <c r="J177" s="6">
        <v>5</v>
      </c>
      <c r="K177" s="6">
        <v>5</v>
      </c>
      <c r="L177" s="6">
        <v>5</v>
      </c>
      <c r="M177" s="2">
        <v>0</v>
      </c>
      <c r="N177" s="2">
        <v>0</v>
      </c>
      <c r="O177" s="2">
        <v>0</v>
      </c>
      <c r="P177" s="2">
        <v>0</v>
      </c>
      <c r="Q177" s="2">
        <v>0</v>
      </c>
      <c r="V177">
        <v>5</v>
      </c>
      <c r="W177">
        <v>5</v>
      </c>
      <c r="X177">
        <v>5</v>
      </c>
    </row>
    <row r="178" spans="1:24" x14ac:dyDescent="0.35">
      <c r="A178" t="s">
        <v>2981</v>
      </c>
      <c r="B178" t="s">
        <v>2606</v>
      </c>
      <c r="C178" t="s">
        <v>2607</v>
      </c>
      <c r="D178" t="s">
        <v>2985</v>
      </c>
      <c r="E178" t="s">
        <v>3281</v>
      </c>
      <c r="F178" t="s">
        <v>21</v>
      </c>
      <c r="G178" s="6">
        <v>0</v>
      </c>
      <c r="H178" s="6">
        <v>1</v>
      </c>
      <c r="I178" s="6">
        <v>3</v>
      </c>
      <c r="J178" s="6">
        <v>3</v>
      </c>
      <c r="K178" s="6">
        <v>3</v>
      </c>
      <c r="L178" s="6">
        <v>3</v>
      </c>
      <c r="M178" s="2">
        <v>0</v>
      </c>
      <c r="N178" s="2">
        <v>0</v>
      </c>
      <c r="O178" s="2">
        <v>0</v>
      </c>
      <c r="P178" s="2">
        <v>0</v>
      </c>
      <c r="Q178" s="2">
        <v>0</v>
      </c>
      <c r="V178">
        <v>5</v>
      </c>
      <c r="W178">
        <v>5</v>
      </c>
      <c r="X178">
        <v>5</v>
      </c>
    </row>
    <row r="179" spans="1:24" x14ac:dyDescent="0.35">
      <c r="A179" t="s">
        <v>2981</v>
      </c>
      <c r="B179" t="s">
        <v>2609</v>
      </c>
      <c r="C179" t="s">
        <v>2610</v>
      </c>
      <c r="D179" t="s">
        <v>2986</v>
      </c>
      <c r="E179" t="s">
        <v>3282</v>
      </c>
      <c r="F179" t="s">
        <v>2987</v>
      </c>
      <c r="G179" s="6">
        <v>1</v>
      </c>
      <c r="H179" s="6">
        <v>0</v>
      </c>
      <c r="I179" s="6">
        <v>0</v>
      </c>
      <c r="J179" s="6">
        <v>4</v>
      </c>
      <c r="K179" s="6">
        <v>5</v>
      </c>
      <c r="L179" s="6">
        <v>5</v>
      </c>
      <c r="M179" s="2">
        <v>0</v>
      </c>
      <c r="N179" s="2">
        <v>0</v>
      </c>
      <c r="O179" s="2">
        <v>0</v>
      </c>
      <c r="P179" s="2">
        <v>0</v>
      </c>
      <c r="Q179" s="2">
        <v>0</v>
      </c>
      <c r="V179">
        <v>4</v>
      </c>
      <c r="W179">
        <v>4</v>
      </c>
      <c r="X179">
        <v>4</v>
      </c>
    </row>
    <row r="180" spans="1:24" x14ac:dyDescent="0.35">
      <c r="A180" t="s">
        <v>2981</v>
      </c>
      <c r="B180" t="s">
        <v>2614</v>
      </c>
      <c r="C180" t="s">
        <v>500</v>
      </c>
      <c r="D180" t="s">
        <v>2988</v>
      </c>
      <c r="E180" t="s">
        <v>3283</v>
      </c>
      <c r="F180" t="s">
        <v>2891</v>
      </c>
      <c r="G180" s="6">
        <v>1</v>
      </c>
      <c r="H180" s="6">
        <v>1</v>
      </c>
      <c r="I180" s="6">
        <v>4</v>
      </c>
      <c r="J180" s="6">
        <v>3</v>
      </c>
      <c r="K180" s="6">
        <v>5</v>
      </c>
      <c r="L180" s="6">
        <v>5</v>
      </c>
      <c r="M180" s="2">
        <v>0</v>
      </c>
      <c r="N180" s="2">
        <v>0</v>
      </c>
      <c r="O180" s="2">
        <v>0</v>
      </c>
      <c r="P180" s="2">
        <v>0</v>
      </c>
      <c r="Q180" s="2">
        <v>0</v>
      </c>
      <c r="V180">
        <v>3</v>
      </c>
      <c r="W180">
        <v>5</v>
      </c>
      <c r="X180">
        <v>5</v>
      </c>
    </row>
    <row r="181" spans="1:24" x14ac:dyDescent="0.35">
      <c r="A181" t="s">
        <v>2981</v>
      </c>
      <c r="B181" t="s">
        <v>2616</v>
      </c>
      <c r="C181" t="s">
        <v>502</v>
      </c>
      <c r="D181" t="s">
        <v>2989</v>
      </c>
      <c r="E181" t="s">
        <v>3284</v>
      </c>
      <c r="F181" t="s">
        <v>2990</v>
      </c>
      <c r="G181" s="6">
        <v>2</v>
      </c>
      <c r="H181" s="6">
        <v>0</v>
      </c>
      <c r="I181" s="6">
        <v>0</v>
      </c>
      <c r="J181" s="6">
        <v>4</v>
      </c>
      <c r="K181" s="6">
        <v>5</v>
      </c>
      <c r="L181" s="6">
        <v>5</v>
      </c>
      <c r="M181" s="2">
        <v>0</v>
      </c>
      <c r="N181" s="2">
        <v>0</v>
      </c>
      <c r="O181" s="2">
        <v>0</v>
      </c>
      <c r="P181" s="2">
        <v>0</v>
      </c>
      <c r="Q181" s="2">
        <v>0</v>
      </c>
      <c r="V181">
        <v>2</v>
      </c>
      <c r="W181">
        <v>4</v>
      </c>
      <c r="X181">
        <v>4</v>
      </c>
    </row>
    <row r="182" spans="1:24" x14ac:dyDescent="0.35">
      <c r="A182" t="s">
        <v>2981</v>
      </c>
      <c r="B182" t="s">
        <v>2618</v>
      </c>
      <c r="C182" t="s">
        <v>505</v>
      </c>
      <c r="D182" t="s">
        <v>2991</v>
      </c>
      <c r="E182" t="s">
        <v>3285</v>
      </c>
      <c r="F182" t="s">
        <v>21</v>
      </c>
      <c r="G182" s="6">
        <v>0</v>
      </c>
      <c r="H182" s="6">
        <v>1</v>
      </c>
      <c r="I182" s="6">
        <v>1</v>
      </c>
      <c r="J182" s="6">
        <v>3</v>
      </c>
      <c r="K182" s="6">
        <v>5</v>
      </c>
      <c r="L182" s="6">
        <v>5</v>
      </c>
      <c r="M182" s="2">
        <v>0</v>
      </c>
      <c r="N182" s="2">
        <v>0</v>
      </c>
      <c r="O182" s="2">
        <v>0</v>
      </c>
      <c r="P182" s="2">
        <v>0</v>
      </c>
      <c r="Q182" s="2">
        <v>0</v>
      </c>
      <c r="V182">
        <v>5</v>
      </c>
      <c r="W182">
        <v>5</v>
      </c>
      <c r="X182">
        <v>5</v>
      </c>
    </row>
    <row r="183" spans="1:24" x14ac:dyDescent="0.35">
      <c r="A183" t="s">
        <v>2981</v>
      </c>
      <c r="B183" t="s">
        <v>2620</v>
      </c>
      <c r="C183" t="s">
        <v>508</v>
      </c>
      <c r="D183" t="s">
        <v>2992</v>
      </c>
      <c r="E183" t="s">
        <v>3286</v>
      </c>
      <c r="F183" t="s">
        <v>2993</v>
      </c>
      <c r="G183" s="6">
        <v>2</v>
      </c>
      <c r="H183" s="6">
        <v>1</v>
      </c>
      <c r="I183" s="6">
        <v>1</v>
      </c>
      <c r="J183" s="6">
        <v>2</v>
      </c>
      <c r="K183" s="6">
        <v>5</v>
      </c>
      <c r="L183" s="6">
        <v>5</v>
      </c>
      <c r="M183" s="2">
        <v>0</v>
      </c>
      <c r="N183" s="2">
        <v>0</v>
      </c>
      <c r="O183" s="2">
        <v>0</v>
      </c>
      <c r="P183" s="2">
        <v>0</v>
      </c>
      <c r="Q183" s="2">
        <v>0</v>
      </c>
      <c r="V183">
        <v>5</v>
      </c>
      <c r="W183">
        <v>5</v>
      </c>
      <c r="X183">
        <v>5</v>
      </c>
    </row>
    <row r="184" spans="1:24" x14ac:dyDescent="0.35">
      <c r="A184" t="s">
        <v>2981</v>
      </c>
      <c r="B184" t="s">
        <v>2622</v>
      </c>
      <c r="C184" t="s">
        <v>511</v>
      </c>
      <c r="D184" t="s">
        <v>2994</v>
      </c>
      <c r="E184" t="s">
        <v>3287</v>
      </c>
      <c r="F184" t="s">
        <v>21</v>
      </c>
      <c r="G184" s="6">
        <v>0</v>
      </c>
      <c r="H184" s="6">
        <v>1</v>
      </c>
      <c r="I184" s="6">
        <v>5</v>
      </c>
      <c r="J184" s="6">
        <v>5</v>
      </c>
      <c r="K184" s="6">
        <v>5</v>
      </c>
      <c r="L184" s="6">
        <v>5</v>
      </c>
      <c r="M184" s="2">
        <v>0</v>
      </c>
      <c r="N184" s="2">
        <v>0</v>
      </c>
      <c r="O184" s="2">
        <v>0</v>
      </c>
      <c r="P184" s="2">
        <v>0</v>
      </c>
      <c r="Q184" s="2">
        <v>0</v>
      </c>
      <c r="V184">
        <v>4</v>
      </c>
      <c r="W184">
        <v>5</v>
      </c>
      <c r="X184">
        <v>5</v>
      </c>
    </row>
    <row r="185" spans="1:24" x14ac:dyDescent="0.35">
      <c r="A185" t="s">
        <v>2981</v>
      </c>
      <c r="B185" t="s">
        <v>2624</v>
      </c>
      <c r="C185" t="s">
        <v>514</v>
      </c>
      <c r="D185" t="s">
        <v>2995</v>
      </c>
      <c r="E185" t="s">
        <v>3288</v>
      </c>
      <c r="F185" t="s">
        <v>951</v>
      </c>
      <c r="G185" s="6">
        <v>1</v>
      </c>
      <c r="H185" s="6">
        <v>0</v>
      </c>
      <c r="I185" s="6">
        <v>0</v>
      </c>
      <c r="J185" s="6">
        <v>4</v>
      </c>
      <c r="K185" s="6">
        <v>5</v>
      </c>
      <c r="L185" s="6">
        <v>5</v>
      </c>
      <c r="M185" s="2">
        <v>0</v>
      </c>
      <c r="N185" s="2">
        <v>0</v>
      </c>
      <c r="O185" s="2">
        <v>0</v>
      </c>
      <c r="P185" s="2">
        <v>0</v>
      </c>
      <c r="Q185" s="2">
        <v>0</v>
      </c>
      <c r="V185">
        <v>3</v>
      </c>
      <c r="W185">
        <v>5</v>
      </c>
      <c r="X185">
        <v>5</v>
      </c>
    </row>
    <row r="186" spans="1:24" x14ac:dyDescent="0.35">
      <c r="A186" t="s">
        <v>2981</v>
      </c>
      <c r="B186" t="s">
        <v>2626</v>
      </c>
      <c r="C186" t="s">
        <v>517</v>
      </c>
      <c r="D186" t="s">
        <v>2996</v>
      </c>
      <c r="E186" t="s">
        <v>3289</v>
      </c>
      <c r="F186" t="s">
        <v>21</v>
      </c>
      <c r="G186" s="6">
        <v>0</v>
      </c>
      <c r="H186" s="6">
        <v>0</v>
      </c>
      <c r="I186" s="6">
        <v>0</v>
      </c>
      <c r="J186" s="6">
        <v>4</v>
      </c>
      <c r="K186" s="6">
        <v>5</v>
      </c>
      <c r="L186" s="6">
        <v>5</v>
      </c>
      <c r="M186" s="2">
        <v>0</v>
      </c>
      <c r="N186" s="2">
        <v>0</v>
      </c>
      <c r="O186" s="2">
        <v>0</v>
      </c>
      <c r="P186" s="2">
        <v>0</v>
      </c>
      <c r="Q186" s="2">
        <v>0</v>
      </c>
      <c r="V186">
        <v>4</v>
      </c>
      <c r="W186">
        <v>5</v>
      </c>
      <c r="X186">
        <v>5</v>
      </c>
    </row>
    <row r="187" spans="1:24" x14ac:dyDescent="0.35">
      <c r="A187" t="s">
        <v>2981</v>
      </c>
      <c r="B187" t="s">
        <v>2628</v>
      </c>
      <c r="C187" t="s">
        <v>520</v>
      </c>
      <c r="D187" t="s">
        <v>2997</v>
      </c>
      <c r="E187" t="s">
        <v>3290</v>
      </c>
      <c r="F187" t="s">
        <v>2998</v>
      </c>
      <c r="G187" s="6">
        <v>4</v>
      </c>
      <c r="H187" s="6">
        <v>1</v>
      </c>
      <c r="I187" s="6">
        <v>5</v>
      </c>
      <c r="J187" s="6">
        <v>5</v>
      </c>
      <c r="K187" s="6">
        <v>5</v>
      </c>
      <c r="L187" s="6">
        <v>5</v>
      </c>
      <c r="M187" s="2">
        <v>0</v>
      </c>
      <c r="N187" s="2">
        <v>0</v>
      </c>
      <c r="O187" s="2">
        <v>0</v>
      </c>
      <c r="P187" s="2">
        <v>0</v>
      </c>
      <c r="Q187" s="2">
        <v>0</v>
      </c>
      <c r="V187">
        <v>3</v>
      </c>
      <c r="W187">
        <v>5</v>
      </c>
      <c r="X187">
        <v>5</v>
      </c>
    </row>
    <row r="188" spans="1:24" x14ac:dyDescent="0.35">
      <c r="A188" t="s">
        <v>2999</v>
      </c>
      <c r="B188" t="s">
        <v>2631</v>
      </c>
      <c r="C188" t="s">
        <v>1279</v>
      </c>
      <c r="D188" t="s">
        <v>3000</v>
      </c>
      <c r="E188" t="s">
        <v>3291</v>
      </c>
      <c r="F188" t="s">
        <v>3001</v>
      </c>
      <c r="G188" s="6">
        <v>3</v>
      </c>
      <c r="H188" s="6">
        <v>0</v>
      </c>
      <c r="I188" s="6">
        <v>0</v>
      </c>
      <c r="J188" s="6">
        <v>5</v>
      </c>
      <c r="K188" s="6">
        <v>5</v>
      </c>
      <c r="L188" s="6">
        <v>5</v>
      </c>
      <c r="M188" s="2">
        <v>0</v>
      </c>
      <c r="N188" s="2">
        <v>0</v>
      </c>
      <c r="O188" s="2">
        <v>0</v>
      </c>
      <c r="P188" s="2">
        <v>0</v>
      </c>
      <c r="Q188" s="2">
        <v>0</v>
      </c>
      <c r="V188">
        <v>4</v>
      </c>
      <c r="W188">
        <v>5</v>
      </c>
      <c r="X188">
        <v>5</v>
      </c>
    </row>
    <row r="189" spans="1:24" x14ac:dyDescent="0.35">
      <c r="A189" t="s">
        <v>2999</v>
      </c>
      <c r="B189" t="s">
        <v>2417</v>
      </c>
      <c r="C189" t="s">
        <v>1280</v>
      </c>
      <c r="D189" t="s">
        <v>3002</v>
      </c>
      <c r="E189" t="s">
        <v>3292</v>
      </c>
      <c r="F189" t="s">
        <v>2074</v>
      </c>
      <c r="G189" s="6">
        <v>3</v>
      </c>
      <c r="H189" s="6">
        <v>0</v>
      </c>
      <c r="I189" s="6">
        <v>0</v>
      </c>
      <c r="J189" s="6">
        <v>5</v>
      </c>
      <c r="K189" s="6">
        <v>5</v>
      </c>
      <c r="L189" s="6">
        <v>5</v>
      </c>
      <c r="M189" s="2">
        <v>0</v>
      </c>
      <c r="N189" s="2">
        <v>0</v>
      </c>
      <c r="O189" s="2">
        <v>0</v>
      </c>
      <c r="P189" s="2">
        <v>0</v>
      </c>
      <c r="Q189" s="2">
        <v>0</v>
      </c>
      <c r="V189">
        <v>5</v>
      </c>
      <c r="W189">
        <v>5</v>
      </c>
      <c r="X189">
        <v>5</v>
      </c>
    </row>
    <row r="190" spans="1:24" x14ac:dyDescent="0.35">
      <c r="A190" t="s">
        <v>2999</v>
      </c>
      <c r="B190" t="s">
        <v>527</v>
      </c>
      <c r="C190" t="s">
        <v>528</v>
      </c>
      <c r="D190" t="s">
        <v>3003</v>
      </c>
      <c r="E190" t="s">
        <v>3235</v>
      </c>
      <c r="F190" t="s">
        <v>3004</v>
      </c>
      <c r="G190" s="6">
        <v>2</v>
      </c>
      <c r="H190" s="6">
        <v>0</v>
      </c>
      <c r="I190" s="6">
        <v>0</v>
      </c>
      <c r="J190" s="6">
        <v>5</v>
      </c>
      <c r="K190" s="6">
        <v>5</v>
      </c>
      <c r="L190" s="6">
        <v>5</v>
      </c>
      <c r="M190" s="2">
        <v>0</v>
      </c>
      <c r="N190" s="2">
        <v>0</v>
      </c>
      <c r="O190" s="2">
        <v>0</v>
      </c>
      <c r="P190" s="2">
        <v>0</v>
      </c>
      <c r="Q190" s="2">
        <v>0</v>
      </c>
      <c r="V190">
        <v>4</v>
      </c>
      <c r="W190">
        <v>5</v>
      </c>
      <c r="X190">
        <v>5</v>
      </c>
    </row>
    <row r="191" spans="1:24" x14ac:dyDescent="0.35">
      <c r="A191" t="s">
        <v>2999</v>
      </c>
      <c r="B191" t="s">
        <v>122</v>
      </c>
      <c r="C191" t="s">
        <v>530</v>
      </c>
      <c r="D191" t="s">
        <v>3005</v>
      </c>
      <c r="E191" t="s">
        <v>3293</v>
      </c>
      <c r="F191" t="s">
        <v>21</v>
      </c>
      <c r="G191" s="6">
        <v>0</v>
      </c>
      <c r="H191" s="6">
        <v>0</v>
      </c>
      <c r="I191" s="6">
        <v>0</v>
      </c>
      <c r="J191" s="6">
        <v>4</v>
      </c>
      <c r="K191" s="6">
        <v>3</v>
      </c>
      <c r="L191" s="6">
        <v>5</v>
      </c>
      <c r="M191" s="2">
        <v>0</v>
      </c>
      <c r="N191" s="2">
        <v>0</v>
      </c>
      <c r="O191" s="2">
        <v>1</v>
      </c>
      <c r="P191" s="2">
        <v>0</v>
      </c>
      <c r="Q191" s="2">
        <v>0</v>
      </c>
      <c r="V191">
        <v>4</v>
      </c>
      <c r="W191">
        <v>5</v>
      </c>
      <c r="X191">
        <v>5</v>
      </c>
    </row>
    <row r="192" spans="1:24" x14ac:dyDescent="0.35">
      <c r="A192" t="s">
        <v>2999</v>
      </c>
      <c r="B192" t="s">
        <v>2636</v>
      </c>
      <c r="C192" t="s">
        <v>533</v>
      </c>
      <c r="D192" t="s">
        <v>3006</v>
      </c>
      <c r="E192" t="s">
        <v>3294</v>
      </c>
      <c r="F192" t="s">
        <v>21</v>
      </c>
      <c r="G192" s="6">
        <v>0</v>
      </c>
      <c r="H192" s="6">
        <v>1</v>
      </c>
      <c r="I192" s="6">
        <v>3</v>
      </c>
      <c r="J192" s="6">
        <v>5</v>
      </c>
      <c r="K192" s="6">
        <v>3</v>
      </c>
      <c r="L192" s="6">
        <v>5</v>
      </c>
      <c r="M192" s="2">
        <v>0</v>
      </c>
      <c r="N192" s="2">
        <v>0</v>
      </c>
      <c r="O192" s="2">
        <v>0</v>
      </c>
      <c r="P192" s="2">
        <v>0</v>
      </c>
      <c r="Q192" s="2">
        <v>0</v>
      </c>
      <c r="V192">
        <v>4</v>
      </c>
      <c r="W192">
        <v>5</v>
      </c>
      <c r="X192">
        <v>4</v>
      </c>
    </row>
    <row r="193" spans="1:24" x14ac:dyDescent="0.35">
      <c r="A193" t="s">
        <v>2999</v>
      </c>
      <c r="B193" t="s">
        <v>2638</v>
      </c>
      <c r="C193" t="s">
        <v>536</v>
      </c>
      <c r="D193" t="s">
        <v>3007</v>
      </c>
      <c r="E193" t="s">
        <v>3295</v>
      </c>
      <c r="F193" t="s">
        <v>964</v>
      </c>
      <c r="G193" s="6">
        <v>1</v>
      </c>
      <c r="H193" s="6">
        <v>0</v>
      </c>
      <c r="I193" s="6">
        <v>0</v>
      </c>
      <c r="J193" s="6">
        <v>4</v>
      </c>
      <c r="K193" s="6">
        <v>4</v>
      </c>
      <c r="L193" s="6">
        <v>5</v>
      </c>
      <c r="M193" s="2">
        <v>0</v>
      </c>
      <c r="N193" s="2">
        <v>0</v>
      </c>
      <c r="O193" s="2">
        <v>0</v>
      </c>
      <c r="P193" s="2">
        <v>0</v>
      </c>
      <c r="Q193" s="2">
        <v>0</v>
      </c>
      <c r="V193">
        <v>4</v>
      </c>
      <c r="W193">
        <v>5</v>
      </c>
      <c r="X193">
        <v>5</v>
      </c>
    </row>
    <row r="194" spans="1:24" x14ac:dyDescent="0.35">
      <c r="A194" t="s">
        <v>2999</v>
      </c>
      <c r="B194" t="s">
        <v>2640</v>
      </c>
      <c r="C194" t="s">
        <v>538</v>
      </c>
      <c r="D194" t="s">
        <v>3008</v>
      </c>
      <c r="E194" t="s">
        <v>3296</v>
      </c>
      <c r="F194" t="s">
        <v>21</v>
      </c>
      <c r="G194" s="6">
        <v>0</v>
      </c>
      <c r="H194" s="6">
        <v>0</v>
      </c>
      <c r="I194" s="6">
        <v>0</v>
      </c>
      <c r="J194" s="6">
        <v>5</v>
      </c>
      <c r="K194" s="6">
        <v>5</v>
      </c>
      <c r="L194" s="6">
        <v>5</v>
      </c>
      <c r="M194" s="2">
        <v>0</v>
      </c>
      <c r="N194" s="2">
        <v>0</v>
      </c>
      <c r="O194" s="2">
        <v>0</v>
      </c>
      <c r="P194" s="2">
        <v>0</v>
      </c>
      <c r="Q194" s="2">
        <v>0</v>
      </c>
      <c r="V194">
        <v>4</v>
      </c>
      <c r="W194">
        <v>5</v>
      </c>
      <c r="X194">
        <v>5</v>
      </c>
    </row>
    <row r="195" spans="1:24" x14ac:dyDescent="0.35">
      <c r="A195" t="s">
        <v>2999</v>
      </c>
      <c r="B195" t="s">
        <v>540</v>
      </c>
      <c r="C195" t="s">
        <v>541</v>
      </c>
      <c r="D195" t="s">
        <v>3009</v>
      </c>
      <c r="E195" t="s">
        <v>3297</v>
      </c>
      <c r="F195" t="s">
        <v>21</v>
      </c>
      <c r="G195" s="6">
        <v>0</v>
      </c>
      <c r="H195" s="6">
        <v>1</v>
      </c>
      <c r="I195" s="6">
        <v>3</v>
      </c>
      <c r="J195" s="6">
        <v>4</v>
      </c>
      <c r="K195" s="6">
        <v>4</v>
      </c>
      <c r="L195" s="6">
        <v>5</v>
      </c>
      <c r="M195" s="2">
        <v>0</v>
      </c>
      <c r="N195" s="2">
        <v>0</v>
      </c>
      <c r="O195" s="2">
        <v>0</v>
      </c>
      <c r="P195" s="2">
        <v>0</v>
      </c>
      <c r="Q195" s="2">
        <v>0</v>
      </c>
      <c r="V195">
        <v>4</v>
      </c>
      <c r="W195">
        <v>3</v>
      </c>
      <c r="X195">
        <v>5</v>
      </c>
    </row>
    <row r="196" spans="1:24" x14ac:dyDescent="0.35">
      <c r="A196" t="s">
        <v>2999</v>
      </c>
      <c r="B196" t="s">
        <v>543</v>
      </c>
      <c r="C196" t="s">
        <v>544</v>
      </c>
      <c r="D196" t="s">
        <v>3010</v>
      </c>
      <c r="E196" t="s">
        <v>3298</v>
      </c>
      <c r="F196" t="s">
        <v>3011</v>
      </c>
      <c r="G196" s="6">
        <v>2</v>
      </c>
      <c r="H196" s="6">
        <v>0</v>
      </c>
      <c r="I196" s="6">
        <v>0</v>
      </c>
      <c r="J196" s="6">
        <v>5</v>
      </c>
      <c r="K196" s="6">
        <v>5</v>
      </c>
      <c r="L196" s="6">
        <v>5</v>
      </c>
      <c r="M196" s="2">
        <v>0</v>
      </c>
      <c r="N196" s="2">
        <v>0</v>
      </c>
      <c r="O196" s="2">
        <v>0</v>
      </c>
      <c r="P196" s="2">
        <v>0</v>
      </c>
      <c r="Q196" s="2">
        <v>0</v>
      </c>
      <c r="V196">
        <v>3</v>
      </c>
      <c r="W196">
        <v>2</v>
      </c>
      <c r="X196">
        <v>5</v>
      </c>
    </row>
    <row r="197" spans="1:24" x14ac:dyDescent="0.35">
      <c r="A197" t="s">
        <v>2999</v>
      </c>
      <c r="B197" t="s">
        <v>2644</v>
      </c>
      <c r="C197" t="s">
        <v>547</v>
      </c>
      <c r="D197" t="s">
        <v>3012</v>
      </c>
      <c r="E197" t="s">
        <v>3299</v>
      </c>
      <c r="F197" t="s">
        <v>3013</v>
      </c>
      <c r="G197" s="6">
        <v>1</v>
      </c>
      <c r="H197" s="6">
        <v>1</v>
      </c>
      <c r="I197" s="6">
        <v>5</v>
      </c>
      <c r="J197" s="6">
        <v>5</v>
      </c>
      <c r="K197" s="6">
        <v>5</v>
      </c>
      <c r="L197" s="6">
        <v>5</v>
      </c>
      <c r="M197" s="2">
        <v>0</v>
      </c>
      <c r="N197" s="2">
        <v>0</v>
      </c>
      <c r="O197" s="2">
        <v>0</v>
      </c>
      <c r="P197" s="2">
        <v>0</v>
      </c>
      <c r="Q197" s="2">
        <v>0</v>
      </c>
      <c r="V197">
        <v>4</v>
      </c>
      <c r="W197">
        <v>3</v>
      </c>
      <c r="X197">
        <v>5</v>
      </c>
    </row>
    <row r="198" spans="1:24" x14ac:dyDescent="0.35">
      <c r="A198" t="s">
        <v>3014</v>
      </c>
      <c r="B198" t="s">
        <v>996</v>
      </c>
      <c r="C198" t="s">
        <v>1287</v>
      </c>
      <c r="D198" t="s">
        <v>3015</v>
      </c>
      <c r="E198" t="s">
        <v>3300</v>
      </c>
      <c r="F198" t="s">
        <v>3016</v>
      </c>
      <c r="G198" s="6">
        <v>3</v>
      </c>
      <c r="H198" s="6">
        <v>0</v>
      </c>
      <c r="I198" s="6">
        <v>0</v>
      </c>
      <c r="J198" s="6">
        <v>5</v>
      </c>
      <c r="K198" s="6">
        <v>5</v>
      </c>
      <c r="L198" s="6">
        <v>5</v>
      </c>
      <c r="M198" s="2">
        <v>0</v>
      </c>
      <c r="N198" s="2">
        <v>0</v>
      </c>
      <c r="O198" s="2">
        <v>0</v>
      </c>
      <c r="P198" s="2">
        <v>0</v>
      </c>
      <c r="Q198" s="2">
        <v>0</v>
      </c>
      <c r="V198">
        <v>5</v>
      </c>
      <c r="W198">
        <v>5</v>
      </c>
      <c r="X198">
        <v>5</v>
      </c>
    </row>
    <row r="199" spans="1:24" x14ac:dyDescent="0.35">
      <c r="A199" t="s">
        <v>3014</v>
      </c>
      <c r="B199" t="s">
        <v>305</v>
      </c>
      <c r="C199" t="s">
        <v>553</v>
      </c>
      <c r="D199" t="s">
        <v>3017</v>
      </c>
      <c r="E199" t="s">
        <v>3301</v>
      </c>
      <c r="F199" t="s">
        <v>1372</v>
      </c>
      <c r="G199" s="6">
        <v>1</v>
      </c>
      <c r="H199" s="6">
        <v>0</v>
      </c>
      <c r="I199" s="6">
        <v>0</v>
      </c>
      <c r="J199" s="6">
        <v>5</v>
      </c>
      <c r="K199" s="6">
        <v>5</v>
      </c>
      <c r="L199" s="6">
        <v>5</v>
      </c>
      <c r="M199" s="2">
        <v>0</v>
      </c>
      <c r="N199" s="2">
        <v>0</v>
      </c>
      <c r="O199" s="2">
        <v>0</v>
      </c>
      <c r="P199" s="2">
        <v>0</v>
      </c>
      <c r="Q199" s="2">
        <v>0</v>
      </c>
      <c r="V199">
        <v>4</v>
      </c>
      <c r="W199">
        <v>4</v>
      </c>
      <c r="X199">
        <v>5</v>
      </c>
    </row>
    <row r="200" spans="1:24" x14ac:dyDescent="0.35">
      <c r="A200" t="s">
        <v>3014</v>
      </c>
      <c r="B200" t="s">
        <v>555</v>
      </c>
      <c r="C200" t="s">
        <v>556</v>
      </c>
      <c r="D200" t="s">
        <v>3018</v>
      </c>
      <c r="E200" t="s">
        <v>3302</v>
      </c>
      <c r="F200" t="s">
        <v>3019</v>
      </c>
      <c r="G200" s="6">
        <v>1</v>
      </c>
      <c r="H200" s="6">
        <v>0</v>
      </c>
      <c r="I200" s="6">
        <v>0</v>
      </c>
      <c r="J200" s="6">
        <v>5</v>
      </c>
      <c r="K200" s="6">
        <v>5</v>
      </c>
      <c r="L200" s="6">
        <v>5</v>
      </c>
      <c r="M200" s="2">
        <v>0</v>
      </c>
      <c r="N200" s="2">
        <v>0</v>
      </c>
      <c r="O200" s="2">
        <v>0</v>
      </c>
      <c r="P200" s="2">
        <v>0</v>
      </c>
      <c r="Q200" s="2">
        <v>0</v>
      </c>
      <c r="V200">
        <v>5</v>
      </c>
      <c r="W200">
        <v>5</v>
      </c>
      <c r="X200">
        <v>5</v>
      </c>
    </row>
    <row r="201" spans="1:24" x14ac:dyDescent="0.35">
      <c r="A201" t="s">
        <v>3014</v>
      </c>
      <c r="B201" t="s">
        <v>219</v>
      </c>
      <c r="C201" t="s">
        <v>558</v>
      </c>
      <c r="D201" t="s">
        <v>3020</v>
      </c>
      <c r="E201" t="s">
        <v>3303</v>
      </c>
      <c r="F201" t="s">
        <v>972</v>
      </c>
      <c r="G201" s="6">
        <v>1</v>
      </c>
      <c r="H201" s="6">
        <v>0</v>
      </c>
      <c r="I201" s="6">
        <v>0</v>
      </c>
      <c r="J201" s="6">
        <v>4</v>
      </c>
      <c r="K201" s="6">
        <v>4</v>
      </c>
      <c r="L201" s="6">
        <v>4</v>
      </c>
      <c r="M201" s="2">
        <v>0</v>
      </c>
      <c r="N201" s="2">
        <v>0</v>
      </c>
      <c r="O201" s="2">
        <v>0</v>
      </c>
      <c r="P201" s="2">
        <v>1</v>
      </c>
      <c r="Q201" s="2">
        <v>0</v>
      </c>
      <c r="V201">
        <v>5</v>
      </c>
      <c r="W201">
        <v>5</v>
      </c>
      <c r="X201">
        <v>5</v>
      </c>
    </row>
    <row r="202" spans="1:24" x14ac:dyDescent="0.35">
      <c r="A202" t="s">
        <v>3014</v>
      </c>
      <c r="B202" t="s">
        <v>596</v>
      </c>
      <c r="C202" t="s">
        <v>1290</v>
      </c>
      <c r="D202" t="s">
        <v>3021</v>
      </c>
      <c r="E202" t="s">
        <v>3304</v>
      </c>
      <c r="F202" t="s">
        <v>3022</v>
      </c>
      <c r="G202" s="6">
        <v>2</v>
      </c>
      <c r="H202" s="6">
        <v>0</v>
      </c>
      <c r="I202" s="6">
        <v>0</v>
      </c>
      <c r="J202" s="6">
        <v>5</v>
      </c>
      <c r="K202" s="6">
        <v>5</v>
      </c>
      <c r="L202" s="6">
        <v>5</v>
      </c>
      <c r="M202" s="2">
        <v>0</v>
      </c>
      <c r="N202" s="2">
        <v>0</v>
      </c>
      <c r="O202" s="2">
        <v>0</v>
      </c>
      <c r="P202" s="2">
        <v>0</v>
      </c>
      <c r="Q202" s="2">
        <v>0</v>
      </c>
      <c r="V202">
        <v>5</v>
      </c>
      <c r="W202">
        <v>5</v>
      </c>
      <c r="X202">
        <v>5</v>
      </c>
    </row>
    <row r="203" spans="1:24" x14ac:dyDescent="0.35">
      <c r="A203" t="s">
        <v>3014</v>
      </c>
      <c r="B203" t="s">
        <v>481</v>
      </c>
      <c r="C203" t="s">
        <v>1292</v>
      </c>
      <c r="D203" t="s">
        <v>3023</v>
      </c>
      <c r="E203" t="s">
        <v>3305</v>
      </c>
      <c r="F203" t="s">
        <v>3024</v>
      </c>
      <c r="G203" s="6">
        <v>4</v>
      </c>
      <c r="H203" s="6">
        <v>0</v>
      </c>
      <c r="I203" s="6">
        <v>0</v>
      </c>
      <c r="J203" s="6">
        <v>4</v>
      </c>
      <c r="K203" s="6">
        <v>5</v>
      </c>
      <c r="L203" s="6">
        <v>5</v>
      </c>
      <c r="M203" s="2">
        <v>0</v>
      </c>
      <c r="N203" s="2">
        <v>0</v>
      </c>
      <c r="O203" s="2">
        <v>0</v>
      </c>
      <c r="P203" s="2">
        <v>0</v>
      </c>
      <c r="Q203" s="2">
        <v>0</v>
      </c>
      <c r="V203">
        <v>5</v>
      </c>
      <c r="W203">
        <v>5</v>
      </c>
      <c r="X203">
        <v>5</v>
      </c>
    </row>
    <row r="204" spans="1:24" x14ac:dyDescent="0.35">
      <c r="A204" t="s">
        <v>3014</v>
      </c>
      <c r="B204" t="s">
        <v>601</v>
      </c>
      <c r="C204" t="s">
        <v>565</v>
      </c>
      <c r="D204" t="s">
        <v>3025</v>
      </c>
      <c r="E204" t="s">
        <v>3306</v>
      </c>
      <c r="F204" t="s">
        <v>3026</v>
      </c>
      <c r="G204" s="6">
        <v>1</v>
      </c>
      <c r="H204" s="6">
        <v>0</v>
      </c>
      <c r="I204" s="6">
        <v>0</v>
      </c>
      <c r="J204" s="6">
        <v>5</v>
      </c>
      <c r="K204" s="6">
        <v>5</v>
      </c>
      <c r="L204" s="6">
        <v>5</v>
      </c>
      <c r="M204" s="2">
        <v>0</v>
      </c>
      <c r="N204" s="2">
        <v>0</v>
      </c>
      <c r="O204" s="2">
        <v>0</v>
      </c>
      <c r="P204" s="2">
        <v>0</v>
      </c>
      <c r="Q204" s="2">
        <v>0</v>
      </c>
      <c r="V204">
        <v>5</v>
      </c>
      <c r="W204">
        <v>5</v>
      </c>
      <c r="X204">
        <v>5</v>
      </c>
    </row>
    <row r="205" spans="1:24" x14ac:dyDescent="0.35">
      <c r="A205" t="s">
        <v>3014</v>
      </c>
      <c r="B205" t="s">
        <v>433</v>
      </c>
      <c r="C205" t="s">
        <v>568</v>
      </c>
      <c r="D205" t="s">
        <v>3027</v>
      </c>
      <c r="E205" t="s">
        <v>3307</v>
      </c>
      <c r="F205" t="s">
        <v>2791</v>
      </c>
      <c r="G205" s="6">
        <v>2</v>
      </c>
      <c r="H205" s="6">
        <v>0</v>
      </c>
      <c r="I205" s="6">
        <v>0</v>
      </c>
      <c r="J205" s="6">
        <v>5</v>
      </c>
      <c r="K205" s="6">
        <v>5</v>
      </c>
      <c r="L205" s="6">
        <v>5</v>
      </c>
      <c r="M205" s="2">
        <v>0</v>
      </c>
      <c r="N205" s="2">
        <v>0</v>
      </c>
      <c r="O205" s="2">
        <v>0</v>
      </c>
      <c r="P205" s="2">
        <v>0</v>
      </c>
      <c r="Q205" s="2">
        <v>0</v>
      </c>
      <c r="V205">
        <v>3</v>
      </c>
      <c r="W205">
        <v>4</v>
      </c>
      <c r="X205">
        <v>3</v>
      </c>
    </row>
    <row r="206" spans="1:24" x14ac:dyDescent="0.35">
      <c r="A206" t="s">
        <v>3014</v>
      </c>
      <c r="B206" t="s">
        <v>1296</v>
      </c>
      <c r="C206" t="s">
        <v>571</v>
      </c>
      <c r="D206" t="s">
        <v>3028</v>
      </c>
      <c r="E206" t="s">
        <v>3308</v>
      </c>
      <c r="F206" t="s">
        <v>21</v>
      </c>
      <c r="G206" s="6">
        <v>0</v>
      </c>
      <c r="H206" s="6">
        <v>0</v>
      </c>
      <c r="I206" s="6">
        <v>0</v>
      </c>
      <c r="J206" s="6">
        <v>5</v>
      </c>
      <c r="K206" s="6">
        <v>5</v>
      </c>
      <c r="L206" s="6">
        <v>5</v>
      </c>
      <c r="M206" s="2">
        <v>0</v>
      </c>
      <c r="N206" s="2">
        <v>0</v>
      </c>
      <c r="O206" s="2">
        <v>0</v>
      </c>
      <c r="P206" s="2">
        <v>0</v>
      </c>
      <c r="Q206" s="2">
        <v>0</v>
      </c>
      <c r="V206">
        <v>5</v>
      </c>
      <c r="W206">
        <v>5</v>
      </c>
      <c r="X206">
        <v>5</v>
      </c>
    </row>
    <row r="207" spans="1:24" x14ac:dyDescent="0.35">
      <c r="A207" t="s">
        <v>3014</v>
      </c>
      <c r="B207" t="s">
        <v>606</v>
      </c>
      <c r="C207" t="s">
        <v>573</v>
      </c>
      <c r="D207" t="s">
        <v>3029</v>
      </c>
      <c r="E207" t="s">
        <v>3309</v>
      </c>
      <c r="F207" t="s">
        <v>3030</v>
      </c>
      <c r="G207" s="6">
        <v>2</v>
      </c>
      <c r="H207" s="6">
        <v>0</v>
      </c>
      <c r="I207" s="6">
        <v>0</v>
      </c>
      <c r="J207" s="6">
        <v>4</v>
      </c>
      <c r="K207" s="6">
        <v>5</v>
      </c>
      <c r="L207" s="6">
        <v>5</v>
      </c>
      <c r="M207" s="2">
        <v>0</v>
      </c>
      <c r="N207" s="2">
        <v>0</v>
      </c>
      <c r="O207" s="2">
        <v>0</v>
      </c>
      <c r="P207" s="2">
        <v>0</v>
      </c>
      <c r="Q207" s="2">
        <v>1</v>
      </c>
      <c r="V207">
        <v>5</v>
      </c>
      <c r="W207">
        <v>5</v>
      </c>
      <c r="X207">
        <v>5</v>
      </c>
    </row>
    <row r="208" spans="1:24" x14ac:dyDescent="0.35">
      <c r="A208" t="s">
        <v>3014</v>
      </c>
      <c r="B208" t="s">
        <v>609</v>
      </c>
      <c r="C208" t="s">
        <v>576</v>
      </c>
      <c r="D208" t="s">
        <v>3031</v>
      </c>
      <c r="E208" t="s">
        <v>3310</v>
      </c>
      <c r="F208" t="s">
        <v>3032</v>
      </c>
      <c r="G208" s="6">
        <v>2</v>
      </c>
      <c r="H208" s="6">
        <v>0</v>
      </c>
      <c r="I208" s="6">
        <v>0</v>
      </c>
      <c r="J208" s="6">
        <v>5</v>
      </c>
      <c r="K208" s="6">
        <v>5</v>
      </c>
      <c r="L208" s="6">
        <v>5</v>
      </c>
      <c r="M208" s="2">
        <v>0</v>
      </c>
      <c r="N208" s="2">
        <v>0</v>
      </c>
      <c r="O208" s="2">
        <v>0</v>
      </c>
      <c r="P208" s="2">
        <v>0</v>
      </c>
      <c r="Q208" s="2">
        <v>0</v>
      </c>
      <c r="V208">
        <v>5</v>
      </c>
      <c r="W208">
        <v>5</v>
      </c>
      <c r="X208">
        <v>5</v>
      </c>
    </row>
    <row r="209" spans="1:24" x14ac:dyDescent="0.35">
      <c r="A209" t="s">
        <v>3014</v>
      </c>
      <c r="B209" t="s">
        <v>1300</v>
      </c>
      <c r="C209" t="s">
        <v>579</v>
      </c>
      <c r="D209" t="s">
        <v>3033</v>
      </c>
      <c r="E209" t="s">
        <v>3311</v>
      </c>
      <c r="F209" t="s">
        <v>21</v>
      </c>
      <c r="G209" s="6">
        <v>0</v>
      </c>
      <c r="H209" s="6">
        <v>0</v>
      </c>
      <c r="I209" s="6">
        <v>0</v>
      </c>
      <c r="J209" s="6">
        <v>4</v>
      </c>
      <c r="K209" s="6">
        <v>5</v>
      </c>
      <c r="L209" s="6">
        <v>4</v>
      </c>
      <c r="M209" s="2">
        <v>0</v>
      </c>
      <c r="N209" s="2">
        <v>0</v>
      </c>
      <c r="O209" s="2">
        <v>0</v>
      </c>
      <c r="P209" s="2">
        <v>0</v>
      </c>
      <c r="Q209" s="2">
        <v>0</v>
      </c>
      <c r="V209">
        <v>5</v>
      </c>
      <c r="W209">
        <v>5</v>
      </c>
      <c r="X209">
        <v>5</v>
      </c>
    </row>
    <row r="210" spans="1:24" x14ac:dyDescent="0.35">
      <c r="A210" t="s">
        <v>3014</v>
      </c>
      <c r="B210" t="s">
        <v>1302</v>
      </c>
      <c r="C210" t="s">
        <v>582</v>
      </c>
      <c r="D210" t="s">
        <v>3034</v>
      </c>
      <c r="E210" t="s">
        <v>3312</v>
      </c>
      <c r="F210" t="s">
        <v>2117</v>
      </c>
      <c r="G210" s="6">
        <v>1</v>
      </c>
      <c r="H210" s="6">
        <v>0</v>
      </c>
      <c r="I210" s="6">
        <v>0</v>
      </c>
      <c r="J210" s="6">
        <v>5</v>
      </c>
      <c r="K210" s="6">
        <v>5</v>
      </c>
      <c r="L210" s="6">
        <v>5</v>
      </c>
      <c r="M210" s="2">
        <v>0</v>
      </c>
      <c r="N210" s="2">
        <v>0</v>
      </c>
      <c r="O210" s="2">
        <v>0</v>
      </c>
      <c r="P210" s="2">
        <v>0</v>
      </c>
      <c r="Q210" s="2">
        <v>0</v>
      </c>
      <c r="V210">
        <v>5</v>
      </c>
      <c r="W210">
        <v>5</v>
      </c>
      <c r="X210">
        <v>5</v>
      </c>
    </row>
    <row r="211" spans="1:24" x14ac:dyDescent="0.35">
      <c r="A211" t="s">
        <v>3014</v>
      </c>
      <c r="B211" t="s">
        <v>1304</v>
      </c>
      <c r="C211" t="s">
        <v>585</v>
      </c>
      <c r="D211" t="s">
        <v>3035</v>
      </c>
      <c r="E211" t="s">
        <v>3313</v>
      </c>
      <c r="F211" t="s">
        <v>1584</v>
      </c>
      <c r="G211" s="6">
        <v>2</v>
      </c>
      <c r="H211" s="6">
        <v>0</v>
      </c>
      <c r="I211" s="6">
        <v>0</v>
      </c>
      <c r="J211" s="6">
        <v>5</v>
      </c>
      <c r="K211" s="6">
        <v>5</v>
      </c>
      <c r="L211" s="6">
        <v>5</v>
      </c>
      <c r="M211" s="2">
        <v>0</v>
      </c>
      <c r="N211" s="2">
        <v>0</v>
      </c>
      <c r="O211" s="2">
        <v>0</v>
      </c>
      <c r="P211" s="2">
        <v>0</v>
      </c>
      <c r="Q211" s="2">
        <v>0</v>
      </c>
      <c r="V211">
        <v>4</v>
      </c>
      <c r="W211">
        <v>5</v>
      </c>
      <c r="X211">
        <v>5</v>
      </c>
    </row>
    <row r="212" spans="1:24" x14ac:dyDescent="0.35">
      <c r="A212" t="s">
        <v>3014</v>
      </c>
      <c r="B212" t="s">
        <v>623</v>
      </c>
      <c r="C212" t="s">
        <v>587</v>
      </c>
      <c r="D212" t="s">
        <v>3036</v>
      </c>
      <c r="E212" t="s">
        <v>3314</v>
      </c>
      <c r="F212" t="s">
        <v>2832</v>
      </c>
      <c r="G212" s="6">
        <v>2</v>
      </c>
      <c r="H212" s="6">
        <v>0</v>
      </c>
      <c r="I212" s="6">
        <v>0</v>
      </c>
      <c r="J212" s="6">
        <v>5</v>
      </c>
      <c r="K212" s="6">
        <v>5</v>
      </c>
      <c r="L212" s="6">
        <v>5</v>
      </c>
      <c r="M212" s="2">
        <v>0</v>
      </c>
      <c r="N212" s="2">
        <v>0</v>
      </c>
      <c r="O212" s="2">
        <v>0</v>
      </c>
      <c r="P212" s="2">
        <v>0</v>
      </c>
      <c r="Q212" s="2">
        <v>0</v>
      </c>
      <c r="V212">
        <v>5</v>
      </c>
      <c r="W212">
        <v>5</v>
      </c>
      <c r="X212">
        <v>5</v>
      </c>
    </row>
    <row r="213" spans="1:24" x14ac:dyDescent="0.35">
      <c r="A213" t="s">
        <v>3014</v>
      </c>
      <c r="B213" t="s">
        <v>626</v>
      </c>
      <c r="C213" t="s">
        <v>589</v>
      </c>
      <c r="D213" t="s">
        <v>3037</v>
      </c>
      <c r="E213" t="s">
        <v>3315</v>
      </c>
      <c r="F213" t="s">
        <v>3038</v>
      </c>
      <c r="G213" s="6">
        <v>2</v>
      </c>
      <c r="H213" s="6">
        <v>0</v>
      </c>
      <c r="I213" s="6">
        <v>0</v>
      </c>
      <c r="J213" s="6">
        <v>5</v>
      </c>
      <c r="K213" s="6">
        <v>5</v>
      </c>
      <c r="L213" s="6">
        <v>5</v>
      </c>
      <c r="M213" s="2">
        <v>0</v>
      </c>
      <c r="N213" s="2">
        <v>0</v>
      </c>
      <c r="O213" s="2">
        <v>0</v>
      </c>
      <c r="P213" s="2">
        <v>0</v>
      </c>
      <c r="Q213" s="2">
        <v>0</v>
      </c>
      <c r="V213">
        <v>5</v>
      </c>
      <c r="W213">
        <v>5</v>
      </c>
      <c r="X213">
        <v>5</v>
      </c>
    </row>
    <row r="214" spans="1:24" x14ac:dyDescent="0.35">
      <c r="A214" t="s">
        <v>3039</v>
      </c>
      <c r="B214" t="s">
        <v>219</v>
      </c>
      <c r="C214" t="s">
        <v>594</v>
      </c>
      <c r="D214" t="s">
        <v>3040</v>
      </c>
      <c r="E214" t="s">
        <v>3316</v>
      </c>
      <c r="F214" t="s">
        <v>721</v>
      </c>
      <c r="G214" s="6">
        <v>1</v>
      </c>
      <c r="H214" s="6">
        <v>1</v>
      </c>
      <c r="I214" s="6">
        <v>5</v>
      </c>
      <c r="J214" s="6">
        <v>5</v>
      </c>
      <c r="K214" s="6">
        <v>5</v>
      </c>
      <c r="L214" s="6">
        <v>5</v>
      </c>
      <c r="M214" s="2">
        <v>0</v>
      </c>
      <c r="N214" s="2">
        <v>0</v>
      </c>
      <c r="O214" s="2">
        <v>0</v>
      </c>
      <c r="P214" s="2">
        <v>0</v>
      </c>
      <c r="Q214" s="2">
        <v>0</v>
      </c>
      <c r="V214">
        <v>5</v>
      </c>
      <c r="W214">
        <v>5</v>
      </c>
      <c r="X214">
        <v>5</v>
      </c>
    </row>
    <row r="215" spans="1:24" x14ac:dyDescent="0.35">
      <c r="A215" t="s">
        <v>3039</v>
      </c>
      <c r="B215" t="s">
        <v>305</v>
      </c>
      <c r="C215" t="s">
        <v>592</v>
      </c>
      <c r="D215" t="s">
        <v>3041</v>
      </c>
      <c r="E215" t="s">
        <v>3317</v>
      </c>
      <c r="F215" t="s">
        <v>2074</v>
      </c>
      <c r="G215" s="6">
        <v>3</v>
      </c>
      <c r="H215" s="6">
        <v>0</v>
      </c>
      <c r="I215" s="6">
        <v>0</v>
      </c>
      <c r="J215" s="6">
        <v>5</v>
      </c>
      <c r="K215" s="6">
        <v>5</v>
      </c>
      <c r="L215" s="6">
        <v>5</v>
      </c>
      <c r="M215" s="2">
        <v>0</v>
      </c>
      <c r="N215" s="2">
        <v>0</v>
      </c>
      <c r="O215" s="2">
        <v>0</v>
      </c>
      <c r="P215" s="2">
        <v>0</v>
      </c>
      <c r="Q215" s="2">
        <v>0</v>
      </c>
      <c r="V215">
        <v>5</v>
      </c>
      <c r="W215">
        <v>5</v>
      </c>
      <c r="X215">
        <v>5</v>
      </c>
    </row>
    <row r="216" spans="1:24" x14ac:dyDescent="0.35">
      <c r="A216" t="s">
        <v>3039</v>
      </c>
      <c r="B216" t="s">
        <v>596</v>
      </c>
      <c r="C216" t="s">
        <v>597</v>
      </c>
      <c r="D216" t="s">
        <v>3042</v>
      </c>
      <c r="E216" t="s">
        <v>3318</v>
      </c>
      <c r="F216" t="s">
        <v>3043</v>
      </c>
      <c r="G216" s="6">
        <v>5</v>
      </c>
      <c r="H216" s="6">
        <v>0</v>
      </c>
      <c r="I216" s="6">
        <v>0</v>
      </c>
      <c r="J216" s="6">
        <v>5</v>
      </c>
      <c r="K216" s="6">
        <v>5</v>
      </c>
      <c r="L216" s="6">
        <v>5</v>
      </c>
      <c r="M216" s="2">
        <v>0</v>
      </c>
      <c r="N216" s="2">
        <v>0</v>
      </c>
      <c r="O216" s="2">
        <v>0</v>
      </c>
      <c r="P216" s="2">
        <v>0</v>
      </c>
      <c r="Q216" s="2">
        <v>0</v>
      </c>
      <c r="V216">
        <v>4</v>
      </c>
      <c r="W216">
        <v>5</v>
      </c>
      <c r="X216">
        <v>5</v>
      </c>
    </row>
    <row r="217" spans="1:24" x14ac:dyDescent="0.35">
      <c r="A217" t="s">
        <v>3039</v>
      </c>
      <c r="B217" t="s">
        <v>481</v>
      </c>
      <c r="C217" t="s">
        <v>599</v>
      </c>
      <c r="D217" t="s">
        <v>3044</v>
      </c>
      <c r="E217" t="s">
        <v>3319</v>
      </c>
      <c r="F217" t="s">
        <v>3045</v>
      </c>
      <c r="G217" s="6">
        <v>2</v>
      </c>
      <c r="H217" s="6">
        <v>0</v>
      </c>
      <c r="I217" s="6">
        <v>0</v>
      </c>
      <c r="J217" s="6">
        <v>5</v>
      </c>
      <c r="K217" s="6">
        <v>5</v>
      </c>
      <c r="L217" s="6">
        <v>5</v>
      </c>
      <c r="M217" s="2">
        <v>0</v>
      </c>
      <c r="N217" s="2">
        <v>0</v>
      </c>
      <c r="O217" s="2">
        <v>0</v>
      </c>
      <c r="P217" s="2">
        <v>0</v>
      </c>
      <c r="Q217" s="2">
        <v>0</v>
      </c>
      <c r="V217">
        <v>5</v>
      </c>
      <c r="W217">
        <v>5</v>
      </c>
      <c r="X217">
        <v>5</v>
      </c>
    </row>
    <row r="218" spans="1:24" x14ac:dyDescent="0.35">
      <c r="A218" t="s">
        <v>3039</v>
      </c>
      <c r="B218" t="s">
        <v>601</v>
      </c>
      <c r="C218" t="s">
        <v>602</v>
      </c>
      <c r="D218" t="s">
        <v>3046</v>
      </c>
      <c r="E218" t="s">
        <v>3320</v>
      </c>
      <c r="F218" t="s">
        <v>3047</v>
      </c>
      <c r="G218" s="6">
        <v>2</v>
      </c>
      <c r="H218" s="6">
        <v>0</v>
      </c>
      <c r="I218" s="6">
        <v>0</v>
      </c>
      <c r="J218" s="6">
        <v>5</v>
      </c>
      <c r="K218" s="6">
        <v>5</v>
      </c>
      <c r="L218" s="6">
        <v>5</v>
      </c>
      <c r="M218" s="2">
        <v>0</v>
      </c>
      <c r="N218" s="2">
        <v>0</v>
      </c>
      <c r="O218" s="2">
        <v>0</v>
      </c>
      <c r="P218" s="2">
        <v>0</v>
      </c>
      <c r="Q218" s="2">
        <v>0</v>
      </c>
      <c r="V218">
        <v>5</v>
      </c>
      <c r="W218">
        <v>5</v>
      </c>
      <c r="X218">
        <v>5</v>
      </c>
    </row>
    <row r="219" spans="1:24" x14ac:dyDescent="0.35">
      <c r="A219" t="s">
        <v>3039</v>
      </c>
      <c r="B219" t="s">
        <v>433</v>
      </c>
      <c r="C219" t="s">
        <v>604</v>
      </c>
      <c r="D219" t="s">
        <v>3048</v>
      </c>
      <c r="E219" t="s">
        <v>3321</v>
      </c>
      <c r="F219" t="s">
        <v>3049</v>
      </c>
      <c r="G219" s="6">
        <v>1</v>
      </c>
      <c r="H219" s="6">
        <v>1</v>
      </c>
      <c r="I219" s="6">
        <v>5</v>
      </c>
      <c r="J219" s="6">
        <v>5</v>
      </c>
      <c r="K219" s="6">
        <v>5</v>
      </c>
      <c r="L219" s="6">
        <v>5</v>
      </c>
      <c r="M219" s="2">
        <v>0</v>
      </c>
      <c r="N219" s="2">
        <v>0</v>
      </c>
      <c r="O219" s="2">
        <v>0</v>
      </c>
      <c r="P219" s="2">
        <v>0</v>
      </c>
      <c r="Q219" s="2">
        <v>0</v>
      </c>
      <c r="V219">
        <v>5</v>
      </c>
      <c r="W219">
        <v>5</v>
      </c>
      <c r="X219">
        <v>5</v>
      </c>
    </row>
    <row r="220" spans="1:24" x14ac:dyDescent="0.35">
      <c r="A220" t="s">
        <v>3039</v>
      </c>
      <c r="B220" t="s">
        <v>606</v>
      </c>
      <c r="C220" t="s">
        <v>607</v>
      </c>
      <c r="D220" t="s">
        <v>3050</v>
      </c>
      <c r="E220" t="s">
        <v>3322</v>
      </c>
      <c r="F220" t="s">
        <v>3051</v>
      </c>
      <c r="G220" s="6">
        <v>1</v>
      </c>
      <c r="H220" s="6">
        <v>0</v>
      </c>
      <c r="I220" s="6">
        <v>0</v>
      </c>
      <c r="J220" s="6">
        <v>5</v>
      </c>
      <c r="K220" s="6">
        <v>5</v>
      </c>
      <c r="L220" s="6">
        <v>5</v>
      </c>
      <c r="M220" s="2">
        <v>0</v>
      </c>
      <c r="N220" s="2">
        <v>0</v>
      </c>
      <c r="O220" s="2">
        <v>0</v>
      </c>
      <c r="P220" s="2">
        <v>0</v>
      </c>
      <c r="Q220" s="2">
        <v>0</v>
      </c>
      <c r="V220">
        <v>5</v>
      </c>
      <c r="W220">
        <v>5</v>
      </c>
      <c r="X220">
        <v>5</v>
      </c>
    </row>
    <row r="221" spans="1:24" x14ac:dyDescent="0.35">
      <c r="A221" t="s">
        <v>3039</v>
      </c>
      <c r="B221" t="s">
        <v>609</v>
      </c>
      <c r="C221" t="s">
        <v>610</v>
      </c>
      <c r="D221" t="s">
        <v>3052</v>
      </c>
      <c r="E221" t="s">
        <v>3323</v>
      </c>
      <c r="F221" t="s">
        <v>985</v>
      </c>
      <c r="G221" s="6">
        <v>1</v>
      </c>
      <c r="H221" s="6">
        <v>0</v>
      </c>
      <c r="I221" s="6">
        <v>0</v>
      </c>
      <c r="J221" s="6">
        <v>5</v>
      </c>
      <c r="K221" s="6">
        <v>5</v>
      </c>
      <c r="L221" s="6">
        <v>5</v>
      </c>
      <c r="M221" s="2">
        <v>0</v>
      </c>
      <c r="N221" s="2">
        <v>0</v>
      </c>
      <c r="O221" s="2">
        <v>0</v>
      </c>
      <c r="P221" s="2">
        <v>0</v>
      </c>
      <c r="Q221" s="2">
        <v>0</v>
      </c>
      <c r="V221">
        <v>5</v>
      </c>
      <c r="W221">
        <v>5</v>
      </c>
      <c r="X221">
        <v>5</v>
      </c>
    </row>
    <row r="222" spans="1:24" x14ac:dyDescent="0.35">
      <c r="A222" t="s">
        <v>3039</v>
      </c>
      <c r="B222" t="s">
        <v>612</v>
      </c>
      <c r="C222" t="s">
        <v>613</v>
      </c>
      <c r="D222" t="s">
        <v>3053</v>
      </c>
      <c r="E222" t="s">
        <v>3324</v>
      </c>
      <c r="F222" t="s">
        <v>985</v>
      </c>
      <c r="G222" s="6">
        <v>1</v>
      </c>
      <c r="H222" s="6">
        <v>0</v>
      </c>
      <c r="I222" s="6">
        <v>0</v>
      </c>
      <c r="J222" s="6">
        <v>5</v>
      </c>
      <c r="K222" s="6">
        <v>5</v>
      </c>
      <c r="L222" s="6">
        <v>5</v>
      </c>
      <c r="M222" s="2">
        <v>0</v>
      </c>
      <c r="N222" s="2">
        <v>0</v>
      </c>
      <c r="O222" s="2">
        <v>0</v>
      </c>
      <c r="P222" s="2">
        <v>0</v>
      </c>
      <c r="Q222" s="2">
        <v>0</v>
      </c>
      <c r="V222">
        <v>5</v>
      </c>
      <c r="W222">
        <v>5</v>
      </c>
      <c r="X222">
        <v>5</v>
      </c>
    </row>
    <row r="223" spans="1:24" x14ac:dyDescent="0.35">
      <c r="A223" t="s">
        <v>3039</v>
      </c>
      <c r="B223" t="s">
        <v>615</v>
      </c>
      <c r="C223" t="s">
        <v>616</v>
      </c>
      <c r="D223" t="s">
        <v>3054</v>
      </c>
      <c r="E223" t="s">
        <v>3325</v>
      </c>
      <c r="F223" t="s">
        <v>990</v>
      </c>
      <c r="G223" s="6">
        <v>1</v>
      </c>
      <c r="H223" s="6">
        <v>1</v>
      </c>
      <c r="I223" s="6">
        <v>5</v>
      </c>
      <c r="J223" s="6">
        <v>5</v>
      </c>
      <c r="K223" s="6">
        <v>5</v>
      </c>
      <c r="L223" s="6">
        <v>5</v>
      </c>
      <c r="M223" s="2">
        <v>0</v>
      </c>
      <c r="N223" s="2">
        <v>0</v>
      </c>
      <c r="O223" s="2">
        <v>0</v>
      </c>
      <c r="P223" s="2">
        <v>0</v>
      </c>
      <c r="Q223" s="2">
        <v>0</v>
      </c>
      <c r="V223">
        <v>5</v>
      </c>
      <c r="W223">
        <v>5</v>
      </c>
      <c r="X223">
        <v>5</v>
      </c>
    </row>
    <row r="224" spans="1:24" x14ac:dyDescent="0.35">
      <c r="A224" t="s">
        <v>3039</v>
      </c>
      <c r="B224" t="s">
        <v>618</v>
      </c>
      <c r="C224" t="s">
        <v>619</v>
      </c>
      <c r="D224" t="s">
        <v>3055</v>
      </c>
      <c r="E224" t="s">
        <v>3326</v>
      </c>
      <c r="F224" t="s">
        <v>2930</v>
      </c>
      <c r="G224" s="6">
        <v>2</v>
      </c>
      <c r="H224" s="6">
        <v>1</v>
      </c>
      <c r="I224" s="6">
        <v>5</v>
      </c>
      <c r="J224" s="6">
        <v>5</v>
      </c>
      <c r="K224" s="6">
        <v>5</v>
      </c>
      <c r="L224" s="6">
        <v>5</v>
      </c>
      <c r="M224" s="2">
        <v>0</v>
      </c>
      <c r="N224" s="2">
        <v>0</v>
      </c>
      <c r="O224" s="2">
        <v>0</v>
      </c>
      <c r="P224" s="2">
        <v>0</v>
      </c>
      <c r="Q224" s="2">
        <v>0</v>
      </c>
      <c r="V224">
        <v>5</v>
      </c>
      <c r="W224">
        <v>5</v>
      </c>
      <c r="X224">
        <v>5</v>
      </c>
    </row>
    <row r="225" spans="1:24" x14ac:dyDescent="0.35">
      <c r="A225" t="s">
        <v>3039</v>
      </c>
      <c r="B225" t="s">
        <v>621</v>
      </c>
      <c r="C225" t="s">
        <v>619</v>
      </c>
      <c r="D225" t="s">
        <v>3056</v>
      </c>
      <c r="E225" t="s">
        <v>3327</v>
      </c>
      <c r="F225" t="s">
        <v>3057</v>
      </c>
      <c r="G225" s="6">
        <v>2</v>
      </c>
      <c r="H225" s="6">
        <v>1</v>
      </c>
      <c r="I225" s="6">
        <v>5</v>
      </c>
      <c r="J225" s="6">
        <v>5</v>
      </c>
      <c r="K225" s="6">
        <v>5</v>
      </c>
      <c r="L225" s="6">
        <v>5</v>
      </c>
      <c r="M225" s="2">
        <v>0</v>
      </c>
      <c r="N225" s="2">
        <v>0</v>
      </c>
      <c r="O225" s="2">
        <v>0</v>
      </c>
      <c r="P225" s="2">
        <v>0</v>
      </c>
      <c r="Q225" s="2">
        <v>0</v>
      </c>
      <c r="V225">
        <v>5</v>
      </c>
      <c r="W225">
        <v>5</v>
      </c>
      <c r="X225">
        <v>5</v>
      </c>
    </row>
    <row r="226" spans="1:24" x14ac:dyDescent="0.35">
      <c r="A226" t="s">
        <v>3039</v>
      </c>
      <c r="B226" t="s">
        <v>623</v>
      </c>
      <c r="C226" t="s">
        <v>624</v>
      </c>
      <c r="D226" t="s">
        <v>3058</v>
      </c>
      <c r="E226" t="s">
        <v>3328</v>
      </c>
      <c r="F226" t="s">
        <v>2004</v>
      </c>
      <c r="G226" s="6">
        <v>2</v>
      </c>
      <c r="H226" s="6">
        <v>0</v>
      </c>
      <c r="I226" s="6">
        <v>0</v>
      </c>
      <c r="J226" s="6">
        <v>5</v>
      </c>
      <c r="K226" s="6">
        <v>5</v>
      </c>
      <c r="L226" s="6">
        <v>5</v>
      </c>
      <c r="M226" s="2">
        <v>0</v>
      </c>
      <c r="N226" s="2">
        <v>0</v>
      </c>
      <c r="O226" s="2">
        <v>0</v>
      </c>
      <c r="P226" s="2">
        <v>0</v>
      </c>
      <c r="Q226" s="2">
        <v>0</v>
      </c>
      <c r="V226">
        <v>5</v>
      </c>
      <c r="W226">
        <v>5</v>
      </c>
      <c r="X226">
        <v>5</v>
      </c>
    </row>
    <row r="227" spans="1:24" x14ac:dyDescent="0.35">
      <c r="A227" t="s">
        <v>3059</v>
      </c>
      <c r="B227" t="s">
        <v>996</v>
      </c>
      <c r="C227" t="s">
        <v>1326</v>
      </c>
      <c r="D227" t="s">
        <v>3060</v>
      </c>
      <c r="E227" t="s">
        <v>3141</v>
      </c>
      <c r="F227" t="s">
        <v>3061</v>
      </c>
      <c r="G227" s="6">
        <v>2</v>
      </c>
      <c r="H227" s="6">
        <v>0</v>
      </c>
      <c r="I227" s="6">
        <v>0</v>
      </c>
      <c r="J227" s="6">
        <v>5</v>
      </c>
      <c r="K227" s="6">
        <v>5</v>
      </c>
      <c r="L227" s="6">
        <v>5</v>
      </c>
      <c r="M227" s="2">
        <v>0</v>
      </c>
      <c r="N227" s="2">
        <v>0</v>
      </c>
      <c r="O227" s="2">
        <v>0</v>
      </c>
      <c r="P227" s="2">
        <v>0</v>
      </c>
      <c r="Q227" s="2">
        <v>0</v>
      </c>
      <c r="V227">
        <v>5</v>
      </c>
      <c r="W227">
        <v>5</v>
      </c>
      <c r="X227">
        <v>5</v>
      </c>
    </row>
    <row r="228" spans="1:24" x14ac:dyDescent="0.35">
      <c r="A228" t="s">
        <v>3059</v>
      </c>
      <c r="B228" t="s">
        <v>18</v>
      </c>
      <c r="C228" t="s">
        <v>629</v>
      </c>
      <c r="D228" t="s">
        <v>3062</v>
      </c>
      <c r="E228" t="s">
        <v>3329</v>
      </c>
      <c r="F228" t="s">
        <v>2074</v>
      </c>
      <c r="G228" s="6">
        <v>3</v>
      </c>
      <c r="H228" s="6">
        <v>0</v>
      </c>
      <c r="I228" s="6">
        <v>0</v>
      </c>
      <c r="J228" s="6">
        <v>5</v>
      </c>
      <c r="K228" s="6">
        <v>5</v>
      </c>
      <c r="L228" s="6">
        <v>5</v>
      </c>
      <c r="M228" s="2">
        <v>0</v>
      </c>
      <c r="N228" s="2">
        <v>0</v>
      </c>
      <c r="O228" s="2">
        <v>0</v>
      </c>
      <c r="P228" s="2">
        <v>0</v>
      </c>
      <c r="Q228" s="2">
        <v>0</v>
      </c>
      <c r="V228">
        <v>5</v>
      </c>
      <c r="W228">
        <v>5</v>
      </c>
      <c r="X228">
        <v>5</v>
      </c>
    </row>
    <row r="229" spans="1:24" x14ac:dyDescent="0.35">
      <c r="A229" t="s">
        <v>3059</v>
      </c>
      <c r="B229" t="s">
        <v>24</v>
      </c>
      <c r="C229" t="s">
        <v>631</v>
      </c>
      <c r="D229" t="s">
        <v>3063</v>
      </c>
      <c r="E229" t="s">
        <v>3330</v>
      </c>
      <c r="F229" t="s">
        <v>3064</v>
      </c>
      <c r="G229" s="6">
        <v>4</v>
      </c>
      <c r="H229" s="6">
        <v>0</v>
      </c>
      <c r="I229" s="6">
        <v>0</v>
      </c>
      <c r="J229" s="6">
        <v>5</v>
      </c>
      <c r="K229" s="6">
        <v>5</v>
      </c>
      <c r="L229" s="6">
        <v>5</v>
      </c>
      <c r="M229" s="2">
        <v>0</v>
      </c>
      <c r="N229" s="2">
        <v>0</v>
      </c>
      <c r="O229" s="2">
        <v>0</v>
      </c>
      <c r="P229" s="2">
        <v>0</v>
      </c>
      <c r="Q229" s="2">
        <v>0</v>
      </c>
      <c r="V229">
        <v>5</v>
      </c>
      <c r="W229">
        <v>5</v>
      </c>
      <c r="X229">
        <v>5</v>
      </c>
    </row>
    <row r="230" spans="1:24" x14ac:dyDescent="0.35">
      <c r="A230" t="s">
        <v>3059</v>
      </c>
      <c r="B230" t="s">
        <v>247</v>
      </c>
      <c r="C230" t="s">
        <v>1328</v>
      </c>
      <c r="D230" t="s">
        <v>3065</v>
      </c>
      <c r="E230" t="s">
        <v>3331</v>
      </c>
      <c r="F230" t="s">
        <v>2854</v>
      </c>
      <c r="G230" s="6">
        <v>2</v>
      </c>
      <c r="H230" s="6">
        <v>0</v>
      </c>
      <c r="I230" s="6">
        <v>0</v>
      </c>
      <c r="J230" s="6">
        <v>5</v>
      </c>
      <c r="K230" s="6">
        <v>5</v>
      </c>
      <c r="L230" s="6">
        <v>5</v>
      </c>
      <c r="M230" s="2">
        <v>0</v>
      </c>
      <c r="N230" s="2">
        <v>0</v>
      </c>
      <c r="O230" s="2">
        <v>0</v>
      </c>
      <c r="P230" s="2">
        <v>0</v>
      </c>
      <c r="Q230" s="2">
        <v>0</v>
      </c>
      <c r="V230">
        <v>5</v>
      </c>
      <c r="W230">
        <v>5</v>
      </c>
      <c r="X230">
        <v>5</v>
      </c>
    </row>
    <row r="231" spans="1:24" x14ac:dyDescent="0.35">
      <c r="A231" t="s">
        <v>3059</v>
      </c>
      <c r="B231" t="s">
        <v>635</v>
      </c>
      <c r="C231" t="s">
        <v>1331</v>
      </c>
      <c r="D231" t="s">
        <v>3066</v>
      </c>
      <c r="E231" t="s">
        <v>3332</v>
      </c>
      <c r="F231" t="s">
        <v>2318</v>
      </c>
      <c r="G231" s="6">
        <v>3</v>
      </c>
      <c r="H231" s="6">
        <v>0</v>
      </c>
      <c r="I231" s="6">
        <v>0</v>
      </c>
      <c r="J231" s="6">
        <v>5</v>
      </c>
      <c r="K231" s="6">
        <v>5</v>
      </c>
      <c r="L231" s="6">
        <v>5</v>
      </c>
      <c r="M231" s="2">
        <v>0</v>
      </c>
      <c r="N231" s="2">
        <v>0</v>
      </c>
      <c r="O231" s="2">
        <v>0</v>
      </c>
      <c r="P231" s="2">
        <v>0</v>
      </c>
      <c r="Q231" s="2">
        <v>0</v>
      </c>
      <c r="V231">
        <v>5</v>
      </c>
      <c r="W231">
        <v>5</v>
      </c>
      <c r="X231">
        <v>5</v>
      </c>
    </row>
    <row r="232" spans="1:24" x14ac:dyDescent="0.35">
      <c r="A232" t="s">
        <v>3059</v>
      </c>
      <c r="B232" t="s">
        <v>638</v>
      </c>
      <c r="C232" t="s">
        <v>639</v>
      </c>
      <c r="D232" t="s">
        <v>3067</v>
      </c>
      <c r="E232" t="s">
        <v>3333</v>
      </c>
      <c r="F232" t="s">
        <v>3068</v>
      </c>
      <c r="G232" s="6">
        <v>1</v>
      </c>
      <c r="H232" s="6">
        <v>0</v>
      </c>
      <c r="I232" s="6">
        <v>0</v>
      </c>
      <c r="J232" s="6">
        <v>5</v>
      </c>
      <c r="K232" s="6">
        <v>5</v>
      </c>
      <c r="L232" s="6">
        <v>5</v>
      </c>
      <c r="M232" s="2">
        <v>0</v>
      </c>
      <c r="N232" s="2">
        <v>0</v>
      </c>
      <c r="O232" s="2">
        <v>0</v>
      </c>
      <c r="P232" s="2">
        <v>0</v>
      </c>
      <c r="Q232" s="2">
        <v>0</v>
      </c>
      <c r="V232">
        <v>5</v>
      </c>
      <c r="W232">
        <v>5</v>
      </c>
      <c r="X232">
        <v>5</v>
      </c>
    </row>
    <row r="233" spans="1:24" x14ac:dyDescent="0.35">
      <c r="A233" t="s">
        <v>3059</v>
      </c>
      <c r="B233" t="s">
        <v>641</v>
      </c>
      <c r="C233" t="s">
        <v>642</v>
      </c>
      <c r="D233" t="s">
        <v>3069</v>
      </c>
      <c r="E233" t="s">
        <v>3334</v>
      </c>
      <c r="F233" t="s">
        <v>3070</v>
      </c>
      <c r="G233" s="6">
        <v>2</v>
      </c>
      <c r="H233" s="6">
        <v>1</v>
      </c>
      <c r="I233" s="6">
        <v>2</v>
      </c>
      <c r="J233" s="6">
        <v>4</v>
      </c>
      <c r="K233" s="6">
        <v>4</v>
      </c>
      <c r="L233" s="6">
        <v>5</v>
      </c>
      <c r="M233" s="2">
        <v>0</v>
      </c>
      <c r="N233" s="2">
        <v>0</v>
      </c>
      <c r="O233" s="2">
        <v>0</v>
      </c>
      <c r="P233" s="2">
        <v>0</v>
      </c>
      <c r="Q233" s="2">
        <v>0</v>
      </c>
      <c r="V233">
        <v>5</v>
      </c>
      <c r="W233">
        <v>5</v>
      </c>
      <c r="X233">
        <v>5</v>
      </c>
    </row>
    <row r="234" spans="1:24" x14ac:dyDescent="0.35">
      <c r="A234" t="s">
        <v>3059</v>
      </c>
      <c r="B234" t="s">
        <v>2685</v>
      </c>
      <c r="C234" t="s">
        <v>648</v>
      </c>
      <c r="D234" t="s">
        <v>3071</v>
      </c>
      <c r="E234" t="s">
        <v>3335</v>
      </c>
      <c r="F234" t="s">
        <v>3072</v>
      </c>
      <c r="G234" s="6">
        <v>4</v>
      </c>
      <c r="H234" s="6">
        <v>1</v>
      </c>
      <c r="I234" s="6">
        <v>4</v>
      </c>
      <c r="J234" s="6">
        <v>4</v>
      </c>
      <c r="K234" s="6">
        <v>4</v>
      </c>
      <c r="L234" s="6">
        <v>5</v>
      </c>
      <c r="M234" s="2">
        <v>0</v>
      </c>
      <c r="N234" s="2">
        <v>0</v>
      </c>
      <c r="O234" s="2">
        <v>0</v>
      </c>
      <c r="P234" s="2">
        <v>0</v>
      </c>
      <c r="Q234" s="2">
        <v>0</v>
      </c>
      <c r="V234">
        <v>5</v>
      </c>
      <c r="W234">
        <v>5</v>
      </c>
      <c r="X234">
        <v>5</v>
      </c>
    </row>
    <row r="235" spans="1:24" x14ac:dyDescent="0.35">
      <c r="A235" t="s">
        <v>3059</v>
      </c>
      <c r="B235" t="s">
        <v>650</v>
      </c>
      <c r="C235" t="s">
        <v>385</v>
      </c>
      <c r="D235" t="s">
        <v>3073</v>
      </c>
      <c r="E235" t="s">
        <v>3336</v>
      </c>
      <c r="F235" t="s">
        <v>3074</v>
      </c>
      <c r="G235" s="6">
        <v>2</v>
      </c>
      <c r="H235" s="6">
        <v>0</v>
      </c>
      <c r="I235" s="6">
        <v>0</v>
      </c>
      <c r="J235" s="6">
        <v>4</v>
      </c>
      <c r="K235" s="6">
        <v>3</v>
      </c>
      <c r="L235" s="6">
        <v>5</v>
      </c>
      <c r="M235" s="2">
        <v>0</v>
      </c>
      <c r="N235" s="2">
        <v>0</v>
      </c>
      <c r="O235" s="2">
        <v>1</v>
      </c>
      <c r="P235" s="2">
        <v>0</v>
      </c>
      <c r="Q235" s="2">
        <v>0</v>
      </c>
      <c r="V235">
        <v>5</v>
      </c>
      <c r="W235">
        <v>5</v>
      </c>
      <c r="X235">
        <v>5</v>
      </c>
    </row>
    <row r="236" spans="1:24" x14ac:dyDescent="0.35">
      <c r="A236" t="s">
        <v>3059</v>
      </c>
      <c r="B236" t="s">
        <v>2688</v>
      </c>
      <c r="C236" t="s">
        <v>653</v>
      </c>
      <c r="D236" t="s">
        <v>3075</v>
      </c>
      <c r="E236" t="s">
        <v>3337</v>
      </c>
      <c r="F236" t="s">
        <v>1025</v>
      </c>
      <c r="G236" s="6">
        <v>1</v>
      </c>
      <c r="H236" s="6">
        <v>0</v>
      </c>
      <c r="I236" s="6">
        <v>0</v>
      </c>
      <c r="J236" s="6">
        <v>5</v>
      </c>
      <c r="K236" s="6">
        <v>5</v>
      </c>
      <c r="L236" s="6">
        <v>5</v>
      </c>
      <c r="M236" s="2">
        <v>0</v>
      </c>
      <c r="N236" s="2">
        <v>0</v>
      </c>
      <c r="O236" s="2">
        <v>0</v>
      </c>
      <c r="P236" s="2">
        <v>0</v>
      </c>
      <c r="Q236" s="2">
        <v>0</v>
      </c>
      <c r="V236">
        <v>5</v>
      </c>
      <c r="W236">
        <v>5</v>
      </c>
      <c r="X236">
        <v>5</v>
      </c>
    </row>
    <row r="237" spans="1:24" x14ac:dyDescent="0.35">
      <c r="A237" t="s">
        <v>3059</v>
      </c>
      <c r="B237" t="s">
        <v>262</v>
      </c>
      <c r="C237" t="s">
        <v>655</v>
      </c>
      <c r="D237" t="s">
        <v>3076</v>
      </c>
      <c r="E237" t="s">
        <v>3338</v>
      </c>
      <c r="F237" t="s">
        <v>2845</v>
      </c>
      <c r="G237" s="6">
        <v>1</v>
      </c>
      <c r="H237" s="6">
        <v>1</v>
      </c>
      <c r="I237" s="6">
        <v>2</v>
      </c>
      <c r="J237" s="6">
        <v>5</v>
      </c>
      <c r="K237" s="6">
        <v>5</v>
      </c>
      <c r="L237" s="6">
        <v>5</v>
      </c>
      <c r="M237" s="2">
        <v>0</v>
      </c>
      <c r="N237" s="2">
        <v>0</v>
      </c>
      <c r="O237" s="2">
        <v>0</v>
      </c>
      <c r="P237" s="2">
        <v>0</v>
      </c>
      <c r="Q237" s="2">
        <v>0</v>
      </c>
      <c r="V237">
        <v>5</v>
      </c>
      <c r="W237">
        <v>5</v>
      </c>
      <c r="X237">
        <v>5</v>
      </c>
    </row>
    <row r="238" spans="1:24" x14ac:dyDescent="0.35">
      <c r="A238" t="s">
        <v>3059</v>
      </c>
      <c r="B238" t="s">
        <v>657</v>
      </c>
      <c r="C238" t="s">
        <v>658</v>
      </c>
      <c r="D238" t="s">
        <v>3077</v>
      </c>
      <c r="E238" t="s">
        <v>3339</v>
      </c>
      <c r="F238" t="s">
        <v>3078</v>
      </c>
      <c r="G238" s="6">
        <v>3</v>
      </c>
      <c r="H238" s="6">
        <v>0</v>
      </c>
      <c r="I238" s="6">
        <v>0</v>
      </c>
      <c r="J238" s="6">
        <v>4</v>
      </c>
      <c r="K238" s="6">
        <v>4</v>
      </c>
      <c r="L238" s="6">
        <v>4</v>
      </c>
      <c r="M238" s="2">
        <v>0</v>
      </c>
      <c r="N238" s="2">
        <v>0</v>
      </c>
      <c r="O238" s="2">
        <v>0</v>
      </c>
      <c r="P238" s="2">
        <v>0</v>
      </c>
      <c r="Q238" s="2">
        <v>0</v>
      </c>
      <c r="V238">
        <v>4</v>
      </c>
      <c r="W238">
        <v>4</v>
      </c>
      <c r="X238">
        <v>5</v>
      </c>
    </row>
    <row r="239" spans="1:24" x14ac:dyDescent="0.35">
      <c r="A239" t="s">
        <v>3079</v>
      </c>
      <c r="B239" t="s">
        <v>1197</v>
      </c>
      <c r="C239" t="s">
        <v>1341</v>
      </c>
      <c r="D239" t="s">
        <v>2726</v>
      </c>
      <c r="E239" t="s">
        <v>3141</v>
      </c>
      <c r="F239" t="s">
        <v>21</v>
      </c>
      <c r="G239" s="6">
        <v>0</v>
      </c>
      <c r="H239" s="6">
        <v>0</v>
      </c>
      <c r="I239" s="6">
        <v>0</v>
      </c>
      <c r="J239" s="6">
        <v>5</v>
      </c>
      <c r="K239" s="6">
        <v>5</v>
      </c>
      <c r="L239" s="6">
        <v>5</v>
      </c>
      <c r="M239" s="2">
        <v>0</v>
      </c>
      <c r="N239" s="2">
        <v>0</v>
      </c>
      <c r="O239" s="2">
        <v>0</v>
      </c>
      <c r="P239" s="2">
        <v>0</v>
      </c>
      <c r="Q239" s="2">
        <v>0</v>
      </c>
      <c r="V239">
        <v>5</v>
      </c>
      <c r="W239">
        <v>5</v>
      </c>
      <c r="X239">
        <v>5</v>
      </c>
    </row>
    <row r="240" spans="1:24" x14ac:dyDescent="0.35">
      <c r="A240" t="s">
        <v>3079</v>
      </c>
      <c r="B240" t="s">
        <v>302</v>
      </c>
      <c r="C240" t="s">
        <v>667</v>
      </c>
      <c r="D240" t="s">
        <v>3080</v>
      </c>
      <c r="E240" t="s">
        <v>3340</v>
      </c>
      <c r="F240" t="s">
        <v>2258</v>
      </c>
      <c r="G240" s="6">
        <v>2</v>
      </c>
      <c r="H240" s="6">
        <v>0</v>
      </c>
      <c r="I240" s="6">
        <v>0</v>
      </c>
      <c r="J240" s="6">
        <v>5</v>
      </c>
      <c r="K240" s="6">
        <v>5</v>
      </c>
      <c r="L240" s="6">
        <v>5</v>
      </c>
      <c r="M240" s="2">
        <v>0</v>
      </c>
      <c r="N240" s="2">
        <v>0</v>
      </c>
      <c r="O240" s="2">
        <v>0</v>
      </c>
      <c r="P240" s="2">
        <v>0</v>
      </c>
      <c r="Q240" s="2">
        <v>0</v>
      </c>
      <c r="V240">
        <v>3</v>
      </c>
      <c r="W240">
        <v>3</v>
      </c>
      <c r="X240">
        <v>3</v>
      </c>
    </row>
    <row r="241" spans="1:24" x14ac:dyDescent="0.35">
      <c r="A241" t="s">
        <v>3079</v>
      </c>
      <c r="B241" t="s">
        <v>305</v>
      </c>
      <c r="C241" t="s">
        <v>669</v>
      </c>
      <c r="D241" t="s">
        <v>3081</v>
      </c>
      <c r="E241" t="s">
        <v>3341</v>
      </c>
      <c r="F241" t="s">
        <v>3082</v>
      </c>
      <c r="G241" s="6">
        <v>3</v>
      </c>
      <c r="H241" s="6">
        <v>0</v>
      </c>
      <c r="I241" s="6">
        <v>0</v>
      </c>
      <c r="J241" s="6">
        <v>5</v>
      </c>
      <c r="K241" s="6">
        <v>5</v>
      </c>
      <c r="L241" s="6">
        <v>5</v>
      </c>
      <c r="M241" s="2">
        <v>0</v>
      </c>
      <c r="N241" s="2">
        <v>0</v>
      </c>
      <c r="O241" s="2">
        <v>0</v>
      </c>
      <c r="P241" s="2">
        <v>0</v>
      </c>
      <c r="Q241" s="2">
        <v>0</v>
      </c>
      <c r="V241">
        <v>5</v>
      </c>
      <c r="W241">
        <v>5</v>
      </c>
      <c r="X241">
        <v>5</v>
      </c>
    </row>
    <row r="242" spans="1:24" x14ac:dyDescent="0.35">
      <c r="A242" t="s">
        <v>3079</v>
      </c>
      <c r="B242" t="s">
        <v>1343</v>
      </c>
      <c r="C242" t="s">
        <v>1344</v>
      </c>
      <c r="D242" t="s">
        <v>3083</v>
      </c>
      <c r="E242" t="s">
        <v>3342</v>
      </c>
      <c r="F242" t="s">
        <v>1609</v>
      </c>
      <c r="G242" s="6">
        <v>2</v>
      </c>
      <c r="H242" s="6">
        <v>0</v>
      </c>
      <c r="I242" s="6">
        <v>0</v>
      </c>
      <c r="J242" s="6">
        <v>5</v>
      </c>
      <c r="K242" s="6">
        <v>5</v>
      </c>
      <c r="L242" s="6">
        <v>5</v>
      </c>
      <c r="M242" s="2">
        <v>0</v>
      </c>
      <c r="N242" s="2">
        <v>0</v>
      </c>
      <c r="O242" s="2">
        <v>0</v>
      </c>
      <c r="P242" s="2">
        <v>0</v>
      </c>
      <c r="Q242" s="2">
        <v>0</v>
      </c>
      <c r="V242">
        <v>2</v>
      </c>
      <c r="W242">
        <v>1</v>
      </c>
      <c r="X242">
        <v>2</v>
      </c>
    </row>
    <row r="243" spans="1:24" x14ac:dyDescent="0.35">
      <c r="A243" t="s">
        <v>3079</v>
      </c>
      <c r="B243" t="s">
        <v>1346</v>
      </c>
      <c r="C243" t="s">
        <v>1347</v>
      </c>
      <c r="D243" t="s">
        <v>3084</v>
      </c>
      <c r="E243" t="s">
        <v>3343</v>
      </c>
      <c r="F243" t="s">
        <v>3085</v>
      </c>
      <c r="G243" s="6">
        <v>3</v>
      </c>
      <c r="H243" s="6">
        <v>0</v>
      </c>
      <c r="I243" s="6">
        <v>0</v>
      </c>
      <c r="J243" s="6">
        <v>5</v>
      </c>
      <c r="K243" s="6">
        <v>5</v>
      </c>
      <c r="L243" s="6">
        <v>5</v>
      </c>
      <c r="M243" s="2">
        <v>0</v>
      </c>
      <c r="N243" s="2">
        <v>0</v>
      </c>
      <c r="O243" s="2">
        <v>0</v>
      </c>
      <c r="P243" s="2">
        <v>0</v>
      </c>
      <c r="Q243" s="2">
        <v>0</v>
      </c>
      <c r="V243">
        <v>4</v>
      </c>
      <c r="W243">
        <v>4</v>
      </c>
      <c r="X243">
        <v>4</v>
      </c>
    </row>
    <row r="244" spans="1:24" x14ac:dyDescent="0.35">
      <c r="A244" t="s">
        <v>3079</v>
      </c>
      <c r="B244" t="s">
        <v>1349</v>
      </c>
      <c r="C244" t="s">
        <v>675</v>
      </c>
      <c r="D244" t="s">
        <v>3086</v>
      </c>
      <c r="E244" t="s">
        <v>3344</v>
      </c>
      <c r="F244" t="s">
        <v>3087</v>
      </c>
      <c r="G244" s="6">
        <v>4</v>
      </c>
      <c r="H244" s="6">
        <v>0</v>
      </c>
      <c r="I244" s="6">
        <v>0</v>
      </c>
      <c r="J244" s="6">
        <v>5</v>
      </c>
      <c r="K244" s="6">
        <v>5</v>
      </c>
      <c r="L244" s="6">
        <v>5</v>
      </c>
      <c r="M244" s="2">
        <v>0</v>
      </c>
      <c r="N244" s="2">
        <v>0</v>
      </c>
      <c r="O244" s="2">
        <v>0</v>
      </c>
      <c r="P244" s="2">
        <v>0</v>
      </c>
      <c r="Q244" s="2">
        <v>0</v>
      </c>
      <c r="V244">
        <v>5</v>
      </c>
      <c r="W244">
        <v>5</v>
      </c>
      <c r="X244">
        <v>5</v>
      </c>
    </row>
    <row r="245" spans="1:24" x14ac:dyDescent="0.35">
      <c r="A245" t="s">
        <v>3079</v>
      </c>
      <c r="B245" t="s">
        <v>1351</v>
      </c>
      <c r="C245" t="s">
        <v>1352</v>
      </c>
      <c r="D245" t="s">
        <v>3088</v>
      </c>
      <c r="E245" t="s">
        <v>3345</v>
      </c>
      <c r="F245" t="s">
        <v>3089</v>
      </c>
      <c r="G245" s="6">
        <v>2</v>
      </c>
      <c r="H245" s="6">
        <v>0</v>
      </c>
      <c r="I245" s="6">
        <v>0</v>
      </c>
      <c r="J245" s="6">
        <v>5</v>
      </c>
      <c r="K245" s="6">
        <v>5</v>
      </c>
      <c r="L245" s="6">
        <v>5</v>
      </c>
      <c r="M245" s="2">
        <v>0</v>
      </c>
      <c r="N245" s="2">
        <v>0</v>
      </c>
      <c r="O245" s="2">
        <v>0</v>
      </c>
      <c r="P245" s="2">
        <v>0</v>
      </c>
      <c r="Q245" s="2">
        <v>0</v>
      </c>
      <c r="V245">
        <v>5</v>
      </c>
      <c r="W245">
        <v>5</v>
      </c>
      <c r="X245">
        <v>5</v>
      </c>
    </row>
    <row r="246" spans="1:24" x14ac:dyDescent="0.35">
      <c r="A246" t="s">
        <v>3079</v>
      </c>
      <c r="B246" t="s">
        <v>623</v>
      </c>
      <c r="C246" t="s">
        <v>1352</v>
      </c>
      <c r="D246" t="s">
        <v>3090</v>
      </c>
      <c r="E246" t="s">
        <v>3346</v>
      </c>
      <c r="F246" t="s">
        <v>3091</v>
      </c>
      <c r="G246" s="6">
        <v>3</v>
      </c>
      <c r="H246" s="6">
        <v>1</v>
      </c>
      <c r="I246" s="6">
        <v>5</v>
      </c>
      <c r="J246" s="6">
        <v>5</v>
      </c>
      <c r="K246" s="6">
        <v>5</v>
      </c>
      <c r="L246" s="6">
        <v>5</v>
      </c>
      <c r="M246" s="2">
        <v>0</v>
      </c>
      <c r="N246" s="2">
        <v>0</v>
      </c>
      <c r="O246" s="2">
        <v>0</v>
      </c>
      <c r="P246" s="2">
        <v>0</v>
      </c>
      <c r="Q246" s="2">
        <v>0</v>
      </c>
      <c r="V246">
        <v>5</v>
      </c>
      <c r="W246">
        <v>5</v>
      </c>
      <c r="X246">
        <v>5</v>
      </c>
    </row>
    <row r="247" spans="1:24" x14ac:dyDescent="0.35">
      <c r="A247" t="s">
        <v>3079</v>
      </c>
      <c r="B247" t="s">
        <v>681</v>
      </c>
      <c r="C247" t="s">
        <v>682</v>
      </c>
      <c r="D247" t="s">
        <v>3092</v>
      </c>
      <c r="E247" t="s">
        <v>3347</v>
      </c>
      <c r="F247" t="s">
        <v>3093</v>
      </c>
      <c r="G247" s="6">
        <v>1</v>
      </c>
      <c r="H247" s="6">
        <v>1</v>
      </c>
      <c r="I247" s="6">
        <v>5</v>
      </c>
      <c r="J247" s="6">
        <v>3</v>
      </c>
      <c r="K247" s="6">
        <v>5</v>
      </c>
      <c r="L247" s="6">
        <v>5</v>
      </c>
      <c r="M247" s="2">
        <v>0</v>
      </c>
      <c r="N247" s="2">
        <v>0</v>
      </c>
      <c r="O247" s="2">
        <v>0</v>
      </c>
      <c r="P247" s="2">
        <v>0</v>
      </c>
      <c r="Q247" s="2">
        <v>0</v>
      </c>
      <c r="V247">
        <v>5</v>
      </c>
      <c r="W247">
        <v>5</v>
      </c>
      <c r="X247">
        <v>5</v>
      </c>
    </row>
    <row r="248" spans="1:24" x14ac:dyDescent="0.35">
      <c r="A248" t="s">
        <v>3079</v>
      </c>
      <c r="B248" t="s">
        <v>2701</v>
      </c>
      <c r="C248" t="s">
        <v>685</v>
      </c>
      <c r="D248" t="s">
        <v>3094</v>
      </c>
      <c r="E248" t="s">
        <v>3348</v>
      </c>
      <c r="F248" t="s">
        <v>3095</v>
      </c>
      <c r="G248" s="6">
        <v>3</v>
      </c>
      <c r="H248" s="6">
        <v>0</v>
      </c>
      <c r="I248" s="6">
        <v>0</v>
      </c>
      <c r="J248" s="6">
        <v>5</v>
      </c>
      <c r="K248" s="6">
        <v>5</v>
      </c>
      <c r="L248" s="6">
        <v>5</v>
      </c>
      <c r="M248" s="2">
        <v>0</v>
      </c>
      <c r="N248" s="2">
        <v>0</v>
      </c>
      <c r="O248" s="2">
        <v>0</v>
      </c>
      <c r="P248" s="2">
        <v>0</v>
      </c>
      <c r="Q248" s="2">
        <v>0</v>
      </c>
      <c r="V248">
        <v>5</v>
      </c>
      <c r="W248">
        <v>5</v>
      </c>
      <c r="X248">
        <v>5</v>
      </c>
    </row>
    <row r="249" spans="1:24" x14ac:dyDescent="0.35">
      <c r="A249" t="s">
        <v>3079</v>
      </c>
      <c r="B249" t="s">
        <v>2703</v>
      </c>
      <c r="C249" t="s">
        <v>688</v>
      </c>
      <c r="D249" t="s">
        <v>3096</v>
      </c>
      <c r="E249" t="s">
        <v>3349</v>
      </c>
      <c r="F249" t="s">
        <v>3097</v>
      </c>
      <c r="G249" s="6">
        <v>3</v>
      </c>
      <c r="H249" s="6">
        <v>0</v>
      </c>
      <c r="I249" s="6">
        <v>0</v>
      </c>
      <c r="J249" s="6">
        <v>5</v>
      </c>
      <c r="K249" s="6">
        <v>5</v>
      </c>
      <c r="L249" s="6">
        <v>5</v>
      </c>
      <c r="M249" s="2">
        <v>0</v>
      </c>
      <c r="N249" s="2">
        <v>0</v>
      </c>
      <c r="O249" s="2">
        <v>0</v>
      </c>
      <c r="P249" s="2">
        <v>0</v>
      </c>
      <c r="Q249" s="2">
        <v>0</v>
      </c>
      <c r="V249">
        <v>5</v>
      </c>
      <c r="W249">
        <v>5</v>
      </c>
      <c r="X249">
        <v>5</v>
      </c>
    </row>
    <row r="250" spans="1:24" x14ac:dyDescent="0.35">
      <c r="A250" t="s">
        <v>3079</v>
      </c>
      <c r="B250" t="s">
        <v>1945</v>
      </c>
      <c r="C250" t="s">
        <v>691</v>
      </c>
      <c r="D250" t="s">
        <v>3098</v>
      </c>
      <c r="E250" t="s">
        <v>3350</v>
      </c>
      <c r="F250" t="s">
        <v>3099</v>
      </c>
      <c r="G250" s="6">
        <v>2</v>
      </c>
      <c r="H250" s="6">
        <v>0</v>
      </c>
      <c r="I250" s="6">
        <v>0</v>
      </c>
      <c r="J250" s="6">
        <v>5</v>
      </c>
      <c r="K250" s="6">
        <v>5</v>
      </c>
      <c r="L250" s="6">
        <v>5</v>
      </c>
      <c r="M250" s="2">
        <v>0</v>
      </c>
      <c r="N250" s="2">
        <v>0</v>
      </c>
      <c r="O250" s="2">
        <v>0</v>
      </c>
      <c r="P250" s="2">
        <v>0</v>
      </c>
      <c r="Q250" s="2">
        <v>0</v>
      </c>
      <c r="V250">
        <v>5</v>
      </c>
      <c r="W250">
        <v>5</v>
      </c>
      <c r="X250">
        <v>5</v>
      </c>
    </row>
    <row r="251" spans="1:24" x14ac:dyDescent="0.35">
      <c r="A251" t="s">
        <v>3079</v>
      </c>
      <c r="B251" t="s">
        <v>1362</v>
      </c>
      <c r="C251" t="s">
        <v>694</v>
      </c>
      <c r="D251" t="s">
        <v>3100</v>
      </c>
      <c r="E251" t="s">
        <v>3351</v>
      </c>
      <c r="F251" t="s">
        <v>21</v>
      </c>
      <c r="G251" s="6">
        <v>0</v>
      </c>
      <c r="H251" s="6">
        <v>0</v>
      </c>
      <c r="I251" s="6">
        <v>0</v>
      </c>
      <c r="J251" s="6">
        <v>5</v>
      </c>
      <c r="K251" s="6">
        <v>5</v>
      </c>
      <c r="L251" s="6">
        <v>5</v>
      </c>
      <c r="M251" s="2">
        <v>0</v>
      </c>
      <c r="N251" s="2">
        <v>0</v>
      </c>
      <c r="O251" s="2">
        <v>0</v>
      </c>
      <c r="P251" s="2">
        <v>0</v>
      </c>
      <c r="Q251" s="2">
        <v>0</v>
      </c>
      <c r="V251">
        <v>5</v>
      </c>
      <c r="W251">
        <v>5</v>
      </c>
      <c r="X251">
        <v>5</v>
      </c>
    </row>
    <row r="252" spans="1:24" x14ac:dyDescent="0.35">
      <c r="A252" t="s">
        <v>3079</v>
      </c>
      <c r="B252" t="s">
        <v>1364</v>
      </c>
      <c r="C252" t="s">
        <v>697</v>
      </c>
      <c r="D252" t="s">
        <v>3101</v>
      </c>
      <c r="E252" t="s">
        <v>3352</v>
      </c>
      <c r="F252" t="s">
        <v>3102</v>
      </c>
      <c r="G252" s="6">
        <v>5</v>
      </c>
      <c r="H252" s="6">
        <v>0</v>
      </c>
      <c r="I252" s="6">
        <v>0</v>
      </c>
      <c r="J252" s="6">
        <v>5</v>
      </c>
      <c r="K252" s="6">
        <v>5</v>
      </c>
      <c r="L252" s="6">
        <v>5</v>
      </c>
      <c r="M252" s="2">
        <v>0</v>
      </c>
      <c r="N252" s="2">
        <v>0</v>
      </c>
      <c r="O252" s="2">
        <v>0</v>
      </c>
      <c r="P252" s="2">
        <v>0</v>
      </c>
      <c r="Q252" s="2">
        <v>0</v>
      </c>
      <c r="V252">
        <v>3</v>
      </c>
      <c r="W252">
        <v>5</v>
      </c>
      <c r="X252">
        <v>5</v>
      </c>
    </row>
    <row r="253" spans="1:24" x14ac:dyDescent="0.35">
      <c r="A253" t="s">
        <v>3079</v>
      </c>
      <c r="B253" t="s">
        <v>1366</v>
      </c>
      <c r="C253" t="s">
        <v>700</v>
      </c>
      <c r="D253" t="s">
        <v>3103</v>
      </c>
      <c r="E253" t="s">
        <v>3353</v>
      </c>
      <c r="F253" t="s">
        <v>21</v>
      </c>
      <c r="G253" s="6">
        <v>0</v>
      </c>
      <c r="H253" s="6">
        <v>0</v>
      </c>
      <c r="I253" s="6">
        <v>0</v>
      </c>
      <c r="J253" s="6">
        <v>5</v>
      </c>
      <c r="K253" s="6">
        <v>5</v>
      </c>
      <c r="L253" s="6">
        <v>5</v>
      </c>
      <c r="M253" s="2">
        <v>0</v>
      </c>
      <c r="N253" s="2">
        <v>0</v>
      </c>
      <c r="O253" s="2">
        <v>0</v>
      </c>
      <c r="P253" s="2">
        <v>0</v>
      </c>
      <c r="Q253" s="2">
        <v>0</v>
      </c>
      <c r="V253">
        <v>5</v>
      </c>
      <c r="W253">
        <v>5</v>
      </c>
      <c r="X253">
        <v>5</v>
      </c>
    </row>
    <row r="254" spans="1:24" x14ac:dyDescent="0.35">
      <c r="A254" t="s">
        <v>3079</v>
      </c>
      <c r="B254" t="s">
        <v>1368</v>
      </c>
      <c r="C254" t="s">
        <v>703</v>
      </c>
      <c r="D254" t="s">
        <v>3104</v>
      </c>
      <c r="E254" t="s">
        <v>3354</v>
      </c>
      <c r="F254" t="s">
        <v>3105</v>
      </c>
      <c r="G254" s="6">
        <v>2</v>
      </c>
      <c r="H254" s="6">
        <v>0</v>
      </c>
      <c r="I254" s="6">
        <v>0</v>
      </c>
      <c r="J254" s="6">
        <v>5</v>
      </c>
      <c r="K254" s="6">
        <v>5</v>
      </c>
      <c r="L254" s="6">
        <v>5</v>
      </c>
      <c r="M254" s="2">
        <v>0</v>
      </c>
      <c r="N254" s="2">
        <v>0</v>
      </c>
      <c r="O254" s="2">
        <v>0</v>
      </c>
      <c r="P254" s="2">
        <v>0</v>
      </c>
      <c r="Q254" s="2">
        <v>0</v>
      </c>
      <c r="V254">
        <v>5</v>
      </c>
      <c r="W254">
        <v>5</v>
      </c>
      <c r="X254">
        <v>5</v>
      </c>
    </row>
    <row r="255" spans="1:24" x14ac:dyDescent="0.35">
      <c r="V255">
        <v>5</v>
      </c>
      <c r="W255">
        <v>5</v>
      </c>
      <c r="X255">
        <v>5</v>
      </c>
    </row>
    <row r="256" spans="1:24" x14ac:dyDescent="0.35">
      <c r="V256">
        <v>5</v>
      </c>
      <c r="W256">
        <v>5</v>
      </c>
      <c r="X256">
        <v>5</v>
      </c>
    </row>
    <row r="257" spans="6:24" x14ac:dyDescent="0.35">
      <c r="F257" t="s">
        <v>4774</v>
      </c>
      <c r="J257" t="s">
        <v>4773</v>
      </c>
      <c r="M257" t="s">
        <v>4737</v>
      </c>
      <c r="P257" t="s">
        <v>3</v>
      </c>
      <c r="V257">
        <v>5</v>
      </c>
      <c r="W257">
        <v>5</v>
      </c>
      <c r="X257">
        <v>5</v>
      </c>
    </row>
    <row r="258" spans="6:24" x14ac:dyDescent="0.35">
      <c r="F258" t="s">
        <v>4767</v>
      </c>
      <c r="J258" t="s">
        <v>4767</v>
      </c>
      <c r="M258" t="s">
        <v>4767</v>
      </c>
      <c r="P258" t="s">
        <v>4767</v>
      </c>
      <c r="V258">
        <v>5</v>
      </c>
      <c r="W258">
        <v>5</v>
      </c>
      <c r="X258">
        <v>5</v>
      </c>
    </row>
    <row r="259" spans="6:24" x14ac:dyDescent="0.35">
      <c r="V259">
        <v>5</v>
      </c>
      <c r="W259">
        <v>5</v>
      </c>
      <c r="X259">
        <v>5</v>
      </c>
    </row>
    <row r="260" spans="6:24" x14ac:dyDescent="0.35">
      <c r="G260" t="s">
        <v>4755</v>
      </c>
      <c r="H260" t="s">
        <v>4756</v>
      </c>
      <c r="K260" t="s">
        <v>4755</v>
      </c>
      <c r="L260" t="s">
        <v>4756</v>
      </c>
      <c r="N260" t="s">
        <v>4755</v>
      </c>
      <c r="O260" t="s">
        <v>4756</v>
      </c>
      <c r="Q260" t="s">
        <v>4755</v>
      </c>
      <c r="R260" t="s">
        <v>4756</v>
      </c>
    </row>
    <row r="261" spans="6:24" x14ac:dyDescent="0.35">
      <c r="F261" t="s">
        <v>4757</v>
      </c>
      <c r="G261">
        <v>3.3870967741935485</v>
      </c>
      <c r="H261">
        <v>3.1515151515151514</v>
      </c>
      <c r="J261" t="s">
        <v>4757</v>
      </c>
      <c r="K261">
        <v>4.4682539682539684</v>
      </c>
      <c r="L261">
        <v>4.4474708171206228</v>
      </c>
      <c r="M261" t="s">
        <v>4757</v>
      </c>
      <c r="N261">
        <v>4.6111111111111107</v>
      </c>
      <c r="O261">
        <v>4.6381322957198448</v>
      </c>
      <c r="P261" t="s">
        <v>4757</v>
      </c>
      <c r="Q261">
        <v>4.7619047619047619</v>
      </c>
      <c r="R261">
        <v>4.7354085603112841</v>
      </c>
    </row>
    <row r="262" spans="6:24" x14ac:dyDescent="0.35">
      <c r="F262" t="s">
        <v>4758</v>
      </c>
      <c r="G262">
        <v>2.6345848757271288</v>
      </c>
      <c r="H262">
        <v>2.715151515151514</v>
      </c>
      <c r="J262" t="s">
        <v>4758</v>
      </c>
      <c r="K262">
        <v>0.9033706444065025</v>
      </c>
      <c r="L262">
        <v>0.92008146887159825</v>
      </c>
      <c r="M262" t="s">
        <v>4758</v>
      </c>
      <c r="N262">
        <v>0.95573262505533785</v>
      </c>
      <c r="O262">
        <v>0.92713399805446994</v>
      </c>
      <c r="P262" t="s">
        <v>4758</v>
      </c>
      <c r="Q262">
        <v>0.66021627774615699</v>
      </c>
      <c r="R262">
        <v>0.71878039883269151</v>
      </c>
    </row>
    <row r="263" spans="6:24" x14ac:dyDescent="0.35">
      <c r="F263" t="s">
        <v>4759</v>
      </c>
      <c r="G263">
        <v>62</v>
      </c>
      <c r="H263">
        <v>66</v>
      </c>
      <c r="J263" t="s">
        <v>4759</v>
      </c>
      <c r="K263">
        <v>252</v>
      </c>
      <c r="L263">
        <v>257</v>
      </c>
      <c r="M263" t="s">
        <v>4759</v>
      </c>
      <c r="N263">
        <v>252</v>
      </c>
      <c r="O263">
        <v>257</v>
      </c>
      <c r="P263" t="s">
        <v>4759</v>
      </c>
      <c r="Q263">
        <v>252</v>
      </c>
      <c r="R263">
        <v>257</v>
      </c>
    </row>
    <row r="264" spans="6:24" x14ac:dyDescent="0.35">
      <c r="F264" t="s">
        <v>4760</v>
      </c>
      <c r="G264">
        <v>0</v>
      </c>
      <c r="J264" t="s">
        <v>4760</v>
      </c>
      <c r="K264">
        <v>0</v>
      </c>
      <c r="M264" t="s">
        <v>4760</v>
      </c>
      <c r="N264">
        <v>0</v>
      </c>
      <c r="P264" t="s">
        <v>4760</v>
      </c>
      <c r="Q264">
        <v>0</v>
      </c>
    </row>
    <row r="265" spans="6:24" x14ac:dyDescent="0.35">
      <c r="F265" t="s">
        <v>4761</v>
      </c>
      <c r="G265">
        <v>125</v>
      </c>
      <c r="J265" t="s">
        <v>4761</v>
      </c>
      <c r="K265">
        <v>506</v>
      </c>
      <c r="M265" t="s">
        <v>4761</v>
      </c>
      <c r="N265">
        <v>506</v>
      </c>
      <c r="P265" t="s">
        <v>4761</v>
      </c>
      <c r="Q265">
        <v>506</v>
      </c>
    </row>
    <row r="266" spans="6:24" x14ac:dyDescent="0.35">
      <c r="F266" t="s">
        <v>4762</v>
      </c>
      <c r="G266">
        <v>0.81462036234652802</v>
      </c>
      <c r="J266" t="s">
        <v>4762</v>
      </c>
      <c r="K266">
        <v>0.24553120908298143</v>
      </c>
      <c r="M266" t="s">
        <v>4762</v>
      </c>
      <c r="N266">
        <v>-0.31411244854795795</v>
      </c>
      <c r="P266" t="s">
        <v>4762</v>
      </c>
      <c r="Q266">
        <v>0.3600108221738475</v>
      </c>
    </row>
    <row r="267" spans="6:24" x14ac:dyDescent="0.35">
      <c r="F267" t="s">
        <v>4763</v>
      </c>
      <c r="G267">
        <v>0.20841947107946213</v>
      </c>
      <c r="J267" t="s">
        <v>4763</v>
      </c>
      <c r="K267">
        <v>0.40307238392439732</v>
      </c>
      <c r="M267" t="s">
        <v>4763</v>
      </c>
      <c r="N267">
        <v>0.37678256625546303</v>
      </c>
      <c r="P267" t="s">
        <v>4763</v>
      </c>
      <c r="Q267">
        <v>0.35949463897743605</v>
      </c>
    </row>
    <row r="268" spans="6:24" x14ac:dyDescent="0.35">
      <c r="F268" t="s">
        <v>4764</v>
      </c>
      <c r="G268">
        <v>1.6571351177066465</v>
      </c>
      <c r="J268" t="s">
        <v>4764</v>
      </c>
      <c r="K268">
        <v>1.6478705225312817</v>
      </c>
      <c r="M268" t="s">
        <v>4764</v>
      </c>
      <c r="N268">
        <v>1.6478705225312817</v>
      </c>
      <c r="P268" t="s">
        <v>4764</v>
      </c>
      <c r="Q268">
        <v>1.6478705225312817</v>
      </c>
    </row>
    <row r="269" spans="6:24" x14ac:dyDescent="0.35">
      <c r="F269" t="s">
        <v>4765</v>
      </c>
      <c r="G269">
        <v>0.41683894215892425</v>
      </c>
      <c r="J269" t="s">
        <v>4765</v>
      </c>
      <c r="K269">
        <v>0.80614476784879463</v>
      </c>
      <c r="M269" t="s">
        <v>4765</v>
      </c>
      <c r="N269">
        <v>0.75356513251092605</v>
      </c>
      <c r="P269" t="s">
        <v>4765</v>
      </c>
      <c r="Q269">
        <v>0.71898927795487211</v>
      </c>
    </row>
    <row r="270" spans="6:24" x14ac:dyDescent="0.35">
      <c r="F270" t="s">
        <v>4766</v>
      </c>
      <c r="G270">
        <v>1.9791240365067675</v>
      </c>
      <c r="J270" t="s">
        <v>4766</v>
      </c>
      <c r="K270">
        <v>1.9646632270556517</v>
      </c>
      <c r="M270" t="s">
        <v>4766</v>
      </c>
      <c r="N270">
        <v>1.9646632270556517</v>
      </c>
      <c r="P270" t="s">
        <v>4766</v>
      </c>
      <c r="Q270">
        <v>1.9646632270556517</v>
      </c>
    </row>
  </sheetData>
  <autoFilter ref="A1:Q1" xr:uid="{00000000-0001-0000-06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Evaluation</vt:lpstr>
      <vt:lpstr>gpt-3.5-turbo-instruct</vt:lpstr>
      <vt:lpstr>gpt-3.5-turbo-instruct_rag</vt:lpstr>
      <vt:lpstr>Llama_2_70B_HF</vt:lpstr>
      <vt:lpstr>Llama_2_70B_HF_rag</vt:lpstr>
      <vt:lpstr>Mixtral_8x7B_Instruct</vt:lpstr>
      <vt:lpstr>Mixtral_8x7B_Instruct_rag</vt:lpstr>
      <vt:lpstr>WizardLM_70B</vt:lpstr>
      <vt:lpstr>WizardLM_70B_rag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Yuchen Xia</cp:lastModifiedBy>
  <cp:revision/>
  <dcterms:created xsi:type="dcterms:W3CDTF">2024-01-30T11:59:33Z</dcterms:created>
  <dcterms:modified xsi:type="dcterms:W3CDTF">2024-02-22T10:33:10Z</dcterms:modified>
  <cp:category/>
  <cp:contentStatus/>
</cp:coreProperties>
</file>