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7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8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0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1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\\wsl.localhost\Ubuntu\home\sakakibara\monte-carlo-ray-tracer_approx\figures\"/>
    </mc:Choice>
  </mc:AlternateContent>
  <xr:revisionPtr revIDLastSave="0" documentId="13_ncr:1_{34E22C90-B072-4892-80BC-6938237140E1}" xr6:coauthVersionLast="47" xr6:coauthVersionMax="47" xr10:uidLastSave="{00000000-0000-0000-0000-000000000000}"/>
  <bookViews>
    <workbookView xWindow="442" yWindow="675" windowWidth="16201" windowHeight="10980" firstSheet="11" activeTab="16" xr2:uid="{31F97659-7F59-47E3-B467-703D677997C4}"/>
  </bookViews>
  <sheets>
    <sheet name="【非IS】Sheet0" sheetId="7" r:id="rId1"/>
    <sheet name="Sheet1" sheetId="1" r:id="rId2"/>
    <sheet name="Sheet2" sheetId="2" r:id="rId3"/>
    <sheet name="Sheet3" sheetId="3" r:id="rId4"/>
    <sheet name="Sheet4" sheetId="4" r:id="rId5"/>
    <sheet name="Sheet6" sheetId="6" r:id="rId6"/>
    <sheet name="Sheet10" sheetId="10" r:id="rId7"/>
    <sheet name="Sheet5" sheetId="5" r:id="rId8"/>
    <sheet name="Sheet8" sheetId="8" r:id="rId9"/>
    <sheet name="Sheet9" sheetId="9" r:id="rId10"/>
    <sheet name="Sheet11" sheetId="11" r:id="rId11"/>
    <sheet name="Sheet7" sheetId="13" r:id="rId12"/>
    <sheet name="c1b同士の比較" sheetId="12" r:id="rId13"/>
    <sheet name="wc同士の比較" sheetId="14" r:id="rId14"/>
    <sheet name="Sheet13" sheetId="15" r:id="rId15"/>
    <sheet name="Sheet14" sheetId="16" r:id="rId16"/>
    <sheet name="Sheet15" sheetId="17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7" l="1"/>
  <c r="C8" i="17"/>
  <c r="C9" i="17"/>
  <c r="C10" i="17"/>
  <c r="C11" i="17"/>
  <c r="C12" i="17"/>
  <c r="C13" i="17"/>
  <c r="C14" i="17"/>
  <c r="C6" i="17"/>
  <c r="C23" i="16"/>
  <c r="C20" i="16"/>
  <c r="C21" i="16"/>
  <c r="C22" i="16"/>
  <c r="C19" i="16"/>
  <c r="C17" i="16"/>
  <c r="C18" i="16"/>
  <c r="C10" i="16"/>
  <c r="C8" i="16"/>
  <c r="C9" i="16"/>
  <c r="C7" i="16"/>
  <c r="C11" i="16"/>
  <c r="C12" i="16"/>
  <c r="C13" i="16"/>
  <c r="C14" i="16"/>
  <c r="C15" i="16"/>
  <c r="C16" i="16"/>
  <c r="C33" i="16"/>
  <c r="C6" i="16"/>
  <c r="C49" i="15" l="1"/>
  <c r="C50" i="15"/>
  <c r="C51" i="15"/>
  <c r="C48" i="15"/>
  <c r="C44" i="15"/>
  <c r="C45" i="15"/>
  <c r="C46" i="15"/>
  <c r="C47" i="15"/>
  <c r="C31" i="15"/>
  <c r="C32" i="15"/>
  <c r="C33" i="15"/>
  <c r="C34" i="15"/>
  <c r="C30" i="15"/>
  <c r="C35" i="15"/>
  <c r="C36" i="15"/>
  <c r="C37" i="15"/>
  <c r="C38" i="15"/>
  <c r="C39" i="15"/>
  <c r="C40" i="15"/>
  <c r="C41" i="15"/>
  <c r="C42" i="15"/>
  <c r="C43" i="15"/>
  <c r="C29" i="15"/>
  <c r="C21" i="15"/>
  <c r="C22" i="15"/>
  <c r="C23" i="15"/>
  <c r="C16" i="15"/>
  <c r="C17" i="15"/>
  <c r="C18" i="15"/>
  <c r="C19" i="15"/>
  <c r="C20" i="15"/>
  <c r="C9" i="15"/>
  <c r="C7" i="15"/>
  <c r="C8" i="15"/>
  <c r="C6" i="15"/>
  <c r="C10" i="15"/>
  <c r="C11" i="15"/>
  <c r="C12" i="15"/>
  <c r="C13" i="15"/>
  <c r="C14" i="15"/>
  <c r="C15" i="15"/>
  <c r="C5" i="15"/>
  <c r="C24" i="13"/>
  <c r="C19" i="13"/>
  <c r="C20" i="13"/>
  <c r="C21" i="13"/>
  <c r="C22" i="13"/>
  <c r="C23" i="13"/>
  <c r="C9" i="13"/>
  <c r="C7" i="13"/>
  <c r="C8" i="13"/>
  <c r="C6" i="13"/>
  <c r="C10" i="13"/>
  <c r="C11" i="13"/>
  <c r="C12" i="13"/>
  <c r="C13" i="13"/>
  <c r="C14" i="13"/>
  <c r="C15" i="13"/>
  <c r="C16" i="13"/>
  <c r="C17" i="13"/>
  <c r="C18" i="13"/>
  <c r="C5" i="13"/>
  <c r="C45" i="11"/>
  <c r="C46" i="11"/>
  <c r="C47" i="11"/>
  <c r="C48" i="11"/>
  <c r="C43" i="11"/>
  <c r="C44" i="11"/>
  <c r="C41" i="11"/>
  <c r="C42" i="11"/>
  <c r="C34" i="11"/>
  <c r="C35" i="11"/>
  <c r="C36" i="11"/>
  <c r="C37" i="11"/>
  <c r="C38" i="11"/>
  <c r="C39" i="11"/>
  <c r="C40" i="11"/>
  <c r="C33" i="11"/>
  <c r="C27" i="11"/>
  <c r="C28" i="11"/>
  <c r="C25" i="11"/>
  <c r="C26" i="11"/>
  <c r="C24" i="11"/>
  <c r="C29" i="11"/>
  <c r="C30" i="11"/>
  <c r="C31" i="11"/>
  <c r="C32" i="11"/>
  <c r="C23" i="11"/>
  <c r="C16" i="11"/>
  <c r="C17" i="11"/>
  <c r="C18" i="11"/>
  <c r="C7" i="11"/>
  <c r="C8" i="11"/>
  <c r="C6" i="11"/>
  <c r="C9" i="11"/>
  <c r="C10" i="11"/>
  <c r="C11" i="11"/>
  <c r="C12" i="11"/>
  <c r="C13" i="11"/>
  <c r="C14" i="11"/>
  <c r="C15" i="11"/>
  <c r="C5" i="11"/>
  <c r="C7" i="10"/>
  <c r="C8" i="10"/>
  <c r="C9" i="10"/>
  <c r="C5" i="10"/>
  <c r="C6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4" i="10"/>
  <c r="C6" i="9"/>
  <c r="C5" i="9"/>
  <c r="C7" i="9"/>
  <c r="C8" i="9"/>
  <c r="C9" i="9"/>
  <c r="C10" i="9"/>
  <c r="C11" i="9"/>
  <c r="C12" i="9"/>
  <c r="C13" i="9"/>
  <c r="C14" i="9"/>
  <c r="C15" i="9"/>
  <c r="C16" i="9"/>
  <c r="C17" i="9"/>
  <c r="C18" i="9"/>
  <c r="C4" i="9"/>
  <c r="C19" i="8"/>
  <c r="C20" i="8"/>
  <c r="C18" i="8"/>
  <c r="C16" i="8"/>
  <c r="C17" i="8"/>
  <c r="C8" i="8"/>
  <c r="C6" i="8"/>
  <c r="C7" i="8"/>
  <c r="C5" i="8"/>
  <c r="C9" i="8"/>
  <c r="C10" i="8"/>
  <c r="C11" i="8"/>
  <c r="C12" i="8"/>
  <c r="C13" i="8"/>
  <c r="C14" i="8"/>
  <c r="C15" i="8"/>
  <c r="C4" i="8"/>
  <c r="C29" i="6"/>
  <c r="C30" i="6"/>
  <c r="C22" i="6"/>
  <c r="C23" i="6"/>
  <c r="C24" i="6"/>
  <c r="C25" i="6"/>
  <c r="C20" i="6"/>
  <c r="C21" i="6"/>
  <c r="C19" i="6"/>
  <c r="C26" i="6"/>
  <c r="C27" i="6"/>
  <c r="C28" i="6"/>
  <c r="C18" i="6"/>
  <c r="C7" i="6"/>
  <c r="C8" i="6"/>
  <c r="C9" i="6"/>
  <c r="C5" i="6"/>
  <c r="C6" i="6"/>
  <c r="C10" i="6"/>
  <c r="C11" i="6"/>
  <c r="C12" i="6"/>
  <c r="C13" i="6"/>
  <c r="C17" i="3"/>
  <c r="C18" i="3"/>
  <c r="C19" i="3"/>
  <c r="C15" i="3"/>
  <c r="C16" i="3"/>
  <c r="U258" i="7"/>
  <c r="T258" i="7"/>
  <c r="U257" i="7"/>
  <c r="T257" i="7"/>
  <c r="U256" i="7"/>
  <c r="T256" i="7"/>
  <c r="U255" i="7"/>
  <c r="T255" i="7"/>
  <c r="U254" i="7"/>
  <c r="T254" i="7"/>
  <c r="U253" i="7"/>
  <c r="T253" i="7"/>
  <c r="U252" i="7"/>
  <c r="T252" i="7"/>
  <c r="U251" i="7"/>
  <c r="T251" i="7"/>
  <c r="U250" i="7"/>
  <c r="T250" i="7"/>
  <c r="U249" i="7"/>
  <c r="T249" i="7"/>
  <c r="U248" i="7"/>
  <c r="T248" i="7"/>
  <c r="U247" i="7"/>
  <c r="T247" i="7"/>
  <c r="U246" i="7"/>
  <c r="T246" i="7"/>
  <c r="U245" i="7"/>
  <c r="T245" i="7"/>
  <c r="U244" i="7"/>
  <c r="T244" i="7"/>
  <c r="U243" i="7"/>
  <c r="T243" i="7"/>
  <c r="U242" i="7"/>
  <c r="T242" i="7"/>
  <c r="U241" i="7"/>
  <c r="T241" i="7"/>
  <c r="U240" i="7"/>
  <c r="T240" i="7"/>
  <c r="U239" i="7"/>
  <c r="T239" i="7"/>
  <c r="U238" i="7"/>
  <c r="T238" i="7"/>
  <c r="U237" i="7"/>
  <c r="T237" i="7"/>
  <c r="U236" i="7"/>
  <c r="T236" i="7"/>
  <c r="U235" i="7"/>
  <c r="T235" i="7"/>
  <c r="U234" i="7"/>
  <c r="T234" i="7"/>
  <c r="U233" i="7"/>
  <c r="T233" i="7"/>
  <c r="U232" i="7"/>
  <c r="T232" i="7"/>
  <c r="U231" i="7"/>
  <c r="T231" i="7"/>
  <c r="U230" i="7"/>
  <c r="T230" i="7"/>
  <c r="U229" i="7"/>
  <c r="T229" i="7"/>
  <c r="U228" i="7"/>
  <c r="T228" i="7"/>
  <c r="U227" i="7"/>
  <c r="T227" i="7"/>
  <c r="U226" i="7"/>
  <c r="T226" i="7"/>
  <c r="U225" i="7"/>
  <c r="T225" i="7"/>
  <c r="U224" i="7"/>
  <c r="T224" i="7"/>
  <c r="U223" i="7"/>
  <c r="T223" i="7"/>
  <c r="U222" i="7"/>
  <c r="T222" i="7"/>
  <c r="U221" i="7"/>
  <c r="T221" i="7"/>
  <c r="U220" i="7"/>
  <c r="T220" i="7"/>
  <c r="U219" i="7"/>
  <c r="T219" i="7"/>
  <c r="U218" i="7"/>
  <c r="T218" i="7"/>
  <c r="U217" i="7"/>
  <c r="T217" i="7"/>
  <c r="U216" i="7"/>
  <c r="T216" i="7"/>
  <c r="U215" i="7"/>
  <c r="T215" i="7"/>
  <c r="U214" i="7"/>
  <c r="T214" i="7"/>
  <c r="U213" i="7"/>
  <c r="T213" i="7"/>
  <c r="U212" i="7"/>
  <c r="T212" i="7"/>
  <c r="U211" i="7"/>
  <c r="T211" i="7"/>
  <c r="U210" i="7"/>
  <c r="T210" i="7"/>
  <c r="U209" i="7"/>
  <c r="T209" i="7"/>
  <c r="U208" i="7"/>
  <c r="T208" i="7"/>
  <c r="U207" i="7"/>
  <c r="T207" i="7"/>
  <c r="U206" i="7"/>
  <c r="T206" i="7"/>
  <c r="U205" i="7"/>
  <c r="T205" i="7"/>
  <c r="U204" i="7"/>
  <c r="T204" i="7"/>
  <c r="U203" i="7"/>
  <c r="T203" i="7"/>
  <c r="U202" i="7"/>
  <c r="T202" i="7"/>
  <c r="U201" i="7"/>
  <c r="T201" i="7"/>
  <c r="U200" i="7"/>
  <c r="T200" i="7"/>
  <c r="U199" i="7"/>
  <c r="T199" i="7"/>
  <c r="U198" i="7"/>
  <c r="T198" i="7"/>
  <c r="U197" i="7"/>
  <c r="T197" i="7"/>
  <c r="U196" i="7"/>
  <c r="T196" i="7"/>
  <c r="U195" i="7"/>
  <c r="T195" i="7"/>
  <c r="U194" i="7"/>
  <c r="T194" i="7"/>
  <c r="U193" i="7"/>
  <c r="T193" i="7"/>
  <c r="U192" i="7"/>
  <c r="T192" i="7"/>
  <c r="U191" i="7"/>
  <c r="T191" i="7"/>
  <c r="U190" i="7"/>
  <c r="T190" i="7"/>
  <c r="U189" i="7"/>
  <c r="T189" i="7"/>
  <c r="U188" i="7"/>
  <c r="T188" i="7"/>
  <c r="U187" i="7"/>
  <c r="T187" i="7"/>
  <c r="U186" i="7"/>
  <c r="T186" i="7"/>
  <c r="U185" i="7"/>
  <c r="T185" i="7"/>
  <c r="U184" i="7"/>
  <c r="T184" i="7"/>
  <c r="U183" i="7"/>
  <c r="T183" i="7"/>
  <c r="U182" i="7"/>
  <c r="T182" i="7"/>
  <c r="U181" i="7"/>
  <c r="T181" i="7"/>
  <c r="U180" i="7"/>
  <c r="T180" i="7"/>
  <c r="U179" i="7"/>
  <c r="T179" i="7"/>
  <c r="U178" i="7"/>
  <c r="T178" i="7"/>
  <c r="U177" i="7"/>
  <c r="T177" i="7"/>
  <c r="U176" i="7"/>
  <c r="T176" i="7"/>
  <c r="U175" i="7"/>
  <c r="T175" i="7"/>
  <c r="U174" i="7"/>
  <c r="T174" i="7"/>
  <c r="U173" i="7"/>
  <c r="T173" i="7"/>
  <c r="U172" i="7"/>
  <c r="T172" i="7"/>
  <c r="U171" i="7"/>
  <c r="T171" i="7"/>
  <c r="U170" i="7"/>
  <c r="T170" i="7"/>
  <c r="U169" i="7"/>
  <c r="T169" i="7"/>
  <c r="U168" i="7"/>
  <c r="T168" i="7"/>
  <c r="U167" i="7"/>
  <c r="T167" i="7"/>
  <c r="U166" i="7"/>
  <c r="T166" i="7"/>
  <c r="U165" i="7"/>
  <c r="T165" i="7"/>
  <c r="U164" i="7"/>
  <c r="T164" i="7"/>
  <c r="U163" i="7"/>
  <c r="T163" i="7"/>
  <c r="U162" i="7"/>
  <c r="T162" i="7"/>
  <c r="U161" i="7"/>
  <c r="T161" i="7"/>
  <c r="U160" i="7"/>
  <c r="T160" i="7"/>
  <c r="U159" i="7"/>
  <c r="T159" i="7"/>
  <c r="U158" i="7"/>
  <c r="T158" i="7"/>
  <c r="U157" i="7"/>
  <c r="T157" i="7"/>
  <c r="U156" i="7"/>
  <c r="T156" i="7"/>
  <c r="U155" i="7"/>
  <c r="T155" i="7"/>
  <c r="U154" i="7"/>
  <c r="T154" i="7"/>
  <c r="U153" i="7"/>
  <c r="T153" i="7"/>
  <c r="U152" i="7"/>
  <c r="T152" i="7"/>
  <c r="U151" i="7"/>
  <c r="T151" i="7"/>
  <c r="U150" i="7"/>
  <c r="T150" i="7"/>
  <c r="U149" i="7"/>
  <c r="T149" i="7"/>
  <c r="U148" i="7"/>
  <c r="T148" i="7"/>
  <c r="U147" i="7"/>
  <c r="T147" i="7"/>
  <c r="U146" i="7"/>
  <c r="T146" i="7"/>
  <c r="U145" i="7"/>
  <c r="T145" i="7"/>
  <c r="U144" i="7"/>
  <c r="T144" i="7"/>
  <c r="U143" i="7"/>
  <c r="T143" i="7"/>
  <c r="U142" i="7"/>
  <c r="T142" i="7"/>
  <c r="U141" i="7"/>
  <c r="T141" i="7"/>
  <c r="U140" i="7"/>
  <c r="T140" i="7"/>
  <c r="U139" i="7"/>
  <c r="T139" i="7"/>
  <c r="U138" i="7"/>
  <c r="T138" i="7"/>
  <c r="U137" i="7"/>
  <c r="T137" i="7"/>
  <c r="U136" i="7"/>
  <c r="T136" i="7"/>
  <c r="U135" i="7"/>
  <c r="T135" i="7"/>
  <c r="U134" i="7"/>
  <c r="T134" i="7"/>
  <c r="U133" i="7"/>
  <c r="T133" i="7"/>
  <c r="U132" i="7"/>
  <c r="T132" i="7"/>
  <c r="U131" i="7"/>
  <c r="T131" i="7"/>
  <c r="U130" i="7"/>
  <c r="T130" i="7"/>
  <c r="U129" i="7"/>
  <c r="T129" i="7"/>
  <c r="U128" i="7"/>
  <c r="T128" i="7"/>
  <c r="U127" i="7"/>
  <c r="T127" i="7"/>
  <c r="U126" i="7"/>
  <c r="T126" i="7"/>
  <c r="U125" i="7"/>
  <c r="T125" i="7"/>
  <c r="U124" i="7"/>
  <c r="T124" i="7"/>
  <c r="U123" i="7"/>
  <c r="T123" i="7"/>
  <c r="U122" i="7"/>
  <c r="T122" i="7"/>
  <c r="U121" i="7"/>
  <c r="T121" i="7"/>
  <c r="U120" i="7"/>
  <c r="T120" i="7"/>
  <c r="U119" i="7"/>
  <c r="T119" i="7"/>
  <c r="U118" i="7"/>
  <c r="T118" i="7"/>
  <c r="U117" i="7"/>
  <c r="T117" i="7"/>
  <c r="U116" i="7"/>
  <c r="T116" i="7"/>
  <c r="U115" i="7"/>
  <c r="T115" i="7"/>
  <c r="U114" i="7"/>
  <c r="T114" i="7"/>
  <c r="U113" i="7"/>
  <c r="T113" i="7"/>
  <c r="U112" i="7"/>
  <c r="T112" i="7"/>
  <c r="U111" i="7"/>
  <c r="T111" i="7"/>
  <c r="U110" i="7"/>
  <c r="T110" i="7"/>
  <c r="U109" i="7"/>
  <c r="T109" i="7"/>
  <c r="U108" i="7"/>
  <c r="T108" i="7"/>
  <c r="U107" i="7"/>
  <c r="T107" i="7"/>
  <c r="U106" i="7"/>
  <c r="T106" i="7"/>
  <c r="U105" i="7"/>
  <c r="T105" i="7"/>
  <c r="U104" i="7"/>
  <c r="T104" i="7"/>
  <c r="U103" i="7"/>
  <c r="T103" i="7"/>
  <c r="U102" i="7"/>
  <c r="T102" i="7"/>
  <c r="U101" i="7"/>
  <c r="T101" i="7"/>
  <c r="U100" i="7"/>
  <c r="T100" i="7"/>
  <c r="U99" i="7"/>
  <c r="T99" i="7"/>
  <c r="U98" i="7"/>
  <c r="T98" i="7"/>
  <c r="U97" i="7"/>
  <c r="T97" i="7"/>
  <c r="U96" i="7"/>
  <c r="T96" i="7"/>
  <c r="U95" i="7"/>
  <c r="T95" i="7"/>
  <c r="U94" i="7"/>
  <c r="T94" i="7"/>
  <c r="U93" i="7"/>
  <c r="T93" i="7"/>
  <c r="U92" i="7"/>
  <c r="T92" i="7"/>
  <c r="U91" i="7"/>
  <c r="T91" i="7"/>
  <c r="U90" i="7"/>
  <c r="T90" i="7"/>
  <c r="U89" i="7"/>
  <c r="T89" i="7"/>
  <c r="U88" i="7"/>
  <c r="T88" i="7"/>
  <c r="U87" i="7"/>
  <c r="T87" i="7"/>
  <c r="U86" i="7"/>
  <c r="T86" i="7"/>
  <c r="U85" i="7"/>
  <c r="T85" i="7"/>
  <c r="U84" i="7"/>
  <c r="T84" i="7"/>
  <c r="U83" i="7"/>
  <c r="T83" i="7"/>
  <c r="U82" i="7"/>
  <c r="T82" i="7"/>
  <c r="U81" i="7"/>
  <c r="T81" i="7"/>
  <c r="U80" i="7"/>
  <c r="T80" i="7"/>
  <c r="U79" i="7"/>
  <c r="T79" i="7"/>
  <c r="U78" i="7"/>
  <c r="T78" i="7"/>
  <c r="U77" i="7"/>
  <c r="T77" i="7"/>
  <c r="U76" i="7"/>
  <c r="T76" i="7"/>
  <c r="U75" i="7"/>
  <c r="T75" i="7"/>
  <c r="U74" i="7"/>
  <c r="T74" i="7"/>
  <c r="U73" i="7"/>
  <c r="T73" i="7"/>
  <c r="U72" i="7"/>
  <c r="T72" i="7"/>
  <c r="U71" i="7"/>
  <c r="T71" i="7"/>
  <c r="U70" i="7"/>
  <c r="T70" i="7"/>
  <c r="U69" i="7"/>
  <c r="T69" i="7"/>
  <c r="U68" i="7"/>
  <c r="T68" i="7"/>
  <c r="U67" i="7"/>
  <c r="T67" i="7"/>
  <c r="U66" i="7"/>
  <c r="T66" i="7"/>
  <c r="U65" i="7"/>
  <c r="T65" i="7"/>
  <c r="U64" i="7"/>
  <c r="T64" i="7"/>
  <c r="U63" i="7"/>
  <c r="T63" i="7"/>
  <c r="U62" i="7"/>
  <c r="T62" i="7"/>
  <c r="U61" i="7"/>
  <c r="T61" i="7"/>
  <c r="U60" i="7"/>
  <c r="T60" i="7"/>
  <c r="U59" i="7"/>
  <c r="T59" i="7"/>
  <c r="U58" i="7"/>
  <c r="T58" i="7"/>
  <c r="U57" i="7"/>
  <c r="T57" i="7"/>
  <c r="U56" i="7"/>
  <c r="T56" i="7"/>
  <c r="U55" i="7"/>
  <c r="T55" i="7"/>
  <c r="U54" i="7"/>
  <c r="T54" i="7"/>
  <c r="U53" i="7"/>
  <c r="T53" i="7"/>
  <c r="U52" i="7"/>
  <c r="T52" i="7"/>
  <c r="U51" i="7"/>
  <c r="T51" i="7"/>
  <c r="U50" i="7"/>
  <c r="T50" i="7"/>
  <c r="U49" i="7"/>
  <c r="T49" i="7"/>
  <c r="U48" i="7"/>
  <c r="T48" i="7"/>
  <c r="U47" i="7"/>
  <c r="T47" i="7"/>
  <c r="U46" i="7"/>
  <c r="T46" i="7"/>
  <c r="U45" i="7"/>
  <c r="T45" i="7"/>
  <c r="U44" i="7"/>
  <c r="T44" i="7"/>
  <c r="U43" i="7"/>
  <c r="T43" i="7"/>
  <c r="U42" i="7"/>
  <c r="T42" i="7"/>
  <c r="U41" i="7"/>
  <c r="T41" i="7"/>
  <c r="U40" i="7"/>
  <c r="T40" i="7"/>
  <c r="U39" i="7"/>
  <c r="T39" i="7"/>
  <c r="U38" i="7"/>
  <c r="T38" i="7"/>
  <c r="U37" i="7"/>
  <c r="T37" i="7"/>
  <c r="U36" i="7"/>
  <c r="T36" i="7"/>
  <c r="U35" i="7"/>
  <c r="T35" i="7"/>
  <c r="U34" i="7"/>
  <c r="T34" i="7"/>
  <c r="U33" i="7"/>
  <c r="T33" i="7"/>
  <c r="U32" i="7"/>
  <c r="T32" i="7"/>
  <c r="U31" i="7"/>
  <c r="T31" i="7"/>
  <c r="U30" i="7"/>
  <c r="T30" i="7"/>
  <c r="U29" i="7"/>
  <c r="T29" i="7"/>
  <c r="U28" i="7"/>
  <c r="T28" i="7"/>
  <c r="U27" i="7"/>
  <c r="T27" i="7"/>
  <c r="U26" i="7"/>
  <c r="T26" i="7"/>
  <c r="U25" i="7"/>
  <c r="T25" i="7"/>
  <c r="U24" i="7"/>
  <c r="T24" i="7"/>
  <c r="U23" i="7"/>
  <c r="T23" i="7"/>
  <c r="U22" i="7"/>
  <c r="T22" i="7"/>
  <c r="U21" i="7"/>
  <c r="T21" i="7"/>
  <c r="U20" i="7"/>
  <c r="T20" i="7"/>
  <c r="U19" i="7"/>
  <c r="T19" i="7"/>
  <c r="U18" i="7"/>
  <c r="T18" i="7"/>
  <c r="U17" i="7"/>
  <c r="T17" i="7"/>
  <c r="U16" i="7"/>
  <c r="T16" i="7"/>
  <c r="U15" i="7"/>
  <c r="T15" i="7"/>
  <c r="U14" i="7"/>
  <c r="T14" i="7"/>
  <c r="U13" i="7"/>
  <c r="T13" i="7"/>
  <c r="U12" i="7"/>
  <c r="T12" i="7"/>
  <c r="U11" i="7"/>
  <c r="T11" i="7"/>
  <c r="U10" i="7"/>
  <c r="T10" i="7"/>
  <c r="U9" i="7"/>
  <c r="T9" i="7"/>
  <c r="U8" i="7"/>
  <c r="T8" i="7"/>
  <c r="U7" i="7"/>
  <c r="T7" i="7"/>
  <c r="U6" i="7"/>
  <c r="T6" i="7"/>
  <c r="U5" i="7"/>
  <c r="T5" i="7"/>
  <c r="U4" i="7"/>
  <c r="T4" i="7"/>
  <c r="U3" i="7"/>
  <c r="T3" i="7"/>
  <c r="C15" i="1"/>
  <c r="C14" i="3"/>
  <c r="C13" i="3"/>
  <c r="C5" i="3"/>
  <c r="C6" i="3"/>
  <c r="C7" i="3"/>
  <c r="C8" i="3"/>
  <c r="C9" i="3"/>
  <c r="C10" i="3"/>
  <c r="C11" i="3"/>
  <c r="C12" i="3"/>
  <c r="C4" i="3"/>
  <c r="C4" i="6"/>
  <c r="C18" i="4"/>
  <c r="C13" i="4"/>
  <c r="C14" i="4"/>
  <c r="C15" i="4"/>
  <c r="C16" i="4"/>
  <c r="C17" i="4"/>
  <c r="C12" i="4"/>
  <c r="C11" i="4"/>
  <c r="C5" i="4"/>
  <c r="C6" i="4"/>
  <c r="C7" i="4"/>
  <c r="C8" i="4"/>
  <c r="C9" i="4"/>
  <c r="C10" i="4"/>
  <c r="C4" i="4"/>
  <c r="C3" i="2"/>
  <c r="C4" i="2"/>
  <c r="C5" i="2"/>
  <c r="C6" i="2"/>
  <c r="C7" i="2"/>
  <c r="C8" i="2"/>
  <c r="C9" i="2"/>
  <c r="C10" i="2"/>
  <c r="C11" i="2"/>
  <c r="C12" i="2"/>
  <c r="C20" i="1"/>
  <c r="C4" i="1"/>
  <c r="C5" i="1"/>
  <c r="C6" i="1"/>
  <c r="C7" i="1"/>
  <c r="C8" i="1"/>
  <c r="C9" i="1"/>
  <c r="C10" i="1"/>
  <c r="C11" i="1"/>
  <c r="C12" i="1"/>
  <c r="C13" i="1"/>
  <c r="C14" i="1"/>
  <c r="C16" i="1"/>
  <c r="C17" i="1"/>
  <c r="C18" i="1"/>
  <c r="C19" i="1"/>
  <c r="C3" i="1"/>
</calcChain>
</file>

<file path=xl/sharedStrings.xml><?xml version="1.0" encoding="utf-8"?>
<sst xmlns="http://schemas.openxmlformats.org/spreadsheetml/2006/main" count="388" uniqueCount="65">
  <si>
    <t>wc, spp=16+16, prob=0.5</t>
    <phoneticPr fontId="1"/>
  </si>
  <si>
    <t>threshold</t>
    <phoneticPr fontId="1"/>
  </si>
  <si>
    <t># of approx routine</t>
    <phoneticPr fontId="1"/>
  </si>
  <si>
    <t>SSIM</t>
    <phoneticPr fontId="1"/>
  </si>
  <si>
    <t>MSE</t>
    <phoneticPr fontId="1"/>
  </si>
  <si>
    <t>tga</t>
    <phoneticPr fontId="1"/>
  </si>
  <si>
    <t>jpg</t>
    <phoneticPr fontId="1"/>
  </si>
  <si>
    <t>c1b, spp=16+16, prob=0.5</t>
    <phoneticPr fontId="1"/>
  </si>
  <si>
    <t>regular rate in spp2</t>
    <phoneticPr fontId="1"/>
  </si>
  <si>
    <t>明るい領域付近で8x8のホワイトノイズ</t>
    <rPh sb="0" eb="1">
      <t>アカ</t>
    </rPh>
    <rPh sb="3" eb="5">
      <t>リョウイキ</t>
    </rPh>
    <rPh sb="5" eb="7">
      <t>フキン</t>
    </rPh>
    <phoneticPr fontId="1"/>
  </si>
  <si>
    <t>→「8x8ブロック内全てに辺がなければ近似」に変える？</t>
    <rPh sb="9" eb="10">
      <t>ナイ</t>
    </rPh>
    <rPh sb="10" eb="11">
      <t>スベ</t>
    </rPh>
    <rPh sb="13" eb="14">
      <t>ヘン</t>
    </rPh>
    <rPh sb="19" eb="21">
      <t>キンジ</t>
    </rPh>
    <rPh sb="23" eb="24">
      <t>カ</t>
    </rPh>
    <phoneticPr fontId="1"/>
  </si>
  <si>
    <t>8x8ピクセル内に1つでもedgeがあるなら近似不可</t>
    <rPh sb="7" eb="8">
      <t>ナイ</t>
    </rPh>
    <rPh sb="22" eb="26">
      <t>キンジフカ</t>
    </rPh>
    <phoneticPr fontId="1"/>
  </si>
  <si>
    <t>wc, MSE, tga</t>
    <phoneticPr fontId="1"/>
  </si>
  <si>
    <t>regular rate in spp2</t>
  </si>
  <si>
    <t>MSE</t>
  </si>
  <si>
    <t>method1</t>
    <phoneticPr fontId="1"/>
  </si>
  <si>
    <t>method2</t>
    <phoneticPr fontId="1"/>
  </si>
  <si>
    <t>wc, MSE, jpg</t>
    <phoneticPr fontId="1"/>
  </si>
  <si>
    <t>c1b, MSE, tga</t>
    <phoneticPr fontId="1"/>
  </si>
  <si>
    <t>c1b, MSE, jpg</t>
    <phoneticPr fontId="1"/>
  </si>
  <si>
    <t>8x8ピクセル内に8つ以上edge pixelがあるなら近似不可</t>
    <rPh sb="7" eb="8">
      <t>ナイ</t>
    </rPh>
    <rPh sb="11" eb="13">
      <t>イジョウ</t>
    </rPh>
    <rPh sb="28" eb="32">
      <t>キンジフカ</t>
    </rPh>
    <phoneticPr fontId="1"/>
  </si>
  <si>
    <t>参照</t>
    <rPh sb="0" eb="2">
      <t>サンショウ</t>
    </rPh>
    <phoneticPr fontId="6"/>
  </si>
  <si>
    <t>ref/BsagYAi_2.tga</t>
  </si>
  <si>
    <t>ref_jpg/BsagYAi_2.jpg</t>
    <phoneticPr fontId="6"/>
  </si>
  <si>
    <t>edge画像</t>
    <rPh sb="4" eb="6">
      <t>ガゾウ</t>
    </rPh>
    <phoneticPr fontId="6"/>
  </si>
  <si>
    <t>割合</t>
    <rPh sb="0" eb="2">
      <t>ワリアイ</t>
    </rPh>
    <phoneticPr fontId="6"/>
  </si>
  <si>
    <t>累積割合</t>
    <rPh sb="0" eb="2">
      <t>ルイセキ</t>
    </rPh>
    <rPh sb="2" eb="4">
      <t>ワリアイ</t>
    </rPh>
    <phoneticPr fontId="6"/>
  </si>
  <si>
    <t>提案</t>
    <rPh sb="0" eb="2">
      <t>テイアン</t>
    </rPh>
    <phoneticPr fontId="6"/>
  </si>
  <si>
    <t>water_caustics/water_caustics0xx.tga</t>
    <phoneticPr fontId="6"/>
  </si>
  <si>
    <t>water_caustics_jpg/water_caustics0xx.jpg</t>
    <phoneticPr fontId="6"/>
  </si>
  <si>
    <t>値</t>
    <rPh sb="0" eb="1">
      <t>アタイ</t>
    </rPh>
    <phoneticPr fontId="6"/>
  </si>
  <si>
    <t>c1b</t>
    <phoneticPr fontId="6"/>
  </si>
  <si>
    <t>wc</t>
    <phoneticPr fontId="6"/>
  </si>
  <si>
    <t>edge_filterの誤差</t>
    <rPh sb="12" eb="14">
      <t>ゴサ</t>
    </rPh>
    <phoneticPr fontId="6"/>
  </si>
  <si>
    <t>filter_size/nn</t>
    <phoneticPr fontId="6"/>
  </si>
  <si>
    <t>ref/c1b_ref.tga</t>
    <phoneticPr fontId="6"/>
  </si>
  <si>
    <t>ref_jpg/c1b_ref.jpg</t>
    <phoneticPr fontId="6"/>
  </si>
  <si>
    <t>c1b/c1b_0xx.tga</t>
    <phoneticPr fontId="6"/>
  </si>
  <si>
    <t>c1b_jpg/c1b_0xx.jpg</t>
    <phoneticPr fontId="6"/>
  </si>
  <si>
    <t>8x8ノイズ</t>
    <phoneticPr fontId="1"/>
  </si>
  <si>
    <t>〇</t>
    <phoneticPr fontId="1"/>
  </si>
  <si>
    <t>間隔：2%～5%？</t>
    <rPh sb="0" eb="2">
      <t>カンカク</t>
    </rPh>
    <phoneticPr fontId="1"/>
  </si>
  <si>
    <t>method3</t>
    <phoneticPr fontId="1"/>
  </si>
  <si>
    <t>「明るい領域付近で8x8のホワイトノイズ」は直らず</t>
    <rPh sb="1" eb="2">
      <t>アカ</t>
    </rPh>
    <rPh sb="4" eb="6">
      <t>リョウイキ</t>
    </rPh>
    <rPh sb="6" eb="8">
      <t>フキン</t>
    </rPh>
    <rPh sb="22" eb="23">
      <t>ナオ</t>
    </rPh>
    <phoneticPr fontId="1"/>
  </si>
  <si>
    <t>→1.0より大きい値が平均を狂わせている？</t>
    <rPh sb="6" eb="7">
      <t>オオ</t>
    </rPh>
    <rPh sb="9" eb="10">
      <t>アタイ</t>
    </rPh>
    <rPh sb="11" eb="13">
      <t>ヘイキン</t>
    </rPh>
    <rPh sb="14" eb="15">
      <t>クル</t>
    </rPh>
    <phoneticPr fontId="1"/>
  </si>
  <si>
    <t>8x8ピクセル内に1つでもedgeがあるなら近似不可、平均導出時に1.0超ピクセルは1.0に切り捨て</t>
    <rPh sb="7" eb="8">
      <t>ナイ</t>
    </rPh>
    <rPh sb="22" eb="26">
      <t>キンジフカ</t>
    </rPh>
    <rPh sb="27" eb="29">
      <t>ヘイキン</t>
    </rPh>
    <rPh sb="29" eb="31">
      <t>ドウシュツ</t>
    </rPh>
    <rPh sb="31" eb="32">
      <t>トキ</t>
    </rPh>
    <rPh sb="36" eb="37">
      <t>チョウ</t>
    </rPh>
    <rPh sb="46" eb="47">
      <t>キ</t>
    </rPh>
    <rPh sb="48" eb="49">
      <t>ス</t>
    </rPh>
    <phoneticPr fontId="1"/>
  </si>
  <si>
    <r>
      <t>c1b, spp=</t>
    </r>
    <r>
      <rPr>
        <b/>
        <sz val="11"/>
        <color rgb="FFFF0000"/>
        <rFont val="游ゴシック"/>
        <family val="3"/>
        <charset val="128"/>
        <scheme val="minor"/>
      </rPr>
      <t>32+32</t>
    </r>
    <r>
      <rPr>
        <sz val="11"/>
        <color theme="1"/>
        <rFont val="游ゴシック"/>
        <family val="2"/>
        <charset val="128"/>
        <scheme val="minor"/>
      </rPr>
      <t>, prob=0.5</t>
    </r>
    <phoneticPr fontId="1"/>
  </si>
  <si>
    <t>ゴマ塩ノイズは残る。</t>
    <rPh sb="2" eb="3">
      <t>シオ</t>
    </rPh>
    <rPh sb="7" eb="8">
      <t>ノコ</t>
    </rPh>
    <phoneticPr fontId="1"/>
  </si>
  <si>
    <t>8x8ピクセル内の代表値は「RGB成分ごとの中央値」</t>
    <rPh sb="7" eb="8">
      <t>ナイ</t>
    </rPh>
    <rPh sb="9" eb="11">
      <t>ダイヒョウ</t>
    </rPh>
    <rPh sb="11" eb="12">
      <t>チ</t>
    </rPh>
    <rPh sb="17" eb="19">
      <t>セイブン</t>
    </rPh>
    <rPh sb="22" eb="25">
      <t>チュウオウチ</t>
    </rPh>
    <phoneticPr fontId="1"/>
  </si>
  <si>
    <t>pixelごとにedgeかどうかを判断</t>
    <rPh sb="17" eb="19">
      <t>ハンダン</t>
    </rPh>
    <phoneticPr fontId="1"/>
  </si>
  <si>
    <t>method2+代表値はRGB成分ごとの中央値+導出時に1.0超ピクセルは1.0に切り捨て</t>
    <rPh sb="24" eb="26">
      <t>ドウシュツ</t>
    </rPh>
    <rPh sb="26" eb="27">
      <t>トキ</t>
    </rPh>
    <rPh sb="31" eb="32">
      <t>チョウ</t>
    </rPh>
    <rPh sb="41" eb="42">
      <t>キ</t>
    </rPh>
    <rPh sb="43" eb="44">
      <t>ス</t>
    </rPh>
    <phoneticPr fontId="1"/>
  </si>
  <si>
    <t>method4</t>
    <phoneticPr fontId="1"/>
  </si>
  <si>
    <r>
      <t>c1b, spp=16+16, prob=</t>
    </r>
    <r>
      <rPr>
        <b/>
        <sz val="11"/>
        <color rgb="FFFF0000"/>
        <rFont val="游ゴシック"/>
        <family val="3"/>
        <charset val="128"/>
        <scheme val="minor"/>
      </rPr>
      <t>0.75</t>
    </r>
    <phoneticPr fontId="1"/>
  </si>
  <si>
    <t>・カクカクシカジカ</t>
    <phoneticPr fontId="1"/>
  </si>
  <si>
    <t>・白色ゴマ塩ノイズ</t>
    <rPh sb="1" eb="3">
      <t>ハクショク</t>
    </rPh>
    <rPh sb="5" eb="6">
      <t>シオ</t>
    </rPh>
    <phoneticPr fontId="1"/>
  </si>
  <si>
    <r>
      <rPr>
        <sz val="11"/>
        <rFont val="游ゴシック"/>
        <family val="3"/>
        <charset val="128"/>
        <scheme val="minor"/>
      </rPr>
      <t>8x8ピクセル内に1つでもedgeがあるなら近似不可、</t>
    </r>
    <r>
      <rPr>
        <b/>
        <sz val="11"/>
        <color rgb="FFFF0000"/>
        <rFont val="游ゴシック"/>
        <family val="3"/>
        <charset val="128"/>
        <scheme val="minor"/>
      </rPr>
      <t>not takenなら何もしない</t>
    </r>
    <r>
      <rPr>
        <sz val="11"/>
        <color rgb="FFFF0000"/>
        <rFont val="游ゴシック"/>
        <family val="3"/>
        <charset val="128"/>
        <scheme val="minor"/>
      </rPr>
      <t>(block noise対策)</t>
    </r>
    <rPh sb="7" eb="8">
      <t>ナイ</t>
    </rPh>
    <rPh sb="22" eb="26">
      <t>キンジフカ</t>
    </rPh>
    <rPh sb="38" eb="39">
      <t>ナニ</t>
    </rPh>
    <rPh sb="55" eb="57">
      <t>タイサク</t>
    </rPh>
    <phoneticPr fontId="1"/>
  </si>
  <si>
    <t>tga, wc_ref</t>
    <phoneticPr fontId="1"/>
  </si>
  <si>
    <t>ブロックノイズが無い代わりにMSEは大きい？</t>
    <rPh sb="8" eb="9">
      <t>ナ</t>
    </rPh>
    <rPh sb="10" eb="11">
      <t>カ</t>
    </rPh>
    <rPh sb="18" eb="19">
      <t>オオ</t>
    </rPh>
    <phoneticPr fontId="1"/>
  </si>
  <si>
    <t>ホワイトノイズは少ないだけで普通にある</t>
    <rPh sb="8" eb="9">
      <t>スク</t>
    </rPh>
    <rPh sb="14" eb="16">
      <t>フツウ</t>
    </rPh>
    <phoneticPr fontId="1"/>
  </si>
  <si>
    <t>method5</t>
    <phoneticPr fontId="1"/>
  </si>
  <si>
    <r>
      <t xml:space="preserve">tga, </t>
    </r>
    <r>
      <rPr>
        <b/>
        <sz val="11"/>
        <color rgb="FFFF0000"/>
        <rFont val="游ゴシック"/>
        <family val="3"/>
        <charset val="128"/>
        <scheme val="minor"/>
      </rPr>
      <t>wc_ref</t>
    </r>
    <phoneticPr fontId="1"/>
  </si>
  <si>
    <t>method6</t>
    <phoneticPr fontId="1"/>
  </si>
  <si>
    <t>8x8ブロック用修正あり</t>
    <rPh sb="7" eb="8">
      <t>ヨウ</t>
    </rPh>
    <rPh sb="8" eb="10">
      <t>シュウセイ</t>
    </rPh>
    <phoneticPr fontId="1"/>
  </si>
  <si>
    <t>method7</t>
    <phoneticPr fontId="1"/>
  </si>
  <si>
    <r>
      <rPr>
        <sz val="11"/>
        <rFont val="游ゴシック"/>
        <family val="3"/>
        <charset val="128"/>
        <scheme val="minor"/>
      </rPr>
      <t>8x8ピクセル内に1つでもedgeがあるなら近似不可、</t>
    </r>
    <r>
      <rPr>
        <b/>
        <sz val="11"/>
        <color rgb="FFFF0000"/>
        <rFont val="游ゴシック"/>
        <family val="3"/>
        <charset val="128"/>
        <scheme val="minor"/>
      </rPr>
      <t>not takenならRGB中央値</t>
    </r>
    <rPh sb="7" eb="8">
      <t>ナイ</t>
    </rPh>
    <rPh sb="22" eb="26">
      <t>キンジフカ</t>
    </rPh>
    <rPh sb="41" eb="44">
      <t>チュウオウチ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</si>
</sst>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"/>
    <numFmt numFmtId="177" formatCode="0.0"/>
  </numFmts>
  <fonts count="13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1"/>
      <color rgb="FFCE9178"/>
      <name val="Consolas"/>
      <family val="3"/>
    </font>
    <font>
      <sz val="11"/>
      <color rgb="FFFF0000"/>
      <name val="游ゴシック"/>
      <family val="3"/>
      <charset val="128"/>
      <scheme val="minor"/>
    </font>
    <font>
      <sz val="11"/>
      <color rgb="FFCCCCCC"/>
      <name val="Consolas"/>
      <family val="3"/>
    </font>
    <font>
      <b/>
      <sz val="11"/>
      <color rgb="FFFF0000"/>
      <name val="游ゴシック"/>
      <family val="3"/>
      <charset val="128"/>
      <scheme val="minor"/>
    </font>
    <font>
      <sz val="11"/>
      <name val="游ゴシック"/>
      <family val="2"/>
      <charset val="128"/>
      <scheme val="minor"/>
    </font>
    <font>
      <sz val="5"/>
      <color rgb="FFCCCCCC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5" fillId="0" borderId="0"/>
    <xf numFmtId="9" fontId="5" fillId="0" borderId="0" applyFont="0" applyFill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9" fontId="0" fillId="0" borderId="0" xfId="1" applyFont="1">
      <alignment vertical="center"/>
    </xf>
    <xf numFmtId="176" fontId="3" fillId="0" borderId="0" xfId="0" applyNumberFormat="1" applyFont="1">
      <alignment vertical="center"/>
    </xf>
    <xf numFmtId="177" fontId="3" fillId="0" borderId="0" xfId="0" applyNumberFormat="1" applyFont="1">
      <alignment vertical="center"/>
    </xf>
    <xf numFmtId="0" fontId="4" fillId="0" borderId="0" xfId="0" applyFont="1">
      <alignment vertical="center"/>
    </xf>
    <xf numFmtId="177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5" fillId="0" borderId="0" xfId="2"/>
    <xf numFmtId="0" fontId="7" fillId="0" borderId="0" xfId="2" applyFont="1" applyAlignment="1">
      <alignment vertical="center"/>
    </xf>
    <xf numFmtId="10" fontId="0" fillId="0" borderId="0" xfId="3" applyNumberFormat="1" applyFont="1" applyAlignment="1"/>
    <xf numFmtId="10" fontId="5" fillId="0" borderId="0" xfId="2" applyNumberFormat="1"/>
    <xf numFmtId="0" fontId="3" fillId="0" borderId="0" xfId="2" applyFont="1"/>
    <xf numFmtId="0" fontId="8" fillId="0" borderId="0" xfId="2" applyFont="1"/>
    <xf numFmtId="0" fontId="9" fillId="0" borderId="0" xfId="2" applyFont="1"/>
    <xf numFmtId="2" fontId="3" fillId="0" borderId="0" xfId="0" applyNumberFormat="1" applyFont="1">
      <alignment vertical="center"/>
    </xf>
    <xf numFmtId="177" fontId="3" fillId="0" borderId="0" xfId="0" applyNumberFormat="1" applyFont="1" applyAlignment="1">
      <alignment horizontal="center" vertical="center"/>
    </xf>
    <xf numFmtId="9" fontId="3" fillId="0" borderId="0" xfId="1" applyFont="1">
      <alignment vertical="center"/>
    </xf>
    <xf numFmtId="0" fontId="11" fillId="0" borderId="0" xfId="0" applyFont="1">
      <alignment vertical="center"/>
    </xf>
    <xf numFmtId="0" fontId="8" fillId="0" borderId="0" xfId="0" applyFont="1">
      <alignment vertical="center"/>
    </xf>
    <xf numFmtId="0" fontId="5" fillId="0" borderId="0" xfId="2" applyAlignment="1">
      <alignment horizontal="center"/>
    </xf>
    <xf numFmtId="0" fontId="0" fillId="0" borderId="0" xfId="0" applyAlignment="1">
      <alignment horizontal="center" vertical="center"/>
    </xf>
    <xf numFmtId="0" fontId="12" fillId="0" borderId="0" xfId="0" applyFont="1">
      <alignment vertical="center"/>
    </xf>
  </cellXfs>
  <cellStyles count="4">
    <cellStyle name="パーセント" xfId="1" builtinId="5"/>
    <cellStyle name="パーセント 2" xfId="3" xr:uid="{6653B865-B200-4589-AB0E-D5BA7D04522A}"/>
    <cellStyle name="標準" xfId="0" builtinId="0"/>
    <cellStyle name="標準 2" xfId="2" xr:uid="{1B43E2B6-74C8-47EE-A7E2-08AD1D2D7DF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【非IS】Sheet0!$T$2</c:f>
              <c:strCache>
                <c:ptCount val="1"/>
                <c:pt idx="0">
                  <c:v>c1b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【非IS】Sheet0!$Q$3:$Q$130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【非IS】Sheet0!$T$3:$T$130</c:f>
              <c:numCache>
                <c:formatCode>0.00%</c:formatCode>
                <c:ptCount val="128"/>
                <c:pt idx="0">
                  <c:v>0.56718026620370365</c:v>
                </c:pt>
                <c:pt idx="1">
                  <c:v>0.64617042824074067</c:v>
                </c:pt>
                <c:pt idx="2">
                  <c:v>0.71683015046296283</c:v>
                </c:pt>
                <c:pt idx="3">
                  <c:v>0.78461371527777768</c:v>
                </c:pt>
                <c:pt idx="4">
                  <c:v>0.83600839120370363</c:v>
                </c:pt>
                <c:pt idx="5">
                  <c:v>0.86917968749999996</c:v>
                </c:pt>
                <c:pt idx="6">
                  <c:v>0.89098524305555549</c:v>
                </c:pt>
                <c:pt idx="7">
                  <c:v>0.90625868055555547</c:v>
                </c:pt>
                <c:pt idx="8">
                  <c:v>0.91681278935185173</c:v>
                </c:pt>
                <c:pt idx="9">
                  <c:v>0.92459924768518509</c:v>
                </c:pt>
                <c:pt idx="10">
                  <c:v>0.93067418981481476</c:v>
                </c:pt>
                <c:pt idx="11">
                  <c:v>0.93575665509259254</c:v>
                </c:pt>
                <c:pt idx="12">
                  <c:v>0.93986545138888888</c:v>
                </c:pt>
                <c:pt idx="13">
                  <c:v>0.94347511574074072</c:v>
                </c:pt>
                <c:pt idx="14">
                  <c:v>0.94664351851851847</c:v>
                </c:pt>
                <c:pt idx="15">
                  <c:v>0.94957320601851847</c:v>
                </c:pt>
                <c:pt idx="16">
                  <c:v>0.95215856481481476</c:v>
                </c:pt>
                <c:pt idx="17">
                  <c:v>0.95456018518518515</c:v>
                </c:pt>
                <c:pt idx="18">
                  <c:v>0.95666811342592584</c:v>
                </c:pt>
                <c:pt idx="19">
                  <c:v>0.95861111111111097</c:v>
                </c:pt>
                <c:pt idx="20">
                  <c:v>0.96035734953703689</c:v>
                </c:pt>
                <c:pt idx="21">
                  <c:v>0.96201533564814801</c:v>
                </c:pt>
                <c:pt idx="22">
                  <c:v>0.96351273148148131</c:v>
                </c:pt>
                <c:pt idx="23">
                  <c:v>0.9649305555555554</c:v>
                </c:pt>
                <c:pt idx="24">
                  <c:v>0.96622251157407391</c:v>
                </c:pt>
                <c:pt idx="25">
                  <c:v>0.96740740740740727</c:v>
                </c:pt>
                <c:pt idx="26">
                  <c:v>0.96850260416666656</c:v>
                </c:pt>
                <c:pt idx="27">
                  <c:v>0.9695052083333332</c:v>
                </c:pt>
                <c:pt idx="28">
                  <c:v>0.97056568287037026</c:v>
                </c:pt>
                <c:pt idx="29">
                  <c:v>0.97151475694444434</c:v>
                </c:pt>
                <c:pt idx="30">
                  <c:v>0.9723914930555555</c:v>
                </c:pt>
                <c:pt idx="31">
                  <c:v>0.97315393518518511</c:v>
                </c:pt>
                <c:pt idx="32">
                  <c:v>0.97392216435185175</c:v>
                </c:pt>
                <c:pt idx="33">
                  <c:v>0.97460214120370359</c:v>
                </c:pt>
                <c:pt idx="34">
                  <c:v>0.97530526620370361</c:v>
                </c:pt>
                <c:pt idx="35">
                  <c:v>0.97589120370370364</c:v>
                </c:pt>
                <c:pt idx="36">
                  <c:v>0.9765104166666666</c:v>
                </c:pt>
                <c:pt idx="37">
                  <c:v>0.97708767361111104</c:v>
                </c:pt>
                <c:pt idx="38">
                  <c:v>0.97765769675925918</c:v>
                </c:pt>
                <c:pt idx="39">
                  <c:v>0.97822482638888886</c:v>
                </c:pt>
                <c:pt idx="40">
                  <c:v>0.97869502314814816</c:v>
                </c:pt>
                <c:pt idx="41">
                  <c:v>0.97921730324074074</c:v>
                </c:pt>
                <c:pt idx="42">
                  <c:v>0.97972366898148144</c:v>
                </c:pt>
                <c:pt idx="43">
                  <c:v>0.98016493055555554</c:v>
                </c:pt>
                <c:pt idx="44">
                  <c:v>0.98059317129629631</c:v>
                </c:pt>
                <c:pt idx="45">
                  <c:v>0.98100694444444447</c:v>
                </c:pt>
                <c:pt idx="46">
                  <c:v>0.98139178240740743</c:v>
                </c:pt>
                <c:pt idx="47">
                  <c:v>0.98179542824074073</c:v>
                </c:pt>
                <c:pt idx="48">
                  <c:v>0.98218749999999999</c:v>
                </c:pt>
                <c:pt idx="49">
                  <c:v>0.98250000000000004</c:v>
                </c:pt>
                <c:pt idx="50">
                  <c:v>0.98280092592592594</c:v>
                </c:pt>
                <c:pt idx="51">
                  <c:v>0.9830902777777778</c:v>
                </c:pt>
                <c:pt idx="52">
                  <c:v>0.98343750000000008</c:v>
                </c:pt>
                <c:pt idx="53">
                  <c:v>0.98376446759259262</c:v>
                </c:pt>
                <c:pt idx="54">
                  <c:v>0.98402199074074082</c:v>
                </c:pt>
                <c:pt idx="55">
                  <c:v>0.98428240740740747</c:v>
                </c:pt>
                <c:pt idx="56">
                  <c:v>0.98454282407407412</c:v>
                </c:pt>
                <c:pt idx="57">
                  <c:v>0.98477430555555556</c:v>
                </c:pt>
                <c:pt idx="58">
                  <c:v>0.98501302083333331</c:v>
                </c:pt>
                <c:pt idx="59">
                  <c:v>0.98519965277777777</c:v>
                </c:pt>
                <c:pt idx="60">
                  <c:v>0.98538194444444438</c:v>
                </c:pt>
                <c:pt idx="61">
                  <c:v>0.9855859374999999</c:v>
                </c:pt>
                <c:pt idx="62">
                  <c:v>0.98577401620370364</c:v>
                </c:pt>
                <c:pt idx="63">
                  <c:v>0.9859678819444444</c:v>
                </c:pt>
                <c:pt idx="64">
                  <c:v>0.98615017361111101</c:v>
                </c:pt>
                <c:pt idx="65">
                  <c:v>0.98631076388888883</c:v>
                </c:pt>
                <c:pt idx="66">
                  <c:v>0.98648871527777771</c:v>
                </c:pt>
                <c:pt idx="67">
                  <c:v>0.9866652199074073</c:v>
                </c:pt>
                <c:pt idx="68">
                  <c:v>0.98681712962962953</c:v>
                </c:pt>
                <c:pt idx="69">
                  <c:v>0.98697916666666652</c:v>
                </c:pt>
                <c:pt idx="70">
                  <c:v>0.98714265046296279</c:v>
                </c:pt>
                <c:pt idx="71">
                  <c:v>0.98729456018518502</c:v>
                </c:pt>
                <c:pt idx="72">
                  <c:v>0.98743778935185167</c:v>
                </c:pt>
                <c:pt idx="73">
                  <c:v>0.98757667824074058</c:v>
                </c:pt>
                <c:pt idx="74">
                  <c:v>0.98766927083333322</c:v>
                </c:pt>
                <c:pt idx="75">
                  <c:v>0.98781105324074059</c:v>
                </c:pt>
                <c:pt idx="76">
                  <c:v>0.9879427083333332</c:v>
                </c:pt>
                <c:pt idx="77">
                  <c:v>0.98806568287037022</c:v>
                </c:pt>
                <c:pt idx="78">
                  <c:v>0.98819589120370355</c:v>
                </c:pt>
                <c:pt idx="79">
                  <c:v>0.98833333333333317</c:v>
                </c:pt>
                <c:pt idx="80">
                  <c:v>0.98845486111111092</c:v>
                </c:pt>
                <c:pt idx="81">
                  <c:v>0.98857928240740722</c:v>
                </c:pt>
                <c:pt idx="82">
                  <c:v>0.9886689814814813</c:v>
                </c:pt>
                <c:pt idx="83">
                  <c:v>0.98879050925925904</c:v>
                </c:pt>
                <c:pt idx="84">
                  <c:v>0.9888816550925924</c:v>
                </c:pt>
                <c:pt idx="85">
                  <c:v>0.98899160879629611</c:v>
                </c:pt>
                <c:pt idx="86">
                  <c:v>0.98909288194444422</c:v>
                </c:pt>
                <c:pt idx="87">
                  <c:v>0.98919849537037019</c:v>
                </c:pt>
                <c:pt idx="88">
                  <c:v>0.98929687499999985</c:v>
                </c:pt>
                <c:pt idx="89">
                  <c:v>0.98939091435185167</c:v>
                </c:pt>
                <c:pt idx="90">
                  <c:v>0.98947337962962945</c:v>
                </c:pt>
                <c:pt idx="91">
                  <c:v>0.98959924768518504</c:v>
                </c:pt>
                <c:pt idx="92">
                  <c:v>0.98973524305555538</c:v>
                </c:pt>
                <c:pt idx="93">
                  <c:v>0.98993634259259244</c:v>
                </c:pt>
                <c:pt idx="94">
                  <c:v>0.99005931712962947</c:v>
                </c:pt>
                <c:pt idx="95">
                  <c:v>0.99018807870370351</c:v>
                </c:pt>
                <c:pt idx="96">
                  <c:v>0.99027488425925903</c:v>
                </c:pt>
                <c:pt idx="97">
                  <c:v>0.99036168981481454</c:v>
                </c:pt>
                <c:pt idx="98">
                  <c:v>0.99044270833333303</c:v>
                </c:pt>
                <c:pt idx="99">
                  <c:v>0.99053964120370341</c:v>
                </c:pt>
                <c:pt idx="100">
                  <c:v>0.99062355324074047</c:v>
                </c:pt>
                <c:pt idx="101">
                  <c:v>0.99072193287037014</c:v>
                </c:pt>
                <c:pt idx="102">
                  <c:v>0.99083912037037014</c:v>
                </c:pt>
                <c:pt idx="103">
                  <c:v>0.99091145833333305</c:v>
                </c:pt>
                <c:pt idx="104">
                  <c:v>0.99099103009259226</c:v>
                </c:pt>
                <c:pt idx="105">
                  <c:v>0.99107494212962932</c:v>
                </c:pt>
                <c:pt idx="106">
                  <c:v>0.99115596064814782</c:v>
                </c:pt>
                <c:pt idx="107">
                  <c:v>0.99125434027777748</c:v>
                </c:pt>
                <c:pt idx="108">
                  <c:v>0.99133391203703669</c:v>
                </c:pt>
                <c:pt idx="109">
                  <c:v>0.99138599537036998</c:v>
                </c:pt>
                <c:pt idx="110">
                  <c:v>0.99146556712962919</c:v>
                </c:pt>
                <c:pt idx="111">
                  <c:v>0.99155671296296255</c:v>
                </c:pt>
                <c:pt idx="112">
                  <c:v>0.99166087962962923</c:v>
                </c:pt>
                <c:pt idx="113">
                  <c:v>0.99175491898148105</c:v>
                </c:pt>
                <c:pt idx="114">
                  <c:v>0.99184751157407369</c:v>
                </c:pt>
                <c:pt idx="115">
                  <c:v>0.99196759259259226</c:v>
                </c:pt>
                <c:pt idx="116">
                  <c:v>0.9921339699074071</c:v>
                </c:pt>
                <c:pt idx="117">
                  <c:v>0.99230034722222193</c:v>
                </c:pt>
                <c:pt idx="118">
                  <c:v>0.9924493634259256</c:v>
                </c:pt>
                <c:pt idx="119">
                  <c:v>0.99256221064814787</c:v>
                </c:pt>
                <c:pt idx="120">
                  <c:v>0.99267505787037014</c:v>
                </c:pt>
                <c:pt idx="121">
                  <c:v>0.9927734374999998</c:v>
                </c:pt>
                <c:pt idx="122">
                  <c:v>0.99287760416666648</c:v>
                </c:pt>
                <c:pt idx="123">
                  <c:v>0.99298755787037019</c:v>
                </c:pt>
                <c:pt idx="124">
                  <c:v>0.99307581018518498</c:v>
                </c:pt>
                <c:pt idx="125">
                  <c:v>0.9931698495370368</c:v>
                </c:pt>
                <c:pt idx="126">
                  <c:v>0.99331307870370344</c:v>
                </c:pt>
                <c:pt idx="127">
                  <c:v>0.99342737268518488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3F8-43B1-90AE-657D49CF3D69}"/>
            </c:ext>
          </c:extLst>
        </c:ser>
        <c:ser>
          <c:idx val="1"/>
          <c:order val="1"/>
          <c:tx>
            <c:strRef>
              <c:f>【非IS】Sheet0!$U$2</c:f>
              <c:strCache>
                <c:ptCount val="1"/>
                <c:pt idx="0">
                  <c:v>wc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【非IS】Sheet0!$Q$3:$Q$130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【非IS】Sheet0!$U$3:$U$130</c:f>
              <c:numCache>
                <c:formatCode>0.00%</c:formatCode>
                <c:ptCount val="128"/>
                <c:pt idx="0">
                  <c:v>0.53265799999999996</c:v>
                </c:pt>
                <c:pt idx="1">
                  <c:v>0.55142799999999992</c:v>
                </c:pt>
                <c:pt idx="2">
                  <c:v>0.56971199999999989</c:v>
                </c:pt>
                <c:pt idx="3">
                  <c:v>0.58764299999999992</c:v>
                </c:pt>
                <c:pt idx="4">
                  <c:v>0.60489399999999993</c:v>
                </c:pt>
                <c:pt idx="5">
                  <c:v>0.6216529999999999</c:v>
                </c:pt>
                <c:pt idx="6">
                  <c:v>0.63778999999999986</c:v>
                </c:pt>
                <c:pt idx="7">
                  <c:v>0.65333499999999989</c:v>
                </c:pt>
                <c:pt idx="8">
                  <c:v>0.6680029999999999</c:v>
                </c:pt>
                <c:pt idx="9">
                  <c:v>0.68237799999999993</c:v>
                </c:pt>
                <c:pt idx="10">
                  <c:v>0.69582599999999994</c:v>
                </c:pt>
                <c:pt idx="11">
                  <c:v>0.70856299999999994</c:v>
                </c:pt>
                <c:pt idx="12">
                  <c:v>0.72079499999999996</c:v>
                </c:pt>
                <c:pt idx="13">
                  <c:v>0.73242200000000002</c:v>
                </c:pt>
                <c:pt idx="14">
                  <c:v>0.74348900000000007</c:v>
                </c:pt>
                <c:pt idx="15">
                  <c:v>0.75402600000000009</c:v>
                </c:pt>
                <c:pt idx="16">
                  <c:v>0.76407300000000011</c:v>
                </c:pt>
                <c:pt idx="17">
                  <c:v>0.77373400000000014</c:v>
                </c:pt>
                <c:pt idx="18">
                  <c:v>0.78279300000000018</c:v>
                </c:pt>
                <c:pt idx="19">
                  <c:v>0.79132000000000013</c:v>
                </c:pt>
                <c:pt idx="20">
                  <c:v>0.7993380000000001</c:v>
                </c:pt>
                <c:pt idx="21">
                  <c:v>0.80696200000000007</c:v>
                </c:pt>
                <c:pt idx="22">
                  <c:v>0.81421100000000002</c:v>
                </c:pt>
                <c:pt idx="23">
                  <c:v>0.82117300000000004</c:v>
                </c:pt>
                <c:pt idx="24">
                  <c:v>0.82798000000000005</c:v>
                </c:pt>
                <c:pt idx="25">
                  <c:v>0.83439400000000008</c:v>
                </c:pt>
                <c:pt idx="26">
                  <c:v>0.84049300000000005</c:v>
                </c:pt>
                <c:pt idx="27">
                  <c:v>0.84625100000000009</c:v>
                </c:pt>
                <c:pt idx="28">
                  <c:v>0.85170500000000005</c:v>
                </c:pt>
                <c:pt idx="29">
                  <c:v>0.85696600000000001</c:v>
                </c:pt>
                <c:pt idx="30">
                  <c:v>0.86188399999999998</c:v>
                </c:pt>
                <c:pt idx="31">
                  <c:v>0.86673299999999998</c:v>
                </c:pt>
                <c:pt idx="32">
                  <c:v>0.87122100000000002</c:v>
                </c:pt>
                <c:pt idx="33">
                  <c:v>0.87553199999999998</c:v>
                </c:pt>
                <c:pt idx="34">
                  <c:v>0.879637</c:v>
                </c:pt>
                <c:pt idx="35">
                  <c:v>0.88357799999999997</c:v>
                </c:pt>
                <c:pt idx="36">
                  <c:v>0.88739000000000001</c:v>
                </c:pt>
                <c:pt idx="37">
                  <c:v>0.89093100000000003</c:v>
                </c:pt>
                <c:pt idx="38">
                  <c:v>0.89437900000000004</c:v>
                </c:pt>
                <c:pt idx="39">
                  <c:v>0.897679</c:v>
                </c:pt>
                <c:pt idx="40">
                  <c:v>0.90084699999999995</c:v>
                </c:pt>
                <c:pt idx="41">
                  <c:v>0.90391899999999992</c:v>
                </c:pt>
                <c:pt idx="42">
                  <c:v>0.90680499999999997</c:v>
                </c:pt>
                <c:pt idx="43">
                  <c:v>0.90951700000000002</c:v>
                </c:pt>
                <c:pt idx="44">
                  <c:v>0.91213500000000003</c:v>
                </c:pt>
                <c:pt idx="45">
                  <c:v>0.91463800000000006</c:v>
                </c:pt>
                <c:pt idx="46">
                  <c:v>0.91703000000000001</c:v>
                </c:pt>
                <c:pt idx="47">
                  <c:v>0.919408</c:v>
                </c:pt>
                <c:pt idx="48">
                  <c:v>0.92161700000000002</c:v>
                </c:pt>
                <c:pt idx="49">
                  <c:v>0.923709</c:v>
                </c:pt>
                <c:pt idx="50">
                  <c:v>0.925728</c:v>
                </c:pt>
                <c:pt idx="51">
                  <c:v>0.92771199999999998</c:v>
                </c:pt>
                <c:pt idx="52">
                  <c:v>0.92958099999999999</c:v>
                </c:pt>
                <c:pt idx="53">
                  <c:v>0.93137300000000001</c:v>
                </c:pt>
                <c:pt idx="54">
                  <c:v>0.93314799999999998</c:v>
                </c:pt>
                <c:pt idx="55">
                  <c:v>0.93476700000000001</c:v>
                </c:pt>
                <c:pt idx="56">
                  <c:v>0.93636700000000006</c:v>
                </c:pt>
                <c:pt idx="57">
                  <c:v>0.9380210000000001</c:v>
                </c:pt>
                <c:pt idx="58">
                  <c:v>0.93952000000000013</c:v>
                </c:pt>
                <c:pt idx="59">
                  <c:v>0.94094300000000008</c:v>
                </c:pt>
                <c:pt idx="60">
                  <c:v>0.94230200000000008</c:v>
                </c:pt>
                <c:pt idx="61">
                  <c:v>0.94366400000000006</c:v>
                </c:pt>
                <c:pt idx="62">
                  <c:v>0.94499100000000003</c:v>
                </c:pt>
                <c:pt idx="63">
                  <c:v>0.94626900000000003</c:v>
                </c:pt>
                <c:pt idx="64">
                  <c:v>0.94744300000000004</c:v>
                </c:pt>
                <c:pt idx="65">
                  <c:v>0.94863500000000001</c:v>
                </c:pt>
                <c:pt idx="66">
                  <c:v>0.94982800000000001</c:v>
                </c:pt>
                <c:pt idx="67">
                  <c:v>0.950963</c:v>
                </c:pt>
                <c:pt idx="68">
                  <c:v>0.951986</c:v>
                </c:pt>
                <c:pt idx="69">
                  <c:v>0.95303000000000004</c:v>
                </c:pt>
                <c:pt idx="70">
                  <c:v>0.95406100000000005</c:v>
                </c:pt>
                <c:pt idx="71">
                  <c:v>0.95500600000000002</c:v>
                </c:pt>
                <c:pt idx="72">
                  <c:v>0.95596400000000004</c:v>
                </c:pt>
                <c:pt idx="73">
                  <c:v>0.95684900000000006</c:v>
                </c:pt>
                <c:pt idx="74">
                  <c:v>0.95767900000000006</c:v>
                </c:pt>
                <c:pt idx="75">
                  <c:v>0.95856300000000005</c:v>
                </c:pt>
                <c:pt idx="76">
                  <c:v>0.95936300000000008</c:v>
                </c:pt>
                <c:pt idx="77">
                  <c:v>0.96021300000000009</c:v>
                </c:pt>
                <c:pt idx="78">
                  <c:v>0.96099400000000013</c:v>
                </c:pt>
                <c:pt idx="79">
                  <c:v>0.96178900000000012</c:v>
                </c:pt>
                <c:pt idx="80">
                  <c:v>0.96256600000000014</c:v>
                </c:pt>
                <c:pt idx="81">
                  <c:v>0.96327700000000016</c:v>
                </c:pt>
                <c:pt idx="82">
                  <c:v>0.96401700000000012</c:v>
                </c:pt>
                <c:pt idx="83">
                  <c:v>0.96471000000000018</c:v>
                </c:pt>
                <c:pt idx="84">
                  <c:v>0.96543400000000013</c:v>
                </c:pt>
                <c:pt idx="85">
                  <c:v>0.96609400000000012</c:v>
                </c:pt>
                <c:pt idx="86">
                  <c:v>0.96677000000000013</c:v>
                </c:pt>
                <c:pt idx="87">
                  <c:v>0.96742100000000009</c:v>
                </c:pt>
                <c:pt idx="88">
                  <c:v>0.96807700000000008</c:v>
                </c:pt>
                <c:pt idx="89">
                  <c:v>0.96873200000000004</c:v>
                </c:pt>
                <c:pt idx="90">
                  <c:v>0.96936700000000009</c:v>
                </c:pt>
                <c:pt idx="91">
                  <c:v>0.9699850000000001</c:v>
                </c:pt>
                <c:pt idx="92">
                  <c:v>0.97062100000000007</c:v>
                </c:pt>
                <c:pt idx="93">
                  <c:v>0.97127900000000011</c:v>
                </c:pt>
                <c:pt idx="94">
                  <c:v>0.97189300000000012</c:v>
                </c:pt>
                <c:pt idx="95">
                  <c:v>0.97253900000000015</c:v>
                </c:pt>
                <c:pt idx="96">
                  <c:v>0.97310200000000013</c:v>
                </c:pt>
                <c:pt idx="97">
                  <c:v>0.97366300000000017</c:v>
                </c:pt>
                <c:pt idx="98">
                  <c:v>0.97426700000000022</c:v>
                </c:pt>
                <c:pt idx="99">
                  <c:v>0.9748340000000002</c:v>
                </c:pt>
                <c:pt idx="100">
                  <c:v>0.97536600000000018</c:v>
                </c:pt>
                <c:pt idx="101">
                  <c:v>0.97590100000000013</c:v>
                </c:pt>
                <c:pt idx="102">
                  <c:v>0.97638900000000017</c:v>
                </c:pt>
                <c:pt idx="103">
                  <c:v>0.97687800000000014</c:v>
                </c:pt>
                <c:pt idx="104">
                  <c:v>0.97732500000000011</c:v>
                </c:pt>
                <c:pt idx="105">
                  <c:v>0.97774700000000014</c:v>
                </c:pt>
                <c:pt idx="106">
                  <c:v>0.97817000000000009</c:v>
                </c:pt>
                <c:pt idx="107">
                  <c:v>0.97859700000000005</c:v>
                </c:pt>
                <c:pt idx="108">
                  <c:v>0.979016</c:v>
                </c:pt>
                <c:pt idx="109">
                  <c:v>0.97943199999999997</c:v>
                </c:pt>
                <c:pt idx="110">
                  <c:v>0.97983900000000002</c:v>
                </c:pt>
                <c:pt idx="111">
                  <c:v>0.98024800000000001</c:v>
                </c:pt>
                <c:pt idx="112">
                  <c:v>0.98063</c:v>
                </c:pt>
                <c:pt idx="113">
                  <c:v>0.98098300000000005</c:v>
                </c:pt>
                <c:pt idx="114">
                  <c:v>0.98134500000000002</c:v>
                </c:pt>
                <c:pt idx="115">
                  <c:v>0.98171200000000003</c:v>
                </c:pt>
                <c:pt idx="116">
                  <c:v>0.98206100000000007</c:v>
                </c:pt>
                <c:pt idx="117">
                  <c:v>0.98237600000000003</c:v>
                </c:pt>
                <c:pt idx="118">
                  <c:v>0.98268200000000006</c:v>
                </c:pt>
                <c:pt idx="119">
                  <c:v>0.9829770000000001</c:v>
                </c:pt>
                <c:pt idx="120">
                  <c:v>0.98326600000000008</c:v>
                </c:pt>
                <c:pt idx="121">
                  <c:v>0.98357300000000003</c:v>
                </c:pt>
                <c:pt idx="122">
                  <c:v>0.98386700000000005</c:v>
                </c:pt>
                <c:pt idx="123">
                  <c:v>0.98416500000000007</c:v>
                </c:pt>
                <c:pt idx="124">
                  <c:v>0.98441900000000004</c:v>
                </c:pt>
                <c:pt idx="125">
                  <c:v>0.98469400000000007</c:v>
                </c:pt>
                <c:pt idx="126">
                  <c:v>0.98495400000000011</c:v>
                </c:pt>
                <c:pt idx="127">
                  <c:v>0.98525000000000007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3F8-43B1-90AE-657D49CF3D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051424"/>
        <c:axId val="496037984"/>
      </c:scatterChart>
      <c:valAx>
        <c:axId val="496051424"/>
        <c:scaling>
          <c:orientation val="minMax"/>
          <c:max val="128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6037984"/>
        <c:crosses val="autoZero"/>
        <c:crossBetween val="midCat"/>
        <c:majorUnit val="16"/>
      </c:valAx>
      <c:valAx>
        <c:axId val="496037984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6051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wc, MSE, tga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Sheet5!$A$2</c:f>
              <c:strCache>
                <c:ptCount val="1"/>
                <c:pt idx="0">
                  <c:v>method1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Sheet5!$A$4:$A$21</c:f>
              <c:numCache>
                <c:formatCode>0%</c:formatCode>
                <c:ptCount val="18"/>
                <c:pt idx="0">
                  <c:v>0.90053443749999995</c:v>
                </c:pt>
                <c:pt idx="1">
                  <c:v>0.88266374999999997</c:v>
                </c:pt>
                <c:pt idx="2">
                  <c:v>0.86178118749999999</c:v>
                </c:pt>
                <c:pt idx="3">
                  <c:v>0.83710493750000003</c:v>
                </c:pt>
                <c:pt idx="4">
                  <c:v>0.8081715625</c:v>
                </c:pt>
                <c:pt idx="5">
                  <c:v>0.77558274999999999</c:v>
                </c:pt>
                <c:pt idx="6">
                  <c:v>0.74018368750000008</c:v>
                </c:pt>
                <c:pt idx="7">
                  <c:v>0.70596531250000005</c:v>
                </c:pt>
                <c:pt idx="8">
                  <c:v>0.67593643749999999</c:v>
                </c:pt>
                <c:pt idx="9">
                  <c:v>0.65054349999999994</c:v>
                </c:pt>
                <c:pt idx="10">
                  <c:v>0.62876175000000001</c:v>
                </c:pt>
                <c:pt idx="11">
                  <c:v>0.6103491875</c:v>
                </c:pt>
                <c:pt idx="12">
                  <c:v>0.594618125</c:v>
                </c:pt>
                <c:pt idx="13">
                  <c:v>0.58230456250000007</c:v>
                </c:pt>
                <c:pt idx="14">
                  <c:v>0.57181906249999992</c:v>
                </c:pt>
                <c:pt idx="15">
                  <c:v>0.56265618750000002</c:v>
                </c:pt>
                <c:pt idx="16">
                  <c:v>0.55523862499999999</c:v>
                </c:pt>
                <c:pt idx="17">
                  <c:v>0.54876106250000001</c:v>
                </c:pt>
              </c:numCache>
            </c:numRef>
          </c:xVal>
          <c:yVal>
            <c:numRef>
              <c:f>Sheet5!$B$4:$B$21</c:f>
              <c:numCache>
                <c:formatCode>0.0</c:formatCode>
                <c:ptCount val="18"/>
                <c:pt idx="0">
                  <c:v>131.36947699999999</c:v>
                </c:pt>
                <c:pt idx="1">
                  <c:v>132.36963299999999</c:v>
                </c:pt>
                <c:pt idx="2">
                  <c:v>131.27032800000001</c:v>
                </c:pt>
                <c:pt idx="3">
                  <c:v>131.61681200000001</c:v>
                </c:pt>
                <c:pt idx="4">
                  <c:v>130.72556900000001</c:v>
                </c:pt>
                <c:pt idx="5">
                  <c:v>130.64132000000001</c:v>
                </c:pt>
                <c:pt idx="6">
                  <c:v>129.67326299999999</c:v>
                </c:pt>
                <c:pt idx="7">
                  <c:v>130.71410800000001</c:v>
                </c:pt>
                <c:pt idx="8">
                  <c:v>130.28486699999999</c:v>
                </c:pt>
                <c:pt idx="9">
                  <c:v>128.63143400000001</c:v>
                </c:pt>
                <c:pt idx="10">
                  <c:v>128.73765499999999</c:v>
                </c:pt>
                <c:pt idx="11">
                  <c:v>128.35877400000001</c:v>
                </c:pt>
                <c:pt idx="12">
                  <c:v>128.02954</c:v>
                </c:pt>
                <c:pt idx="13">
                  <c:v>127.496623</c:v>
                </c:pt>
                <c:pt idx="14">
                  <c:v>129.197791</c:v>
                </c:pt>
                <c:pt idx="15">
                  <c:v>127.487342</c:v>
                </c:pt>
                <c:pt idx="16">
                  <c:v>127.538292</c:v>
                </c:pt>
                <c:pt idx="17">
                  <c:v>126.927981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61-4738-89E2-24A5BDEB4CB3}"/>
            </c:ext>
          </c:extLst>
        </c:ser>
        <c:ser>
          <c:idx val="1"/>
          <c:order val="1"/>
          <c:tx>
            <c:strRef>
              <c:f>Sheet5!$C$2</c:f>
              <c:strCache>
                <c:ptCount val="1"/>
                <c:pt idx="0">
                  <c:v>method2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Sheet5!$C$4:$C$19</c:f>
              <c:numCache>
                <c:formatCode>0%</c:formatCode>
                <c:ptCount val="16"/>
                <c:pt idx="0">
                  <c:v>0.96220612500000002</c:v>
                </c:pt>
                <c:pt idx="1">
                  <c:v>0.930770125</c:v>
                </c:pt>
                <c:pt idx="2">
                  <c:v>0.88912356250000002</c:v>
                </c:pt>
                <c:pt idx="3">
                  <c:v>0.8441641875</c:v>
                </c:pt>
                <c:pt idx="4">
                  <c:v>0.80090287500000001</c:v>
                </c:pt>
                <c:pt idx="5">
                  <c:v>0.76710543749999993</c:v>
                </c:pt>
                <c:pt idx="6">
                  <c:v>0.73375993750000001</c:v>
                </c:pt>
                <c:pt idx="7">
                  <c:v>0.70869187499999997</c:v>
                </c:pt>
                <c:pt idx="8">
                  <c:v>0.68817525000000002</c:v>
                </c:pt>
                <c:pt idx="9">
                  <c:v>0.66895187499999997</c:v>
                </c:pt>
                <c:pt idx="10">
                  <c:v>0.64849356250000001</c:v>
                </c:pt>
                <c:pt idx="11">
                  <c:v>0.62578106249999998</c:v>
                </c:pt>
                <c:pt idx="12">
                  <c:v>0.606955625</c:v>
                </c:pt>
                <c:pt idx="13">
                  <c:v>0.59280743749999998</c:v>
                </c:pt>
                <c:pt idx="14">
                  <c:v>0.57171149999999993</c:v>
                </c:pt>
                <c:pt idx="15">
                  <c:v>0.55829181250000004</c:v>
                </c:pt>
              </c:numCache>
            </c:numRef>
          </c:xVal>
          <c:yVal>
            <c:numRef>
              <c:f>Sheet5!$D$4:$D$19</c:f>
              <c:numCache>
                <c:formatCode>0.0</c:formatCode>
                <c:ptCount val="16"/>
                <c:pt idx="0">
                  <c:v>135.82593299999999</c:v>
                </c:pt>
                <c:pt idx="1">
                  <c:v>135.168958</c:v>
                </c:pt>
                <c:pt idx="2">
                  <c:v>134.823331</c:v>
                </c:pt>
                <c:pt idx="3">
                  <c:v>134.075749</c:v>
                </c:pt>
                <c:pt idx="4">
                  <c:v>133.201403</c:v>
                </c:pt>
                <c:pt idx="5">
                  <c:v>132.485592</c:v>
                </c:pt>
                <c:pt idx="6">
                  <c:v>131.189987</c:v>
                </c:pt>
                <c:pt idx="7">
                  <c:v>130.40730600000001</c:v>
                </c:pt>
                <c:pt idx="8">
                  <c:v>129.80141599999999</c:v>
                </c:pt>
                <c:pt idx="9">
                  <c:v>128.82573099999999</c:v>
                </c:pt>
                <c:pt idx="10">
                  <c:v>128.30453900000001</c:v>
                </c:pt>
                <c:pt idx="11">
                  <c:v>127.411789</c:v>
                </c:pt>
                <c:pt idx="12">
                  <c:v>126.12284</c:v>
                </c:pt>
                <c:pt idx="13">
                  <c:v>125.666088</c:v>
                </c:pt>
                <c:pt idx="14">
                  <c:v>123.71428400000001</c:v>
                </c:pt>
                <c:pt idx="15">
                  <c:v>124.460626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C61-4738-89E2-24A5BDEB4CB3}"/>
            </c:ext>
          </c:extLst>
        </c:ser>
        <c:ser>
          <c:idx val="2"/>
          <c:order val="2"/>
          <c:tx>
            <c:strRef>
              <c:f>Sheet5!$E$2</c:f>
              <c:strCache>
                <c:ptCount val="1"/>
                <c:pt idx="0">
                  <c:v>method3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Sheet5!$E$4:$E$13</c:f>
              <c:numCache>
                <c:formatCode>0%</c:formatCode>
                <c:ptCount val="10"/>
                <c:pt idx="0">
                  <c:v>0.99976933232060183</c:v>
                </c:pt>
                <c:pt idx="1">
                  <c:v>0.98906331380208334</c:v>
                </c:pt>
                <c:pt idx="2">
                  <c:v>0.92302399811921299</c:v>
                </c:pt>
                <c:pt idx="3">
                  <c:v>0.86475079571759261</c:v>
                </c:pt>
                <c:pt idx="4">
                  <c:v>0.79303484881365738</c:v>
                </c:pt>
                <c:pt idx="5">
                  <c:v>0.71755199291087957</c:v>
                </c:pt>
                <c:pt idx="6">
                  <c:v>0.6538370768229167</c:v>
                </c:pt>
                <c:pt idx="7">
                  <c:v>0.60268627025462962</c:v>
                </c:pt>
                <c:pt idx="8">
                  <c:v>0.55721878616898146</c:v>
                </c:pt>
                <c:pt idx="9">
                  <c:v>0.52471706814236119</c:v>
                </c:pt>
              </c:numCache>
            </c:numRef>
          </c:xVal>
          <c:yVal>
            <c:numRef>
              <c:f>Sheet5!$F$4:$F$13</c:f>
              <c:numCache>
                <c:formatCode>0.0</c:formatCode>
                <c:ptCount val="10"/>
                <c:pt idx="0">
                  <c:v>135.47268600000001</c:v>
                </c:pt>
                <c:pt idx="1">
                  <c:v>134.89337699999999</c:v>
                </c:pt>
                <c:pt idx="2">
                  <c:v>134.947339</c:v>
                </c:pt>
                <c:pt idx="3">
                  <c:v>135.113113</c:v>
                </c:pt>
                <c:pt idx="4">
                  <c:v>134.07276200000001</c:v>
                </c:pt>
                <c:pt idx="5">
                  <c:v>133.29078200000001</c:v>
                </c:pt>
                <c:pt idx="6">
                  <c:v>131.970336</c:v>
                </c:pt>
                <c:pt idx="7">
                  <c:v>131.37036499999999</c:v>
                </c:pt>
                <c:pt idx="8">
                  <c:v>130.252017</c:v>
                </c:pt>
                <c:pt idx="9">
                  <c:v>129.40048300000001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12-4846-928B-302E8F56B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992383"/>
        <c:axId val="717986623"/>
      </c:scatterChart>
      <c:valAx>
        <c:axId val="717992383"/>
        <c:scaling>
          <c:orientation val="minMax"/>
          <c:max val="1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17986623"/>
        <c:crosses val="autoZero"/>
        <c:crossBetween val="midCat"/>
      </c:valAx>
      <c:valAx>
        <c:axId val="717986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179923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wc,</a:t>
            </a:r>
            <a:r>
              <a:rPr lang="en-US" altLang="ja-JP" baseline="0"/>
              <a:t> MSE, jpg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Sheet5!$Q$2</c:f>
              <c:strCache>
                <c:ptCount val="1"/>
                <c:pt idx="0">
                  <c:v>method1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Sheet5!$Q$4:$Q$21</c:f>
              <c:numCache>
                <c:formatCode>0%</c:formatCode>
                <c:ptCount val="18"/>
                <c:pt idx="0">
                  <c:v>0.90053443749999995</c:v>
                </c:pt>
                <c:pt idx="1">
                  <c:v>0.88266374999999997</c:v>
                </c:pt>
                <c:pt idx="2">
                  <c:v>0.86178118749999999</c:v>
                </c:pt>
                <c:pt idx="3">
                  <c:v>0.83710493750000003</c:v>
                </c:pt>
                <c:pt idx="4">
                  <c:v>0.8081715625</c:v>
                </c:pt>
                <c:pt idx="5">
                  <c:v>0.77558274999999999</c:v>
                </c:pt>
                <c:pt idx="6">
                  <c:v>0.74018368750000008</c:v>
                </c:pt>
                <c:pt idx="7">
                  <c:v>0.70596531250000005</c:v>
                </c:pt>
                <c:pt idx="8">
                  <c:v>0.67593643749999999</c:v>
                </c:pt>
                <c:pt idx="9">
                  <c:v>0.65054349999999994</c:v>
                </c:pt>
                <c:pt idx="10">
                  <c:v>0.62876175000000001</c:v>
                </c:pt>
                <c:pt idx="11">
                  <c:v>0.6103491875</c:v>
                </c:pt>
                <c:pt idx="12">
                  <c:v>0.594618125</c:v>
                </c:pt>
                <c:pt idx="13">
                  <c:v>0.58230456250000007</c:v>
                </c:pt>
                <c:pt idx="14">
                  <c:v>0.57181906249999992</c:v>
                </c:pt>
                <c:pt idx="15">
                  <c:v>0.56265618750000002</c:v>
                </c:pt>
                <c:pt idx="16">
                  <c:v>0.55523862499999999</c:v>
                </c:pt>
                <c:pt idx="17">
                  <c:v>0.54876106250000001</c:v>
                </c:pt>
              </c:numCache>
            </c:numRef>
          </c:xVal>
          <c:yVal>
            <c:numRef>
              <c:f>Sheet5!$R$4:$R$21</c:f>
              <c:numCache>
                <c:formatCode>0.0</c:formatCode>
                <c:ptCount val="18"/>
                <c:pt idx="0">
                  <c:v>124.084766</c:v>
                </c:pt>
                <c:pt idx="1">
                  <c:v>124.82323700000001</c:v>
                </c:pt>
                <c:pt idx="2">
                  <c:v>123.552138</c:v>
                </c:pt>
                <c:pt idx="3">
                  <c:v>123.95488</c:v>
                </c:pt>
                <c:pt idx="4">
                  <c:v>123.020527</c:v>
                </c:pt>
                <c:pt idx="5">
                  <c:v>123.134562</c:v>
                </c:pt>
                <c:pt idx="6">
                  <c:v>122.195234</c:v>
                </c:pt>
                <c:pt idx="7">
                  <c:v>123.142357</c:v>
                </c:pt>
                <c:pt idx="8">
                  <c:v>122.817324</c:v>
                </c:pt>
                <c:pt idx="9">
                  <c:v>121.044526</c:v>
                </c:pt>
                <c:pt idx="10">
                  <c:v>121.236918</c:v>
                </c:pt>
                <c:pt idx="11">
                  <c:v>120.989611</c:v>
                </c:pt>
                <c:pt idx="12">
                  <c:v>120.53340799999999</c:v>
                </c:pt>
                <c:pt idx="13">
                  <c:v>119.97190999999999</c:v>
                </c:pt>
                <c:pt idx="14">
                  <c:v>121.586787</c:v>
                </c:pt>
                <c:pt idx="15">
                  <c:v>119.792614</c:v>
                </c:pt>
                <c:pt idx="16">
                  <c:v>119.88597300000001</c:v>
                </c:pt>
                <c:pt idx="17">
                  <c:v>119.361842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5B-4859-A66C-84911967B86A}"/>
            </c:ext>
          </c:extLst>
        </c:ser>
        <c:ser>
          <c:idx val="1"/>
          <c:order val="1"/>
          <c:tx>
            <c:strRef>
              <c:f>Sheet5!$S$2</c:f>
              <c:strCache>
                <c:ptCount val="1"/>
                <c:pt idx="0">
                  <c:v>method2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Sheet5!$S$4:$S$19</c:f>
              <c:numCache>
                <c:formatCode>0%</c:formatCode>
                <c:ptCount val="16"/>
                <c:pt idx="0">
                  <c:v>0.96220612500000002</c:v>
                </c:pt>
                <c:pt idx="1">
                  <c:v>0.930770125</c:v>
                </c:pt>
                <c:pt idx="2">
                  <c:v>0.88912356250000002</c:v>
                </c:pt>
                <c:pt idx="3">
                  <c:v>0.8441641875</c:v>
                </c:pt>
                <c:pt idx="4">
                  <c:v>0.80090287500000001</c:v>
                </c:pt>
                <c:pt idx="5">
                  <c:v>0.76710543749999993</c:v>
                </c:pt>
                <c:pt idx="6">
                  <c:v>0.73375993750000001</c:v>
                </c:pt>
                <c:pt idx="7">
                  <c:v>0.70869187499999997</c:v>
                </c:pt>
                <c:pt idx="8">
                  <c:v>0.68817525000000002</c:v>
                </c:pt>
                <c:pt idx="9">
                  <c:v>0.66895187499999997</c:v>
                </c:pt>
                <c:pt idx="10">
                  <c:v>0.64849356250000001</c:v>
                </c:pt>
                <c:pt idx="11">
                  <c:v>0.62578106249999998</c:v>
                </c:pt>
                <c:pt idx="12">
                  <c:v>0.606955625</c:v>
                </c:pt>
                <c:pt idx="13">
                  <c:v>0.59280743749999998</c:v>
                </c:pt>
                <c:pt idx="14">
                  <c:v>0.57171149999999993</c:v>
                </c:pt>
                <c:pt idx="15">
                  <c:v>0.55829181250000004</c:v>
                </c:pt>
              </c:numCache>
            </c:numRef>
          </c:xVal>
          <c:yVal>
            <c:numRef>
              <c:f>Sheet5!$T$4:$T$19</c:f>
              <c:numCache>
                <c:formatCode>0.0</c:formatCode>
                <c:ptCount val="16"/>
                <c:pt idx="0">
                  <c:v>128.98698400000001</c:v>
                </c:pt>
                <c:pt idx="1">
                  <c:v>128.29510400000001</c:v>
                </c:pt>
                <c:pt idx="2">
                  <c:v>127.982139</c:v>
                </c:pt>
                <c:pt idx="3">
                  <c:v>127.110471</c:v>
                </c:pt>
                <c:pt idx="4">
                  <c:v>126.26325900000001</c:v>
                </c:pt>
                <c:pt idx="5">
                  <c:v>125.54507599999999</c:v>
                </c:pt>
                <c:pt idx="6">
                  <c:v>124.430665</c:v>
                </c:pt>
                <c:pt idx="7">
                  <c:v>123.389273</c:v>
                </c:pt>
                <c:pt idx="8">
                  <c:v>122.904623</c:v>
                </c:pt>
                <c:pt idx="9">
                  <c:v>121.78955500000001</c:v>
                </c:pt>
                <c:pt idx="10">
                  <c:v>121.228859</c:v>
                </c:pt>
                <c:pt idx="11">
                  <c:v>120.214643</c:v>
                </c:pt>
                <c:pt idx="12">
                  <c:v>118.96758199999999</c:v>
                </c:pt>
                <c:pt idx="13">
                  <c:v>118.48024100000001</c:v>
                </c:pt>
                <c:pt idx="14">
                  <c:v>116.44123399999999</c:v>
                </c:pt>
                <c:pt idx="15">
                  <c:v>117.098974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B5B-4859-A66C-84911967B86A}"/>
            </c:ext>
          </c:extLst>
        </c:ser>
        <c:ser>
          <c:idx val="2"/>
          <c:order val="2"/>
          <c:tx>
            <c:strRef>
              <c:f>Sheet5!$U$2</c:f>
              <c:strCache>
                <c:ptCount val="1"/>
                <c:pt idx="0">
                  <c:v>method3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Sheet5!$U$4:$U$13</c:f>
              <c:numCache>
                <c:formatCode>0%</c:formatCode>
                <c:ptCount val="10"/>
                <c:pt idx="0">
                  <c:v>0.99976933232060183</c:v>
                </c:pt>
                <c:pt idx="1">
                  <c:v>0.98906331380208334</c:v>
                </c:pt>
                <c:pt idx="2">
                  <c:v>0.92302399811921299</c:v>
                </c:pt>
                <c:pt idx="3">
                  <c:v>0.86475079571759261</c:v>
                </c:pt>
                <c:pt idx="4">
                  <c:v>0.79303484881365738</c:v>
                </c:pt>
                <c:pt idx="5">
                  <c:v>0.71755199291087957</c:v>
                </c:pt>
                <c:pt idx="6">
                  <c:v>0.6538370768229167</c:v>
                </c:pt>
                <c:pt idx="7">
                  <c:v>0.60268627025462962</c:v>
                </c:pt>
                <c:pt idx="8">
                  <c:v>0.55721878616898146</c:v>
                </c:pt>
                <c:pt idx="9">
                  <c:v>0.52471706814236119</c:v>
                </c:pt>
              </c:numCache>
            </c:numRef>
          </c:xVal>
          <c:yVal>
            <c:numRef>
              <c:f>Sheet5!$V$4:$V$13</c:f>
              <c:numCache>
                <c:formatCode>0.0</c:formatCode>
                <c:ptCount val="10"/>
                <c:pt idx="0">
                  <c:v>128.61337499999999</c:v>
                </c:pt>
                <c:pt idx="1">
                  <c:v>128.11601200000001</c:v>
                </c:pt>
                <c:pt idx="2">
                  <c:v>128.119933</c:v>
                </c:pt>
                <c:pt idx="3">
                  <c:v>128.26523399999999</c:v>
                </c:pt>
                <c:pt idx="4">
                  <c:v>127.30277100000001</c:v>
                </c:pt>
                <c:pt idx="5">
                  <c:v>126.409175</c:v>
                </c:pt>
                <c:pt idx="6">
                  <c:v>125.01469400000001</c:v>
                </c:pt>
                <c:pt idx="7">
                  <c:v>124.38045700000001</c:v>
                </c:pt>
                <c:pt idx="8">
                  <c:v>123.208986</c:v>
                </c:pt>
                <c:pt idx="9">
                  <c:v>122.518474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AE-4236-A24F-0AF9DA1ADB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3970959"/>
        <c:axId val="733963279"/>
      </c:scatterChart>
      <c:valAx>
        <c:axId val="733970959"/>
        <c:scaling>
          <c:orientation val="minMax"/>
          <c:max val="1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33963279"/>
        <c:crosses val="autoZero"/>
        <c:crossBetween val="midCat"/>
      </c:valAx>
      <c:valAx>
        <c:axId val="733963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339709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c1b, MSE, tga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Sheet5!$A$25</c:f>
              <c:strCache>
                <c:ptCount val="1"/>
                <c:pt idx="0">
                  <c:v>method1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Sheet5!$A$27:$A$36</c:f>
              <c:numCache>
                <c:formatCode>0%</c:formatCode>
                <c:ptCount val="10"/>
                <c:pt idx="0">
                  <c:v>0.89905173972800922</c:v>
                </c:pt>
                <c:pt idx="1">
                  <c:v>0.86297914858217595</c:v>
                </c:pt>
                <c:pt idx="2">
                  <c:v>0.81117549189814819</c:v>
                </c:pt>
                <c:pt idx="3">
                  <c:v>0.7426249638310185</c:v>
                </c:pt>
                <c:pt idx="4">
                  <c:v>0.67705864800347215</c:v>
                </c:pt>
                <c:pt idx="5">
                  <c:v>0.62965060763888892</c:v>
                </c:pt>
                <c:pt idx="6">
                  <c:v>0.59738679108796289</c:v>
                </c:pt>
                <c:pt idx="7">
                  <c:v>0.57499855324074067</c:v>
                </c:pt>
                <c:pt idx="8">
                  <c:v>0.55951361762152785</c:v>
                </c:pt>
                <c:pt idx="9">
                  <c:v>0.54801622178819442</c:v>
                </c:pt>
              </c:numCache>
            </c:numRef>
          </c:xVal>
          <c:yVal>
            <c:numRef>
              <c:f>Sheet5!$B$27:$B$36</c:f>
              <c:numCache>
                <c:formatCode>0.0</c:formatCode>
                <c:ptCount val="10"/>
                <c:pt idx="0">
                  <c:v>47.298124999999999</c:v>
                </c:pt>
                <c:pt idx="1">
                  <c:v>49.233774594907402</c:v>
                </c:pt>
                <c:pt idx="2">
                  <c:v>54.3209635416666</c:v>
                </c:pt>
                <c:pt idx="3">
                  <c:v>55.628502604166599</c:v>
                </c:pt>
                <c:pt idx="4">
                  <c:v>60.664422743055503</c:v>
                </c:pt>
                <c:pt idx="5">
                  <c:v>63.620331307870302</c:v>
                </c:pt>
                <c:pt idx="6">
                  <c:v>65.226134259259197</c:v>
                </c:pt>
                <c:pt idx="7">
                  <c:v>67.588080150462901</c:v>
                </c:pt>
                <c:pt idx="8">
                  <c:v>68.993496817129596</c:v>
                </c:pt>
                <c:pt idx="9">
                  <c:v>70.238509837962894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52-4B4E-9F2E-1ADE1F9DA0CF}"/>
            </c:ext>
          </c:extLst>
        </c:ser>
        <c:ser>
          <c:idx val="1"/>
          <c:order val="1"/>
          <c:tx>
            <c:strRef>
              <c:f>Sheet5!$C$25</c:f>
              <c:strCache>
                <c:ptCount val="1"/>
                <c:pt idx="0">
                  <c:v>method2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Sheet5!$C$27:$C$41</c:f>
              <c:numCache>
                <c:formatCode>0%</c:formatCode>
                <c:ptCount val="15"/>
                <c:pt idx="0">
                  <c:v>0.95125253182870373</c:v>
                </c:pt>
                <c:pt idx="1">
                  <c:v>0.88198206018518521</c:v>
                </c:pt>
                <c:pt idx="2">
                  <c:v>0.81998634620949074</c:v>
                </c:pt>
                <c:pt idx="3">
                  <c:v>0.7644514973958334</c:v>
                </c:pt>
                <c:pt idx="4">
                  <c:v>0.71764702690972215</c:v>
                </c:pt>
                <c:pt idx="5">
                  <c:v>0.68276511863425926</c:v>
                </c:pt>
                <c:pt idx="6">
                  <c:v>0.65667136863425923</c:v>
                </c:pt>
                <c:pt idx="7">
                  <c:v>0.63085440176504637</c:v>
                </c:pt>
                <c:pt idx="8">
                  <c:v>0.61361165364583337</c:v>
                </c:pt>
                <c:pt idx="9">
                  <c:v>0.59739104094328699</c:v>
                </c:pt>
                <c:pt idx="10">
                  <c:v>0.58501356336805554</c:v>
                </c:pt>
                <c:pt idx="11">
                  <c:v>0.57387713396990736</c:v>
                </c:pt>
                <c:pt idx="12">
                  <c:v>0.5667645941840278</c:v>
                </c:pt>
                <c:pt idx="13">
                  <c:v>0.5587115704571759</c:v>
                </c:pt>
                <c:pt idx="14">
                  <c:v>0.55486545138888888</c:v>
                </c:pt>
              </c:numCache>
            </c:numRef>
          </c:xVal>
          <c:yVal>
            <c:numRef>
              <c:f>Sheet5!$D$27:$D$41</c:f>
              <c:numCache>
                <c:formatCode>0.0</c:formatCode>
                <c:ptCount val="15"/>
                <c:pt idx="0">
                  <c:v>30.114388020833299</c:v>
                </c:pt>
                <c:pt idx="1">
                  <c:v>29.419918981481398</c:v>
                </c:pt>
                <c:pt idx="2">
                  <c:v>29.3745399305555</c:v>
                </c:pt>
                <c:pt idx="3">
                  <c:v>29.264926215277701</c:v>
                </c:pt>
                <c:pt idx="4">
                  <c:v>29.089584780092501</c:v>
                </c:pt>
                <c:pt idx="5">
                  <c:v>28.893237847222199</c:v>
                </c:pt>
                <c:pt idx="6">
                  <c:v>29.244584780092499</c:v>
                </c:pt>
                <c:pt idx="7">
                  <c:v>28.573305844907399</c:v>
                </c:pt>
                <c:pt idx="8">
                  <c:v>29.1049537037037</c:v>
                </c:pt>
                <c:pt idx="9">
                  <c:v>29.227528935185099</c:v>
                </c:pt>
                <c:pt idx="10">
                  <c:v>29.1580266203703</c:v>
                </c:pt>
                <c:pt idx="11">
                  <c:v>28.8091102430555</c:v>
                </c:pt>
                <c:pt idx="12">
                  <c:v>29.575946180555501</c:v>
                </c:pt>
                <c:pt idx="13">
                  <c:v>29.3080237268518</c:v>
                </c:pt>
                <c:pt idx="14">
                  <c:v>28.608334780092498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52-4B4E-9F2E-1ADE1F9DA0CF}"/>
            </c:ext>
          </c:extLst>
        </c:ser>
        <c:ser>
          <c:idx val="2"/>
          <c:order val="2"/>
          <c:tx>
            <c:strRef>
              <c:f>Sheet5!$E$25</c:f>
              <c:strCache>
                <c:ptCount val="1"/>
                <c:pt idx="0">
                  <c:v>method3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Sheet5!$E$27:$E$39</c:f>
              <c:numCache>
                <c:formatCode>0%</c:formatCode>
                <c:ptCount val="13"/>
                <c:pt idx="0">
                  <c:v>1</c:v>
                </c:pt>
                <c:pt idx="1">
                  <c:v>0.92968008535879632</c:v>
                </c:pt>
                <c:pt idx="2">
                  <c:v>0.85044415509259252</c:v>
                </c:pt>
                <c:pt idx="3">
                  <c:v>0.77931405526620368</c:v>
                </c:pt>
                <c:pt idx="4">
                  <c:v>0.7208845124421297</c:v>
                </c:pt>
                <c:pt idx="5">
                  <c:v>0.67640733506944439</c:v>
                </c:pt>
                <c:pt idx="6">
                  <c:v>0.64244710286458329</c:v>
                </c:pt>
                <c:pt idx="7">
                  <c:v>0.61913113064236114</c:v>
                </c:pt>
                <c:pt idx="8">
                  <c:v>0.5990256076388889</c:v>
                </c:pt>
                <c:pt idx="9">
                  <c:v>0.5839095052083334</c:v>
                </c:pt>
                <c:pt idx="10">
                  <c:v>0.56907253689236104</c:v>
                </c:pt>
                <c:pt idx="11">
                  <c:v>0.55926803023726857</c:v>
                </c:pt>
                <c:pt idx="12">
                  <c:v>0.55131239149305555</c:v>
                </c:pt>
              </c:numCache>
            </c:numRef>
          </c:xVal>
          <c:yVal>
            <c:numRef>
              <c:f>Sheet5!$F$27:$F$39</c:f>
              <c:numCache>
                <c:formatCode>0.0</c:formatCode>
                <c:ptCount val="13"/>
                <c:pt idx="0">
                  <c:v>30.366037326388799</c:v>
                </c:pt>
                <c:pt idx="1">
                  <c:v>29.715857928240698</c:v>
                </c:pt>
                <c:pt idx="2">
                  <c:v>29.732857349536999</c:v>
                </c:pt>
                <c:pt idx="3">
                  <c:v>30.251409143518501</c:v>
                </c:pt>
                <c:pt idx="4">
                  <c:v>29.9691304976851</c:v>
                </c:pt>
                <c:pt idx="5">
                  <c:v>30.354256365740699</c:v>
                </c:pt>
                <c:pt idx="6">
                  <c:v>30.167411747685101</c:v>
                </c:pt>
                <c:pt idx="7">
                  <c:v>30.1642939814814</c:v>
                </c:pt>
                <c:pt idx="8">
                  <c:v>30.8552039930555</c:v>
                </c:pt>
                <c:pt idx="9">
                  <c:v>30.724524016203699</c:v>
                </c:pt>
                <c:pt idx="10">
                  <c:v>30.9498697916666</c:v>
                </c:pt>
                <c:pt idx="11">
                  <c:v>32.165872395833297</c:v>
                </c:pt>
                <c:pt idx="12">
                  <c:v>30.920719039351798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9A-4D7C-9334-7722F05A5B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1979536"/>
        <c:axId val="1301980976"/>
      </c:scatterChart>
      <c:valAx>
        <c:axId val="1301979536"/>
        <c:scaling>
          <c:orientation val="minMax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1980976"/>
        <c:crosses val="autoZero"/>
        <c:crossBetween val="midCat"/>
      </c:valAx>
      <c:valAx>
        <c:axId val="1301980976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1979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c1b, MSE, jpg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Sheet5!$Q$25</c:f>
              <c:strCache>
                <c:ptCount val="1"/>
                <c:pt idx="0">
                  <c:v>method1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Sheet5!$Q$27:$Q$36</c:f>
              <c:numCache>
                <c:formatCode>0%</c:formatCode>
                <c:ptCount val="10"/>
                <c:pt idx="0">
                  <c:v>0.89905173972800922</c:v>
                </c:pt>
                <c:pt idx="1">
                  <c:v>0.86297914858217595</c:v>
                </c:pt>
                <c:pt idx="2">
                  <c:v>0.81117549189814819</c:v>
                </c:pt>
                <c:pt idx="3">
                  <c:v>0.7426249638310185</c:v>
                </c:pt>
                <c:pt idx="4">
                  <c:v>0.67705864800347215</c:v>
                </c:pt>
                <c:pt idx="5">
                  <c:v>0.62965060763888892</c:v>
                </c:pt>
                <c:pt idx="6">
                  <c:v>0.59738679108796289</c:v>
                </c:pt>
                <c:pt idx="7">
                  <c:v>0.57499855324074067</c:v>
                </c:pt>
                <c:pt idx="8">
                  <c:v>0.55951361762152785</c:v>
                </c:pt>
                <c:pt idx="9">
                  <c:v>0.54801622178819442</c:v>
                </c:pt>
              </c:numCache>
            </c:numRef>
          </c:xVal>
          <c:yVal>
            <c:numRef>
              <c:f>Sheet5!$R$27:$R$36</c:f>
              <c:numCache>
                <c:formatCode>0.0</c:formatCode>
                <c:ptCount val="10"/>
                <c:pt idx="0">
                  <c:v>39.901786747685101</c:v>
                </c:pt>
                <c:pt idx="1">
                  <c:v>41.465826099536997</c:v>
                </c:pt>
                <c:pt idx="2">
                  <c:v>46.494960937499997</c:v>
                </c:pt>
                <c:pt idx="3">
                  <c:v>47.875807291666597</c:v>
                </c:pt>
                <c:pt idx="4">
                  <c:v>52.986543692129601</c:v>
                </c:pt>
                <c:pt idx="5">
                  <c:v>56.033693576388799</c:v>
                </c:pt>
                <c:pt idx="6">
                  <c:v>57.803130787036999</c:v>
                </c:pt>
                <c:pt idx="7">
                  <c:v>60.204350405092498</c:v>
                </c:pt>
                <c:pt idx="8">
                  <c:v>61.775039062499999</c:v>
                </c:pt>
                <c:pt idx="9">
                  <c:v>62.969701967592499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59-403D-A39E-2C106ED63D87}"/>
            </c:ext>
          </c:extLst>
        </c:ser>
        <c:ser>
          <c:idx val="1"/>
          <c:order val="1"/>
          <c:tx>
            <c:strRef>
              <c:f>Sheet5!$S$25</c:f>
              <c:strCache>
                <c:ptCount val="1"/>
                <c:pt idx="0">
                  <c:v>method2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Sheet5!$S$27:$S$41</c:f>
              <c:numCache>
                <c:formatCode>0%</c:formatCode>
                <c:ptCount val="15"/>
                <c:pt idx="0">
                  <c:v>0.95125253182870373</c:v>
                </c:pt>
                <c:pt idx="1">
                  <c:v>0.88198206018518521</c:v>
                </c:pt>
                <c:pt idx="2">
                  <c:v>0.81998634620949074</c:v>
                </c:pt>
                <c:pt idx="3">
                  <c:v>0.7644514973958334</c:v>
                </c:pt>
                <c:pt idx="4">
                  <c:v>0.71764702690972215</c:v>
                </c:pt>
                <c:pt idx="5">
                  <c:v>0.68276511863425926</c:v>
                </c:pt>
                <c:pt idx="6">
                  <c:v>0.65667136863425923</c:v>
                </c:pt>
                <c:pt idx="7">
                  <c:v>0.63085440176504637</c:v>
                </c:pt>
                <c:pt idx="8">
                  <c:v>0.61361165364583337</c:v>
                </c:pt>
                <c:pt idx="9">
                  <c:v>0.59739104094328699</c:v>
                </c:pt>
                <c:pt idx="10">
                  <c:v>0.58501356336805554</c:v>
                </c:pt>
                <c:pt idx="11">
                  <c:v>0.57387713396990736</c:v>
                </c:pt>
                <c:pt idx="12">
                  <c:v>0.5667645941840278</c:v>
                </c:pt>
                <c:pt idx="13">
                  <c:v>0.5587115704571759</c:v>
                </c:pt>
                <c:pt idx="14">
                  <c:v>0.55486545138888888</c:v>
                </c:pt>
              </c:numCache>
            </c:numRef>
          </c:xVal>
          <c:yVal>
            <c:numRef>
              <c:f>Sheet5!$T$27:$T$41</c:f>
              <c:numCache>
                <c:formatCode>0.0</c:formatCode>
                <c:ptCount val="15"/>
                <c:pt idx="0">
                  <c:v>23.556876446759201</c:v>
                </c:pt>
                <c:pt idx="1">
                  <c:v>23.001820023148099</c:v>
                </c:pt>
                <c:pt idx="2">
                  <c:v>23.0024754050925</c:v>
                </c:pt>
                <c:pt idx="3">
                  <c:v>22.778563368055501</c:v>
                </c:pt>
                <c:pt idx="4">
                  <c:v>22.6884288194444</c:v>
                </c:pt>
                <c:pt idx="5">
                  <c:v>22.533953993055501</c:v>
                </c:pt>
                <c:pt idx="6">
                  <c:v>22.861317997685099</c:v>
                </c:pt>
                <c:pt idx="7">
                  <c:v>22.339862557870301</c:v>
                </c:pt>
                <c:pt idx="8">
                  <c:v>22.7859302662037</c:v>
                </c:pt>
                <c:pt idx="9">
                  <c:v>22.900959201388801</c:v>
                </c:pt>
                <c:pt idx="10">
                  <c:v>22.706341145833299</c:v>
                </c:pt>
                <c:pt idx="11">
                  <c:v>22.501922743055498</c:v>
                </c:pt>
                <c:pt idx="12">
                  <c:v>23.207080439814799</c:v>
                </c:pt>
                <c:pt idx="13">
                  <c:v>22.956316550925902</c:v>
                </c:pt>
                <c:pt idx="14">
                  <c:v>22.289664351851801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59-403D-A39E-2C106ED63D87}"/>
            </c:ext>
          </c:extLst>
        </c:ser>
        <c:ser>
          <c:idx val="2"/>
          <c:order val="2"/>
          <c:tx>
            <c:strRef>
              <c:f>Sheet5!$U$25</c:f>
              <c:strCache>
                <c:ptCount val="1"/>
                <c:pt idx="0">
                  <c:v>method3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Sheet5!$U$27:$U$39</c:f>
              <c:numCache>
                <c:formatCode>0%</c:formatCode>
                <c:ptCount val="13"/>
                <c:pt idx="0">
                  <c:v>1</c:v>
                </c:pt>
                <c:pt idx="1">
                  <c:v>0.92968008535879632</c:v>
                </c:pt>
                <c:pt idx="2">
                  <c:v>0.85044415509259252</c:v>
                </c:pt>
                <c:pt idx="3">
                  <c:v>0.77931405526620368</c:v>
                </c:pt>
                <c:pt idx="4">
                  <c:v>0.7208845124421297</c:v>
                </c:pt>
                <c:pt idx="5">
                  <c:v>0.67640733506944439</c:v>
                </c:pt>
                <c:pt idx="6">
                  <c:v>0.64244710286458329</c:v>
                </c:pt>
                <c:pt idx="7">
                  <c:v>0.61913113064236114</c:v>
                </c:pt>
                <c:pt idx="8">
                  <c:v>0.5990256076388889</c:v>
                </c:pt>
                <c:pt idx="9">
                  <c:v>0.5839095052083334</c:v>
                </c:pt>
                <c:pt idx="10">
                  <c:v>0.56907253689236104</c:v>
                </c:pt>
                <c:pt idx="11">
                  <c:v>0.55926803023726857</c:v>
                </c:pt>
                <c:pt idx="12">
                  <c:v>0.55131239149305555</c:v>
                </c:pt>
              </c:numCache>
            </c:numRef>
          </c:xVal>
          <c:yVal>
            <c:numRef>
              <c:f>Sheet5!$V$27:$V$39</c:f>
              <c:numCache>
                <c:formatCode>0.0</c:formatCode>
                <c:ptCount val="13"/>
                <c:pt idx="0">
                  <c:v>23.8063642939814</c:v>
                </c:pt>
                <c:pt idx="1">
                  <c:v>23.198891782407401</c:v>
                </c:pt>
                <c:pt idx="2">
                  <c:v>23.275387731481398</c:v>
                </c:pt>
                <c:pt idx="3">
                  <c:v>23.817771990740699</c:v>
                </c:pt>
                <c:pt idx="4">
                  <c:v>23.607437789351799</c:v>
                </c:pt>
                <c:pt idx="5">
                  <c:v>24.002857349536999</c:v>
                </c:pt>
                <c:pt idx="6">
                  <c:v>23.859712094907401</c:v>
                </c:pt>
                <c:pt idx="7">
                  <c:v>23.871657986111099</c:v>
                </c:pt>
                <c:pt idx="8">
                  <c:v>24.516856192129602</c:v>
                </c:pt>
                <c:pt idx="9">
                  <c:v>24.401526331018498</c:v>
                </c:pt>
                <c:pt idx="10">
                  <c:v>24.635313946759201</c:v>
                </c:pt>
                <c:pt idx="11">
                  <c:v>25.7102936921296</c:v>
                </c:pt>
                <c:pt idx="12">
                  <c:v>24.5430642361111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C2-4F7F-8000-2D7D82DBE4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2009136"/>
        <c:axId val="972007696"/>
      </c:scatterChart>
      <c:valAx>
        <c:axId val="972009136"/>
        <c:scaling>
          <c:orientation val="minMax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2007696"/>
        <c:crosses val="autoZero"/>
        <c:crossBetween val="midCat"/>
      </c:valAx>
      <c:valAx>
        <c:axId val="972007696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2009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SSIM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Sheet8!$D$2</c:f>
              <c:strCache>
                <c:ptCount val="1"/>
                <c:pt idx="0">
                  <c:v>tga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Sheet8!$C$4:$C$20</c:f>
              <c:numCache>
                <c:formatCode>0%</c:formatCode>
                <c:ptCount val="17"/>
                <c:pt idx="0">
                  <c:v>1</c:v>
                </c:pt>
                <c:pt idx="1">
                  <c:v>0.96364212500000002</c:v>
                </c:pt>
                <c:pt idx="2">
                  <c:v>0.93196199999999996</c:v>
                </c:pt>
                <c:pt idx="3">
                  <c:v>0.88943506250000004</c:v>
                </c:pt>
                <c:pt idx="4">
                  <c:v>0.84288799999999997</c:v>
                </c:pt>
                <c:pt idx="5">
                  <c:v>0.80221437500000004</c:v>
                </c:pt>
                <c:pt idx="6">
                  <c:v>0.76720100000000002</c:v>
                </c:pt>
                <c:pt idx="7">
                  <c:v>0.73648475000000002</c:v>
                </c:pt>
                <c:pt idx="8">
                  <c:v>0.70997056250000001</c:v>
                </c:pt>
                <c:pt idx="9">
                  <c:v>0.68690300000000004</c:v>
                </c:pt>
                <c:pt idx="10">
                  <c:v>0.66783368749999994</c:v>
                </c:pt>
                <c:pt idx="11">
                  <c:v>0.65262087499999999</c:v>
                </c:pt>
                <c:pt idx="12">
                  <c:v>0.62467331250000002</c:v>
                </c:pt>
                <c:pt idx="13">
                  <c:v>0.60682562499999992</c:v>
                </c:pt>
                <c:pt idx="14">
                  <c:v>0.59142587499999999</c:v>
                </c:pt>
                <c:pt idx="15">
                  <c:v>0.57180612499999994</c:v>
                </c:pt>
                <c:pt idx="16">
                  <c:v>0.55771349999999997</c:v>
                </c:pt>
              </c:numCache>
            </c:numRef>
          </c:xVal>
          <c:yVal>
            <c:numRef>
              <c:f>Sheet8!$D$4:$D$20</c:f>
              <c:numCache>
                <c:formatCode>0.0000</c:formatCode>
                <c:ptCount val="17"/>
                <c:pt idx="0">
                  <c:v>0.94246648688511303</c:v>
                </c:pt>
                <c:pt idx="1">
                  <c:v>0.94249420479283597</c:v>
                </c:pt>
                <c:pt idx="2">
                  <c:v>0.94259706707395496</c:v>
                </c:pt>
                <c:pt idx="3">
                  <c:v>0.94272779008917795</c:v>
                </c:pt>
                <c:pt idx="4">
                  <c:v>0.94297012784841205</c:v>
                </c:pt>
                <c:pt idx="5">
                  <c:v>0.94319326265879799</c:v>
                </c:pt>
                <c:pt idx="6">
                  <c:v>0.94358379598213304</c:v>
                </c:pt>
                <c:pt idx="7">
                  <c:v>0.943805987391239</c:v>
                </c:pt>
                <c:pt idx="8">
                  <c:v>0.94407490169611996</c:v>
                </c:pt>
                <c:pt idx="9">
                  <c:v>0.94429337213544096</c:v>
                </c:pt>
                <c:pt idx="10">
                  <c:v>0.94472391404441403</c:v>
                </c:pt>
                <c:pt idx="11">
                  <c:v>0.94488518649467401</c:v>
                </c:pt>
                <c:pt idx="12">
                  <c:v>0.94549232182423804</c:v>
                </c:pt>
                <c:pt idx="13">
                  <c:v>0.94589524992007901</c:v>
                </c:pt>
                <c:pt idx="14">
                  <c:v>0.94632038654603401</c:v>
                </c:pt>
                <c:pt idx="15">
                  <c:v>0.94671886849731002</c:v>
                </c:pt>
                <c:pt idx="16">
                  <c:v>0.94671761051023395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5D-43B2-9EEA-082021D7BAB5}"/>
            </c:ext>
          </c:extLst>
        </c:ser>
        <c:ser>
          <c:idx val="1"/>
          <c:order val="1"/>
          <c:tx>
            <c:strRef>
              <c:f>Sheet8!$F$2</c:f>
              <c:strCache>
                <c:ptCount val="1"/>
                <c:pt idx="0">
                  <c:v>jpg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Sheet8!$C$4:$C$20</c:f>
              <c:numCache>
                <c:formatCode>0%</c:formatCode>
                <c:ptCount val="17"/>
                <c:pt idx="0">
                  <c:v>1</c:v>
                </c:pt>
                <c:pt idx="1">
                  <c:v>0.96364212500000002</c:v>
                </c:pt>
                <c:pt idx="2">
                  <c:v>0.93196199999999996</c:v>
                </c:pt>
                <c:pt idx="3">
                  <c:v>0.88943506250000004</c:v>
                </c:pt>
                <c:pt idx="4">
                  <c:v>0.84288799999999997</c:v>
                </c:pt>
                <c:pt idx="5">
                  <c:v>0.80221437500000004</c:v>
                </c:pt>
                <c:pt idx="6">
                  <c:v>0.76720100000000002</c:v>
                </c:pt>
                <c:pt idx="7">
                  <c:v>0.73648475000000002</c:v>
                </c:pt>
                <c:pt idx="8">
                  <c:v>0.70997056250000001</c:v>
                </c:pt>
                <c:pt idx="9">
                  <c:v>0.68690300000000004</c:v>
                </c:pt>
                <c:pt idx="10">
                  <c:v>0.66783368749999994</c:v>
                </c:pt>
                <c:pt idx="11">
                  <c:v>0.65262087499999999</c:v>
                </c:pt>
                <c:pt idx="12">
                  <c:v>0.62467331250000002</c:v>
                </c:pt>
                <c:pt idx="13">
                  <c:v>0.60682562499999992</c:v>
                </c:pt>
                <c:pt idx="14">
                  <c:v>0.59142587499999999</c:v>
                </c:pt>
                <c:pt idx="15">
                  <c:v>0.57180612499999994</c:v>
                </c:pt>
                <c:pt idx="16">
                  <c:v>0.55771349999999997</c:v>
                </c:pt>
              </c:numCache>
            </c:numRef>
          </c:xVal>
          <c:yVal>
            <c:numRef>
              <c:f>Sheet8!$F$4:$F$20</c:f>
              <c:numCache>
                <c:formatCode>0.0000</c:formatCode>
                <c:ptCount val="17"/>
                <c:pt idx="0">
                  <c:v>0.94514714006075995</c:v>
                </c:pt>
                <c:pt idx="1">
                  <c:v>0.94524559512318895</c:v>
                </c:pt>
                <c:pt idx="2">
                  <c:v>0.94534270369276097</c:v>
                </c:pt>
                <c:pt idx="3">
                  <c:v>0.94540157604634001</c:v>
                </c:pt>
                <c:pt idx="4">
                  <c:v>0.94562823611986702</c:v>
                </c:pt>
                <c:pt idx="5">
                  <c:v>0.94592629609146495</c:v>
                </c:pt>
                <c:pt idx="6">
                  <c:v>0.94630731086768904</c:v>
                </c:pt>
                <c:pt idx="7">
                  <c:v>0.94653584906834298</c:v>
                </c:pt>
                <c:pt idx="8">
                  <c:v>0.94684709834393899</c:v>
                </c:pt>
                <c:pt idx="9">
                  <c:v>0.94712164841048796</c:v>
                </c:pt>
                <c:pt idx="10">
                  <c:v>0.947540484745789</c:v>
                </c:pt>
                <c:pt idx="11">
                  <c:v>0.94766770233279396</c:v>
                </c:pt>
                <c:pt idx="12">
                  <c:v>0.94835070533746202</c:v>
                </c:pt>
                <c:pt idx="13">
                  <c:v>0.94874909156646003</c:v>
                </c:pt>
                <c:pt idx="14">
                  <c:v>0.94918565898281904</c:v>
                </c:pt>
                <c:pt idx="15">
                  <c:v>0.94963165858079002</c:v>
                </c:pt>
                <c:pt idx="16">
                  <c:v>0.94971975987372803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35D-43B2-9EEA-082021D7BA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6440944"/>
        <c:axId val="696441424"/>
      </c:scatterChart>
      <c:valAx>
        <c:axId val="696440944"/>
        <c:scaling>
          <c:orientation val="minMax"/>
          <c:max val="1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96441424"/>
        <c:crosses val="autoZero"/>
        <c:crossBetween val="midCat"/>
      </c:valAx>
      <c:valAx>
        <c:axId val="69644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96440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MSE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Sheet8!$D$2</c:f>
              <c:strCache>
                <c:ptCount val="1"/>
                <c:pt idx="0">
                  <c:v>tga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Sheet8!$C$4:$C$20</c:f>
              <c:numCache>
                <c:formatCode>0%</c:formatCode>
                <c:ptCount val="17"/>
                <c:pt idx="0">
                  <c:v>1</c:v>
                </c:pt>
                <c:pt idx="1">
                  <c:v>0.96364212500000002</c:v>
                </c:pt>
                <c:pt idx="2">
                  <c:v>0.93196199999999996</c:v>
                </c:pt>
                <c:pt idx="3">
                  <c:v>0.88943506250000004</c:v>
                </c:pt>
                <c:pt idx="4">
                  <c:v>0.84288799999999997</c:v>
                </c:pt>
                <c:pt idx="5">
                  <c:v>0.80221437500000004</c:v>
                </c:pt>
                <c:pt idx="6">
                  <c:v>0.76720100000000002</c:v>
                </c:pt>
                <c:pt idx="7">
                  <c:v>0.73648475000000002</c:v>
                </c:pt>
                <c:pt idx="8">
                  <c:v>0.70997056250000001</c:v>
                </c:pt>
                <c:pt idx="9">
                  <c:v>0.68690300000000004</c:v>
                </c:pt>
                <c:pt idx="10">
                  <c:v>0.66783368749999994</c:v>
                </c:pt>
                <c:pt idx="11">
                  <c:v>0.65262087499999999</c:v>
                </c:pt>
                <c:pt idx="12">
                  <c:v>0.62467331250000002</c:v>
                </c:pt>
                <c:pt idx="13">
                  <c:v>0.60682562499999992</c:v>
                </c:pt>
                <c:pt idx="14">
                  <c:v>0.59142587499999999</c:v>
                </c:pt>
                <c:pt idx="15">
                  <c:v>0.57180612499999994</c:v>
                </c:pt>
                <c:pt idx="16">
                  <c:v>0.55771349999999997</c:v>
                </c:pt>
              </c:numCache>
            </c:numRef>
          </c:xVal>
          <c:yVal>
            <c:numRef>
              <c:f>Sheet8!$E$4:$E$20</c:f>
              <c:numCache>
                <c:formatCode>0.0</c:formatCode>
                <c:ptCount val="17"/>
                <c:pt idx="0">
                  <c:v>135.456616</c:v>
                </c:pt>
                <c:pt idx="1">
                  <c:v>135.39540199999999</c:v>
                </c:pt>
                <c:pt idx="2">
                  <c:v>134.948272</c:v>
                </c:pt>
                <c:pt idx="3">
                  <c:v>134.78204500000001</c:v>
                </c:pt>
                <c:pt idx="4">
                  <c:v>133.82788500000001</c:v>
                </c:pt>
                <c:pt idx="5">
                  <c:v>133.24042900000001</c:v>
                </c:pt>
                <c:pt idx="6">
                  <c:v>132.763341</c:v>
                </c:pt>
                <c:pt idx="7">
                  <c:v>131.76934</c:v>
                </c:pt>
                <c:pt idx="8">
                  <c:v>131.13993099999999</c:v>
                </c:pt>
                <c:pt idx="9">
                  <c:v>130.53386399999999</c:v>
                </c:pt>
                <c:pt idx="10">
                  <c:v>129.564956</c:v>
                </c:pt>
                <c:pt idx="11">
                  <c:v>129.00970799999999</c:v>
                </c:pt>
                <c:pt idx="12">
                  <c:v>127.34565499999999</c:v>
                </c:pt>
                <c:pt idx="13">
                  <c:v>126.57778999999999</c:v>
                </c:pt>
                <c:pt idx="14">
                  <c:v>125.05463899999999</c:v>
                </c:pt>
                <c:pt idx="15">
                  <c:v>123.934299</c:v>
                </c:pt>
                <c:pt idx="16">
                  <c:v>123.94828800000001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76-4B7E-8B61-F3B7F0E0CE3A}"/>
            </c:ext>
          </c:extLst>
        </c:ser>
        <c:ser>
          <c:idx val="1"/>
          <c:order val="1"/>
          <c:tx>
            <c:strRef>
              <c:f>Sheet8!$F$2</c:f>
              <c:strCache>
                <c:ptCount val="1"/>
                <c:pt idx="0">
                  <c:v>jpg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Sheet8!$C$4:$C$20</c:f>
              <c:numCache>
                <c:formatCode>0%</c:formatCode>
                <c:ptCount val="17"/>
                <c:pt idx="0">
                  <c:v>1</c:v>
                </c:pt>
                <c:pt idx="1">
                  <c:v>0.96364212500000002</c:v>
                </c:pt>
                <c:pt idx="2">
                  <c:v>0.93196199999999996</c:v>
                </c:pt>
                <c:pt idx="3">
                  <c:v>0.88943506250000004</c:v>
                </c:pt>
                <c:pt idx="4">
                  <c:v>0.84288799999999997</c:v>
                </c:pt>
                <c:pt idx="5">
                  <c:v>0.80221437500000004</c:v>
                </c:pt>
                <c:pt idx="6">
                  <c:v>0.76720100000000002</c:v>
                </c:pt>
                <c:pt idx="7">
                  <c:v>0.73648475000000002</c:v>
                </c:pt>
                <c:pt idx="8">
                  <c:v>0.70997056250000001</c:v>
                </c:pt>
                <c:pt idx="9">
                  <c:v>0.68690300000000004</c:v>
                </c:pt>
                <c:pt idx="10">
                  <c:v>0.66783368749999994</c:v>
                </c:pt>
                <c:pt idx="11">
                  <c:v>0.65262087499999999</c:v>
                </c:pt>
                <c:pt idx="12">
                  <c:v>0.62467331250000002</c:v>
                </c:pt>
                <c:pt idx="13">
                  <c:v>0.60682562499999992</c:v>
                </c:pt>
                <c:pt idx="14">
                  <c:v>0.59142587499999999</c:v>
                </c:pt>
                <c:pt idx="15">
                  <c:v>0.57180612499999994</c:v>
                </c:pt>
                <c:pt idx="16">
                  <c:v>0.55771349999999997</c:v>
                </c:pt>
              </c:numCache>
            </c:numRef>
          </c:xVal>
          <c:yVal>
            <c:numRef>
              <c:f>Sheet8!$G$4:$G$20</c:f>
              <c:numCache>
                <c:formatCode>0.0</c:formatCode>
                <c:ptCount val="17"/>
                <c:pt idx="0">
                  <c:v>128.660529</c:v>
                </c:pt>
                <c:pt idx="1">
                  <c:v>128.43534099999999</c:v>
                </c:pt>
                <c:pt idx="2">
                  <c:v>128.01533900000001</c:v>
                </c:pt>
                <c:pt idx="3">
                  <c:v>128.018597</c:v>
                </c:pt>
                <c:pt idx="4">
                  <c:v>127.132198</c:v>
                </c:pt>
                <c:pt idx="5">
                  <c:v>126.367306</c:v>
                </c:pt>
                <c:pt idx="6">
                  <c:v>125.868894</c:v>
                </c:pt>
                <c:pt idx="7">
                  <c:v>124.88816199999999</c:v>
                </c:pt>
                <c:pt idx="8">
                  <c:v>124.16237099999999</c:v>
                </c:pt>
                <c:pt idx="9">
                  <c:v>123.442808</c:v>
                </c:pt>
                <c:pt idx="10">
                  <c:v>122.496942</c:v>
                </c:pt>
                <c:pt idx="11">
                  <c:v>122.030021</c:v>
                </c:pt>
                <c:pt idx="12">
                  <c:v>120.21134600000001</c:v>
                </c:pt>
                <c:pt idx="13">
                  <c:v>119.44960399999999</c:v>
                </c:pt>
                <c:pt idx="14">
                  <c:v>117.927896</c:v>
                </c:pt>
                <c:pt idx="15">
                  <c:v>116.704577</c:v>
                </c:pt>
                <c:pt idx="16">
                  <c:v>116.510715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76-4B7E-8B61-F3B7F0E0CE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6459680"/>
        <c:axId val="784097552"/>
      </c:scatterChart>
      <c:valAx>
        <c:axId val="726459680"/>
        <c:scaling>
          <c:orientation val="minMax"/>
          <c:max val="1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84097552"/>
        <c:crosses val="autoZero"/>
        <c:crossBetween val="midCat"/>
      </c:valAx>
      <c:valAx>
        <c:axId val="78409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6459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hexagon_room, MSE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Sheet11!$E$4</c:f>
              <c:strCache>
                <c:ptCount val="1"/>
                <c:pt idx="0">
                  <c:v>MSE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Sheet11!$C$5:$C$18</c:f>
              <c:numCache>
                <c:formatCode>0%</c:formatCode>
                <c:ptCount val="14"/>
                <c:pt idx="0">
                  <c:v>1</c:v>
                </c:pt>
                <c:pt idx="1">
                  <c:v>0.95384087456597222</c:v>
                </c:pt>
                <c:pt idx="2">
                  <c:v>0.88212565104166663</c:v>
                </c:pt>
                <c:pt idx="3">
                  <c:v>0.81867341218171297</c:v>
                </c:pt>
                <c:pt idx="4">
                  <c:v>0.76208939163773148</c:v>
                </c:pt>
                <c:pt idx="5">
                  <c:v>0.71820041232638887</c:v>
                </c:pt>
                <c:pt idx="6">
                  <c:v>0.68543004918981487</c:v>
                </c:pt>
                <c:pt idx="7">
                  <c:v>0.65545627170138887</c:v>
                </c:pt>
                <c:pt idx="8">
                  <c:v>0.63228325737847224</c:v>
                </c:pt>
                <c:pt idx="9">
                  <c:v>0.61417091652199074</c:v>
                </c:pt>
                <c:pt idx="10">
                  <c:v>0.59961751302083333</c:v>
                </c:pt>
                <c:pt idx="11">
                  <c:v>0.58770191333912036</c:v>
                </c:pt>
                <c:pt idx="12">
                  <c:v>0.56611608434606486</c:v>
                </c:pt>
                <c:pt idx="13">
                  <c:v>0.55338369864004622</c:v>
                </c:pt>
              </c:numCache>
            </c:numRef>
          </c:xVal>
          <c:yVal>
            <c:numRef>
              <c:f>Sheet11!$E$5:$E$18</c:f>
              <c:numCache>
                <c:formatCode>0.0</c:formatCode>
                <c:ptCount val="14"/>
                <c:pt idx="0">
                  <c:v>30.390717592592502</c:v>
                </c:pt>
                <c:pt idx="1">
                  <c:v>30.0874840856481</c:v>
                </c:pt>
                <c:pt idx="2">
                  <c:v>29.767987557870299</c:v>
                </c:pt>
                <c:pt idx="3">
                  <c:v>29.6911082175925</c:v>
                </c:pt>
                <c:pt idx="4">
                  <c:v>29.6084056712962</c:v>
                </c:pt>
                <c:pt idx="5">
                  <c:v>29.0200940393518</c:v>
                </c:pt>
                <c:pt idx="6">
                  <c:v>29.283272569444399</c:v>
                </c:pt>
                <c:pt idx="7">
                  <c:v>28.8446513310185</c:v>
                </c:pt>
                <c:pt idx="8">
                  <c:v>28.799010416666601</c:v>
                </c:pt>
                <c:pt idx="9">
                  <c:v>29.031109664351799</c:v>
                </c:pt>
                <c:pt idx="10">
                  <c:v>28.702790798611101</c:v>
                </c:pt>
                <c:pt idx="11">
                  <c:v>28.868391203703698</c:v>
                </c:pt>
                <c:pt idx="12">
                  <c:v>28.692761863425901</c:v>
                </c:pt>
                <c:pt idx="13">
                  <c:v>28.940575810185099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7C-4765-AAAF-725BDE011F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2487712"/>
        <c:axId val="1612499232"/>
      </c:scatterChart>
      <c:valAx>
        <c:axId val="1612487712"/>
        <c:scaling>
          <c:orientation val="minMax"/>
          <c:max val="1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12499232"/>
        <c:crosses val="autoZero"/>
        <c:crossBetween val="midCat"/>
      </c:valAx>
      <c:valAx>
        <c:axId val="1612499232"/>
        <c:scaling>
          <c:orientation val="minMax"/>
          <c:max val="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12487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'c1b同士の比較'!$A$7:$B$7</c:f>
              <c:strCache>
                <c:ptCount val="1"/>
                <c:pt idx="0">
                  <c:v>method1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'c1b同士の比較'!$A$9:$A$18</c:f>
              <c:numCache>
                <c:formatCode>0%</c:formatCode>
                <c:ptCount val="10"/>
                <c:pt idx="0">
                  <c:v>0.89905173972800922</c:v>
                </c:pt>
                <c:pt idx="1">
                  <c:v>0.86297914858217595</c:v>
                </c:pt>
                <c:pt idx="2">
                  <c:v>0.81117549189814819</c:v>
                </c:pt>
                <c:pt idx="3">
                  <c:v>0.7426249638310185</c:v>
                </c:pt>
                <c:pt idx="4">
                  <c:v>0.67705864800347215</c:v>
                </c:pt>
                <c:pt idx="5">
                  <c:v>0.62965060763888892</c:v>
                </c:pt>
                <c:pt idx="6">
                  <c:v>0.59738679108796289</c:v>
                </c:pt>
                <c:pt idx="7">
                  <c:v>0.57499855324074067</c:v>
                </c:pt>
                <c:pt idx="8">
                  <c:v>0.55951361762152785</c:v>
                </c:pt>
                <c:pt idx="9">
                  <c:v>0.54801622178819442</c:v>
                </c:pt>
              </c:numCache>
            </c:numRef>
          </c:xVal>
          <c:yVal>
            <c:numRef>
              <c:f>'c1b同士の比較'!$B$9:$B$18</c:f>
              <c:numCache>
                <c:formatCode>0.0</c:formatCode>
                <c:ptCount val="10"/>
                <c:pt idx="0">
                  <c:v>47.298124999999999</c:v>
                </c:pt>
                <c:pt idx="1">
                  <c:v>49.233774594907402</c:v>
                </c:pt>
                <c:pt idx="2">
                  <c:v>54.3209635416666</c:v>
                </c:pt>
                <c:pt idx="3">
                  <c:v>55.628502604166599</c:v>
                </c:pt>
                <c:pt idx="4">
                  <c:v>60.664422743055503</c:v>
                </c:pt>
                <c:pt idx="5">
                  <c:v>63.620331307870302</c:v>
                </c:pt>
                <c:pt idx="6">
                  <c:v>65.226134259259197</c:v>
                </c:pt>
                <c:pt idx="7">
                  <c:v>67.588080150462901</c:v>
                </c:pt>
                <c:pt idx="8">
                  <c:v>68.993496817129596</c:v>
                </c:pt>
                <c:pt idx="9">
                  <c:v>70.238509837962894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C5-4666-8E5D-741BC982DE73}"/>
            </c:ext>
          </c:extLst>
        </c:ser>
        <c:ser>
          <c:idx val="1"/>
          <c:order val="1"/>
          <c:tx>
            <c:strRef>
              <c:f>'c1b同士の比較'!$C$7:$D$7</c:f>
              <c:strCache>
                <c:ptCount val="1"/>
                <c:pt idx="0">
                  <c:v>method2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'c1b同士の比較'!$C$9:$C$23</c:f>
              <c:numCache>
                <c:formatCode>0%</c:formatCode>
                <c:ptCount val="15"/>
                <c:pt idx="0">
                  <c:v>0.95125253182870373</c:v>
                </c:pt>
                <c:pt idx="1">
                  <c:v>0.88198206018518521</c:v>
                </c:pt>
                <c:pt idx="2">
                  <c:v>0.81998634620949074</c:v>
                </c:pt>
                <c:pt idx="3">
                  <c:v>0.7644514973958334</c:v>
                </c:pt>
                <c:pt idx="4">
                  <c:v>0.71764702690972215</c:v>
                </c:pt>
                <c:pt idx="5">
                  <c:v>0.68276511863425926</c:v>
                </c:pt>
                <c:pt idx="6">
                  <c:v>0.65667136863425923</c:v>
                </c:pt>
                <c:pt idx="7">
                  <c:v>0.63085440176504637</c:v>
                </c:pt>
                <c:pt idx="8">
                  <c:v>0.61361165364583337</c:v>
                </c:pt>
                <c:pt idx="9">
                  <c:v>0.59739104094328699</c:v>
                </c:pt>
                <c:pt idx="10">
                  <c:v>0.58501356336805554</c:v>
                </c:pt>
                <c:pt idx="11">
                  <c:v>0.57387713396990736</c:v>
                </c:pt>
                <c:pt idx="12">
                  <c:v>0.5667645941840278</c:v>
                </c:pt>
                <c:pt idx="13">
                  <c:v>0.5587115704571759</c:v>
                </c:pt>
                <c:pt idx="14">
                  <c:v>0.55486545138888888</c:v>
                </c:pt>
              </c:numCache>
            </c:numRef>
          </c:xVal>
          <c:yVal>
            <c:numRef>
              <c:f>'c1b同士の比較'!$D$9:$D$23</c:f>
              <c:numCache>
                <c:formatCode>0.0</c:formatCode>
                <c:ptCount val="15"/>
                <c:pt idx="0">
                  <c:v>30.114388020833299</c:v>
                </c:pt>
                <c:pt idx="1">
                  <c:v>29.419918981481398</c:v>
                </c:pt>
                <c:pt idx="2">
                  <c:v>29.3745399305555</c:v>
                </c:pt>
                <c:pt idx="3">
                  <c:v>29.264926215277701</c:v>
                </c:pt>
                <c:pt idx="4">
                  <c:v>29.089584780092501</c:v>
                </c:pt>
                <c:pt idx="5">
                  <c:v>28.893237847222199</c:v>
                </c:pt>
                <c:pt idx="6">
                  <c:v>29.244584780092499</c:v>
                </c:pt>
                <c:pt idx="7">
                  <c:v>28.573305844907399</c:v>
                </c:pt>
                <c:pt idx="8">
                  <c:v>29.1049537037037</c:v>
                </c:pt>
                <c:pt idx="9">
                  <c:v>29.227528935185099</c:v>
                </c:pt>
                <c:pt idx="10">
                  <c:v>29.1580266203703</c:v>
                </c:pt>
                <c:pt idx="11">
                  <c:v>28.8091102430555</c:v>
                </c:pt>
                <c:pt idx="12">
                  <c:v>29.575946180555501</c:v>
                </c:pt>
                <c:pt idx="13">
                  <c:v>29.3080237268518</c:v>
                </c:pt>
                <c:pt idx="14">
                  <c:v>28.608334780092498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1C5-4666-8E5D-741BC982DE73}"/>
            </c:ext>
          </c:extLst>
        </c:ser>
        <c:ser>
          <c:idx val="2"/>
          <c:order val="2"/>
          <c:tx>
            <c:strRef>
              <c:f>'c1b同士の比較'!$E$7:$F$7</c:f>
              <c:strCache>
                <c:ptCount val="1"/>
                <c:pt idx="0">
                  <c:v>method3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'c1b同士の比較'!$E$9:$E$21</c:f>
              <c:numCache>
                <c:formatCode>0%</c:formatCode>
                <c:ptCount val="13"/>
                <c:pt idx="0">
                  <c:v>1</c:v>
                </c:pt>
                <c:pt idx="1">
                  <c:v>0.92968008535879632</c:v>
                </c:pt>
                <c:pt idx="2">
                  <c:v>0.85044415509259252</c:v>
                </c:pt>
                <c:pt idx="3">
                  <c:v>0.77931405526620368</c:v>
                </c:pt>
                <c:pt idx="4">
                  <c:v>0.7208845124421297</c:v>
                </c:pt>
                <c:pt idx="5">
                  <c:v>0.67640733506944439</c:v>
                </c:pt>
                <c:pt idx="6">
                  <c:v>0.64244710286458329</c:v>
                </c:pt>
                <c:pt idx="7">
                  <c:v>0.61913113064236114</c:v>
                </c:pt>
                <c:pt idx="8">
                  <c:v>0.5990256076388889</c:v>
                </c:pt>
                <c:pt idx="9">
                  <c:v>0.5839095052083334</c:v>
                </c:pt>
                <c:pt idx="10">
                  <c:v>0.56907253689236104</c:v>
                </c:pt>
                <c:pt idx="11">
                  <c:v>0.55926803023726857</c:v>
                </c:pt>
                <c:pt idx="12">
                  <c:v>0.55131239149305555</c:v>
                </c:pt>
              </c:numCache>
            </c:numRef>
          </c:xVal>
          <c:yVal>
            <c:numRef>
              <c:f>'c1b同士の比較'!$F$9:$F$21</c:f>
              <c:numCache>
                <c:formatCode>0.0</c:formatCode>
                <c:ptCount val="13"/>
                <c:pt idx="0">
                  <c:v>30.366037326388799</c:v>
                </c:pt>
                <c:pt idx="1">
                  <c:v>29.715857928240698</c:v>
                </c:pt>
                <c:pt idx="2">
                  <c:v>29.732857349536999</c:v>
                </c:pt>
                <c:pt idx="3">
                  <c:v>30.251409143518501</c:v>
                </c:pt>
                <c:pt idx="4">
                  <c:v>29.9691304976851</c:v>
                </c:pt>
                <c:pt idx="5">
                  <c:v>30.354256365740699</c:v>
                </c:pt>
                <c:pt idx="6">
                  <c:v>30.167411747685101</c:v>
                </c:pt>
                <c:pt idx="7">
                  <c:v>30.1642939814814</c:v>
                </c:pt>
                <c:pt idx="8">
                  <c:v>30.8552039930555</c:v>
                </c:pt>
                <c:pt idx="9">
                  <c:v>30.724524016203699</c:v>
                </c:pt>
                <c:pt idx="10">
                  <c:v>30.9498697916666</c:v>
                </c:pt>
                <c:pt idx="11">
                  <c:v>32.165872395833297</c:v>
                </c:pt>
                <c:pt idx="12">
                  <c:v>30.920719039351798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1C5-4666-8E5D-741BC982DE73}"/>
            </c:ext>
          </c:extLst>
        </c:ser>
        <c:ser>
          <c:idx val="3"/>
          <c:order val="3"/>
          <c:tx>
            <c:strRef>
              <c:f>'c1b同士の比較'!$G$7:$H$7</c:f>
              <c:strCache>
                <c:ptCount val="1"/>
                <c:pt idx="0">
                  <c:v>method4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'c1b同士の比較'!$G$9:$G$22</c:f>
              <c:numCache>
                <c:formatCode>0%</c:formatCode>
                <c:ptCount val="14"/>
                <c:pt idx="0">
                  <c:v>1</c:v>
                </c:pt>
                <c:pt idx="1">
                  <c:v>0.95384087456597222</c:v>
                </c:pt>
                <c:pt idx="2">
                  <c:v>0.88212565104166663</c:v>
                </c:pt>
                <c:pt idx="3">
                  <c:v>0.81867341218171297</c:v>
                </c:pt>
                <c:pt idx="4">
                  <c:v>0.76208939163773148</c:v>
                </c:pt>
                <c:pt idx="5">
                  <c:v>0.71820041232638887</c:v>
                </c:pt>
                <c:pt idx="6">
                  <c:v>0.68543004918981487</c:v>
                </c:pt>
                <c:pt idx="7">
                  <c:v>0.65545627170138887</c:v>
                </c:pt>
                <c:pt idx="8">
                  <c:v>0.63228325737847224</c:v>
                </c:pt>
                <c:pt idx="9">
                  <c:v>0.61417091652199074</c:v>
                </c:pt>
                <c:pt idx="10">
                  <c:v>0.59961751302083333</c:v>
                </c:pt>
                <c:pt idx="11">
                  <c:v>0.58770191333912036</c:v>
                </c:pt>
                <c:pt idx="12">
                  <c:v>0.56611608434606486</c:v>
                </c:pt>
                <c:pt idx="13">
                  <c:v>0.55338369864004622</c:v>
                </c:pt>
              </c:numCache>
            </c:numRef>
          </c:xVal>
          <c:yVal>
            <c:numRef>
              <c:f>'c1b同士の比較'!$H$9:$H$22</c:f>
              <c:numCache>
                <c:formatCode>0.0</c:formatCode>
                <c:ptCount val="14"/>
                <c:pt idx="0">
                  <c:v>30.390717592592502</c:v>
                </c:pt>
                <c:pt idx="1">
                  <c:v>30.0874840856481</c:v>
                </c:pt>
                <c:pt idx="2">
                  <c:v>29.767987557870299</c:v>
                </c:pt>
                <c:pt idx="3">
                  <c:v>29.6911082175925</c:v>
                </c:pt>
                <c:pt idx="4">
                  <c:v>29.6084056712962</c:v>
                </c:pt>
                <c:pt idx="5">
                  <c:v>29.0200940393518</c:v>
                </c:pt>
                <c:pt idx="6">
                  <c:v>29.283272569444399</c:v>
                </c:pt>
                <c:pt idx="7">
                  <c:v>28.8446513310185</c:v>
                </c:pt>
                <c:pt idx="8">
                  <c:v>28.799010416666601</c:v>
                </c:pt>
                <c:pt idx="9">
                  <c:v>29.031109664351799</c:v>
                </c:pt>
                <c:pt idx="10">
                  <c:v>28.702790798611101</c:v>
                </c:pt>
                <c:pt idx="11">
                  <c:v>28.868391203703698</c:v>
                </c:pt>
                <c:pt idx="12">
                  <c:v>28.692761863425901</c:v>
                </c:pt>
                <c:pt idx="13">
                  <c:v>28.940575810185099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1C5-4666-8E5D-741BC982DE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4645184"/>
        <c:axId val="694648064"/>
      </c:scatterChart>
      <c:valAx>
        <c:axId val="694645184"/>
        <c:scaling>
          <c:orientation val="minMax"/>
          <c:max val="1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94648064"/>
        <c:crosses val="autoZero"/>
        <c:crossBetween val="midCat"/>
      </c:valAx>
      <c:valAx>
        <c:axId val="694648064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94645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wc同士の比較!$A$7</c:f>
              <c:strCache>
                <c:ptCount val="1"/>
                <c:pt idx="0">
                  <c:v>method1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wc同士の比較!$A$9:$A$26</c:f>
              <c:numCache>
                <c:formatCode>0%</c:formatCode>
                <c:ptCount val="18"/>
                <c:pt idx="0">
                  <c:v>0.90053443749999995</c:v>
                </c:pt>
                <c:pt idx="1">
                  <c:v>0.88266374999999997</c:v>
                </c:pt>
                <c:pt idx="2">
                  <c:v>0.86178118749999999</c:v>
                </c:pt>
                <c:pt idx="3">
                  <c:v>0.83710493750000003</c:v>
                </c:pt>
                <c:pt idx="4">
                  <c:v>0.8081715625</c:v>
                </c:pt>
                <c:pt idx="5">
                  <c:v>0.77558274999999999</c:v>
                </c:pt>
                <c:pt idx="6">
                  <c:v>0.74018368750000008</c:v>
                </c:pt>
                <c:pt idx="7">
                  <c:v>0.70596531250000005</c:v>
                </c:pt>
                <c:pt idx="8">
                  <c:v>0.67593643749999999</c:v>
                </c:pt>
                <c:pt idx="9">
                  <c:v>0.65054349999999994</c:v>
                </c:pt>
                <c:pt idx="10">
                  <c:v>0.62876175000000001</c:v>
                </c:pt>
                <c:pt idx="11">
                  <c:v>0.6103491875</c:v>
                </c:pt>
                <c:pt idx="12">
                  <c:v>0.594618125</c:v>
                </c:pt>
                <c:pt idx="13">
                  <c:v>0.58230456250000007</c:v>
                </c:pt>
                <c:pt idx="14">
                  <c:v>0.57181906249999992</c:v>
                </c:pt>
                <c:pt idx="15">
                  <c:v>0.56265618750000002</c:v>
                </c:pt>
                <c:pt idx="16">
                  <c:v>0.55523862499999999</c:v>
                </c:pt>
                <c:pt idx="17">
                  <c:v>0.54876106250000001</c:v>
                </c:pt>
              </c:numCache>
            </c:numRef>
          </c:xVal>
          <c:yVal>
            <c:numRef>
              <c:f>wc同士の比較!$B$9:$B$26</c:f>
              <c:numCache>
                <c:formatCode>0.0</c:formatCode>
                <c:ptCount val="18"/>
                <c:pt idx="0">
                  <c:v>131.36947699999999</c:v>
                </c:pt>
                <c:pt idx="1">
                  <c:v>132.36963299999999</c:v>
                </c:pt>
                <c:pt idx="2">
                  <c:v>131.27032800000001</c:v>
                </c:pt>
                <c:pt idx="3">
                  <c:v>131.61681200000001</c:v>
                </c:pt>
                <c:pt idx="4">
                  <c:v>130.72556900000001</c:v>
                </c:pt>
                <c:pt idx="5">
                  <c:v>130.64132000000001</c:v>
                </c:pt>
                <c:pt idx="6">
                  <c:v>129.67326299999999</c:v>
                </c:pt>
                <c:pt idx="7">
                  <c:v>130.71410800000001</c:v>
                </c:pt>
                <c:pt idx="8">
                  <c:v>130.28486699999999</c:v>
                </c:pt>
                <c:pt idx="9">
                  <c:v>128.63143400000001</c:v>
                </c:pt>
                <c:pt idx="10">
                  <c:v>128.73765499999999</c:v>
                </c:pt>
                <c:pt idx="11">
                  <c:v>128.35877400000001</c:v>
                </c:pt>
                <c:pt idx="12">
                  <c:v>128.02954</c:v>
                </c:pt>
                <c:pt idx="13">
                  <c:v>127.496623</c:v>
                </c:pt>
                <c:pt idx="14">
                  <c:v>129.197791</c:v>
                </c:pt>
                <c:pt idx="15">
                  <c:v>127.487342</c:v>
                </c:pt>
                <c:pt idx="16">
                  <c:v>127.538292</c:v>
                </c:pt>
                <c:pt idx="17">
                  <c:v>126.927981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75-4E60-900C-2DDA40240D85}"/>
            </c:ext>
          </c:extLst>
        </c:ser>
        <c:ser>
          <c:idx val="1"/>
          <c:order val="1"/>
          <c:tx>
            <c:strRef>
              <c:f>wc同士の比較!$C$7</c:f>
              <c:strCache>
                <c:ptCount val="1"/>
                <c:pt idx="0">
                  <c:v>method2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wc同士の比較!$C$9:$C$24</c:f>
              <c:numCache>
                <c:formatCode>0%</c:formatCode>
                <c:ptCount val="16"/>
                <c:pt idx="0">
                  <c:v>0.96220612500000002</c:v>
                </c:pt>
                <c:pt idx="1">
                  <c:v>0.930770125</c:v>
                </c:pt>
                <c:pt idx="2">
                  <c:v>0.88912356250000002</c:v>
                </c:pt>
                <c:pt idx="3">
                  <c:v>0.8441641875</c:v>
                </c:pt>
                <c:pt idx="4">
                  <c:v>0.80090287500000001</c:v>
                </c:pt>
                <c:pt idx="5">
                  <c:v>0.76710543749999993</c:v>
                </c:pt>
                <c:pt idx="6">
                  <c:v>0.73375993750000001</c:v>
                </c:pt>
                <c:pt idx="7">
                  <c:v>0.70869187499999997</c:v>
                </c:pt>
                <c:pt idx="8">
                  <c:v>0.68817525000000002</c:v>
                </c:pt>
                <c:pt idx="9">
                  <c:v>0.66895187499999997</c:v>
                </c:pt>
                <c:pt idx="10">
                  <c:v>0.64849356250000001</c:v>
                </c:pt>
                <c:pt idx="11">
                  <c:v>0.62578106249999998</c:v>
                </c:pt>
                <c:pt idx="12">
                  <c:v>0.606955625</c:v>
                </c:pt>
                <c:pt idx="13">
                  <c:v>0.59280743749999998</c:v>
                </c:pt>
                <c:pt idx="14">
                  <c:v>0.57171149999999993</c:v>
                </c:pt>
                <c:pt idx="15">
                  <c:v>0.55829181250000004</c:v>
                </c:pt>
              </c:numCache>
            </c:numRef>
          </c:xVal>
          <c:yVal>
            <c:numRef>
              <c:f>wc同士の比較!$D$9:$D$24</c:f>
              <c:numCache>
                <c:formatCode>0.0</c:formatCode>
                <c:ptCount val="16"/>
                <c:pt idx="0">
                  <c:v>135.82593299999999</c:v>
                </c:pt>
                <c:pt idx="1">
                  <c:v>135.168958</c:v>
                </c:pt>
                <c:pt idx="2">
                  <c:v>134.823331</c:v>
                </c:pt>
                <c:pt idx="3">
                  <c:v>134.075749</c:v>
                </c:pt>
                <c:pt idx="4">
                  <c:v>133.201403</c:v>
                </c:pt>
                <c:pt idx="5">
                  <c:v>132.485592</c:v>
                </c:pt>
                <c:pt idx="6">
                  <c:v>131.189987</c:v>
                </c:pt>
                <c:pt idx="7">
                  <c:v>130.40730600000001</c:v>
                </c:pt>
                <c:pt idx="8">
                  <c:v>129.80141599999999</c:v>
                </c:pt>
                <c:pt idx="9">
                  <c:v>128.82573099999999</c:v>
                </c:pt>
                <c:pt idx="10">
                  <c:v>128.30453900000001</c:v>
                </c:pt>
                <c:pt idx="11">
                  <c:v>127.411789</c:v>
                </c:pt>
                <c:pt idx="12">
                  <c:v>126.12284</c:v>
                </c:pt>
                <c:pt idx="13">
                  <c:v>125.666088</c:v>
                </c:pt>
                <c:pt idx="14">
                  <c:v>123.71428400000001</c:v>
                </c:pt>
                <c:pt idx="15">
                  <c:v>124.460626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75-4E60-900C-2DDA40240D85}"/>
            </c:ext>
          </c:extLst>
        </c:ser>
        <c:ser>
          <c:idx val="2"/>
          <c:order val="2"/>
          <c:tx>
            <c:strRef>
              <c:f>wc同士の比較!$E$7</c:f>
              <c:strCache>
                <c:ptCount val="1"/>
                <c:pt idx="0">
                  <c:v>method3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wc同士の比較!$E$9:$E$18</c:f>
              <c:numCache>
                <c:formatCode>0%</c:formatCode>
                <c:ptCount val="10"/>
                <c:pt idx="0">
                  <c:v>0.99976933232060183</c:v>
                </c:pt>
                <c:pt idx="1">
                  <c:v>0.98906331380208334</c:v>
                </c:pt>
                <c:pt idx="2">
                  <c:v>0.92302399811921299</c:v>
                </c:pt>
                <c:pt idx="3">
                  <c:v>0.86475079571759261</c:v>
                </c:pt>
                <c:pt idx="4">
                  <c:v>0.79303484881365738</c:v>
                </c:pt>
                <c:pt idx="5">
                  <c:v>0.71755199291087957</c:v>
                </c:pt>
                <c:pt idx="6">
                  <c:v>0.6538370768229167</c:v>
                </c:pt>
                <c:pt idx="7">
                  <c:v>0.60268627025462962</c:v>
                </c:pt>
                <c:pt idx="8">
                  <c:v>0.55721878616898146</c:v>
                </c:pt>
                <c:pt idx="9">
                  <c:v>0.52471706814236119</c:v>
                </c:pt>
              </c:numCache>
            </c:numRef>
          </c:xVal>
          <c:yVal>
            <c:numRef>
              <c:f>wc同士の比較!$F$9:$F$18</c:f>
              <c:numCache>
                <c:formatCode>0.0</c:formatCode>
                <c:ptCount val="10"/>
                <c:pt idx="0">
                  <c:v>135.47268600000001</c:v>
                </c:pt>
                <c:pt idx="1">
                  <c:v>134.89337699999999</c:v>
                </c:pt>
                <c:pt idx="2">
                  <c:v>134.947339</c:v>
                </c:pt>
                <c:pt idx="3">
                  <c:v>135.113113</c:v>
                </c:pt>
                <c:pt idx="4">
                  <c:v>134.07276200000001</c:v>
                </c:pt>
                <c:pt idx="5">
                  <c:v>133.29078200000001</c:v>
                </c:pt>
                <c:pt idx="6">
                  <c:v>131.970336</c:v>
                </c:pt>
                <c:pt idx="7">
                  <c:v>131.37036499999999</c:v>
                </c:pt>
                <c:pt idx="8">
                  <c:v>130.252017</c:v>
                </c:pt>
                <c:pt idx="9">
                  <c:v>129.40048300000001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675-4E60-900C-2DDA40240D85}"/>
            </c:ext>
          </c:extLst>
        </c:ser>
        <c:ser>
          <c:idx val="3"/>
          <c:order val="3"/>
          <c:tx>
            <c:strRef>
              <c:f>wc同士の比較!$G$7</c:f>
              <c:strCache>
                <c:ptCount val="1"/>
                <c:pt idx="0">
                  <c:v>method4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wc同士の比較!$G$9:$G$28</c:f>
              <c:numCache>
                <c:formatCode>0%</c:formatCode>
                <c:ptCount val="20"/>
                <c:pt idx="0">
                  <c:v>1</c:v>
                </c:pt>
                <c:pt idx="1">
                  <c:v>0.96556925000000005</c:v>
                </c:pt>
                <c:pt idx="2">
                  <c:v>0.93060912500000004</c:v>
                </c:pt>
                <c:pt idx="3">
                  <c:v>0.8865265</c:v>
                </c:pt>
                <c:pt idx="4">
                  <c:v>0.84458387499999998</c:v>
                </c:pt>
                <c:pt idx="5">
                  <c:v>0.80090287500000001</c:v>
                </c:pt>
                <c:pt idx="6">
                  <c:v>0.7669113125</c:v>
                </c:pt>
                <c:pt idx="7">
                  <c:v>0.73414281250000002</c:v>
                </c:pt>
                <c:pt idx="8">
                  <c:v>0.70878537499999994</c:v>
                </c:pt>
                <c:pt idx="9">
                  <c:v>0.6854384375</c:v>
                </c:pt>
                <c:pt idx="10">
                  <c:v>0.66603887499999992</c:v>
                </c:pt>
                <c:pt idx="11">
                  <c:v>0.64999418749999993</c:v>
                </c:pt>
                <c:pt idx="12">
                  <c:v>0.63671656249999997</c:v>
                </c:pt>
                <c:pt idx="13">
                  <c:v>0.62543481249999999</c:v>
                </c:pt>
                <c:pt idx="14">
                  <c:v>0.60660437499999997</c:v>
                </c:pt>
                <c:pt idx="15">
                  <c:v>0.59318656250000001</c:v>
                </c:pt>
                <c:pt idx="16">
                  <c:v>0.58084150000000001</c:v>
                </c:pt>
                <c:pt idx="17">
                  <c:v>0.57177362500000006</c:v>
                </c:pt>
                <c:pt idx="18">
                  <c:v>0.55787387500000007</c:v>
                </c:pt>
                <c:pt idx="19">
                  <c:v>0.55047887500000003</c:v>
                </c:pt>
              </c:numCache>
            </c:numRef>
          </c:xVal>
          <c:yVal>
            <c:numRef>
              <c:f>wc同士の比較!$H$9:$H$28</c:f>
              <c:numCache>
                <c:formatCode>0.0</c:formatCode>
                <c:ptCount val="20"/>
                <c:pt idx="0">
                  <c:v>135.67621299999999</c:v>
                </c:pt>
                <c:pt idx="1">
                  <c:v>135.775576</c:v>
                </c:pt>
                <c:pt idx="2">
                  <c:v>135.23481000000001</c:v>
                </c:pt>
                <c:pt idx="3">
                  <c:v>135.78156000000001</c:v>
                </c:pt>
                <c:pt idx="4">
                  <c:v>137.01212200000001</c:v>
                </c:pt>
                <c:pt idx="5">
                  <c:v>138.18947</c:v>
                </c:pt>
                <c:pt idx="6">
                  <c:v>138.442238</c:v>
                </c:pt>
                <c:pt idx="7">
                  <c:v>137.61454000000001</c:v>
                </c:pt>
                <c:pt idx="8">
                  <c:v>138.74350999999999</c:v>
                </c:pt>
                <c:pt idx="9">
                  <c:v>137.34659600000001</c:v>
                </c:pt>
                <c:pt idx="10">
                  <c:v>137.78699800000001</c:v>
                </c:pt>
                <c:pt idx="11">
                  <c:v>136.765728</c:v>
                </c:pt>
                <c:pt idx="12">
                  <c:v>137.21523199999999</c:v>
                </c:pt>
                <c:pt idx="13">
                  <c:v>136.62109599999999</c:v>
                </c:pt>
                <c:pt idx="14">
                  <c:v>134.86677800000001</c:v>
                </c:pt>
                <c:pt idx="15">
                  <c:v>134.017087</c:v>
                </c:pt>
                <c:pt idx="16">
                  <c:v>134.49934500000001</c:v>
                </c:pt>
                <c:pt idx="17">
                  <c:v>134.26707400000001</c:v>
                </c:pt>
                <c:pt idx="18">
                  <c:v>132.16850099999999</c:v>
                </c:pt>
                <c:pt idx="19">
                  <c:v>132.94183699999999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675-4E60-900C-2DDA40240D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0709008"/>
        <c:axId val="1610708528"/>
      </c:scatterChart>
      <c:valAx>
        <c:axId val="1610709008"/>
        <c:scaling>
          <c:orientation val="minMax"/>
          <c:max val="1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10708528"/>
        <c:crosses val="autoZero"/>
        <c:crossBetween val="midCat"/>
      </c:valAx>
      <c:valAx>
        <c:axId val="161070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10709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Sheet13!$D$3</c:f>
              <c:strCache>
                <c:ptCount val="1"/>
                <c:pt idx="0">
                  <c:v>tga, wc_ref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Sheet13!$C$5:$C$23</c:f>
              <c:numCache>
                <c:formatCode>0%</c:formatCode>
                <c:ptCount val="19"/>
                <c:pt idx="0">
                  <c:v>1</c:v>
                </c:pt>
                <c:pt idx="1">
                  <c:v>0.96473937499999995</c:v>
                </c:pt>
                <c:pt idx="2">
                  <c:v>0.93086781250000006</c:v>
                </c:pt>
                <c:pt idx="3">
                  <c:v>0.88949900000000004</c:v>
                </c:pt>
                <c:pt idx="4">
                  <c:v>0.84333481249999998</c:v>
                </c:pt>
                <c:pt idx="5">
                  <c:v>0.80240687499999996</c:v>
                </c:pt>
                <c:pt idx="6">
                  <c:v>0.7665293125</c:v>
                </c:pt>
                <c:pt idx="7">
                  <c:v>0.73557993750000006</c:v>
                </c:pt>
                <c:pt idx="8">
                  <c:v>0.70801118750000003</c:v>
                </c:pt>
                <c:pt idx="9">
                  <c:v>0.68648724999999999</c:v>
                </c:pt>
                <c:pt idx="10">
                  <c:v>0.66799199999999992</c:v>
                </c:pt>
                <c:pt idx="11">
                  <c:v>0.6490621875</c:v>
                </c:pt>
                <c:pt idx="12">
                  <c:v>0.63741162499999993</c:v>
                </c:pt>
                <c:pt idx="13">
                  <c:v>0.62530806250000004</c:v>
                </c:pt>
                <c:pt idx="14">
                  <c:v>0.60572043750000004</c:v>
                </c:pt>
                <c:pt idx="15">
                  <c:v>0.59328000000000003</c:v>
                </c:pt>
                <c:pt idx="16">
                  <c:v>0.58007300000000006</c:v>
                </c:pt>
                <c:pt idx="17">
                  <c:v>0.57071762500000001</c:v>
                </c:pt>
                <c:pt idx="18">
                  <c:v>0.55866949999999993</c:v>
                </c:pt>
              </c:numCache>
            </c:numRef>
          </c:xVal>
          <c:yVal>
            <c:numRef>
              <c:f>Sheet13!$E$5:$E$23</c:f>
              <c:numCache>
                <c:formatCode>0.0</c:formatCode>
                <c:ptCount val="19"/>
                <c:pt idx="0">
                  <c:v>78.281326000000007</c:v>
                </c:pt>
                <c:pt idx="1">
                  <c:v>79.157758999999999</c:v>
                </c:pt>
                <c:pt idx="2">
                  <c:v>79.295743000000002</c:v>
                </c:pt>
                <c:pt idx="3">
                  <c:v>79.681971000000004</c:v>
                </c:pt>
                <c:pt idx="4">
                  <c:v>80.726444999999998</c:v>
                </c:pt>
                <c:pt idx="5">
                  <c:v>81.472294000000005</c:v>
                </c:pt>
                <c:pt idx="6">
                  <c:v>82.050388999999996</c:v>
                </c:pt>
                <c:pt idx="7">
                  <c:v>82.330237999999994</c:v>
                </c:pt>
                <c:pt idx="8">
                  <c:v>83.357173000000003</c:v>
                </c:pt>
                <c:pt idx="9">
                  <c:v>83.521944000000005</c:v>
                </c:pt>
                <c:pt idx="10">
                  <c:v>84.045868999999996</c:v>
                </c:pt>
                <c:pt idx="11">
                  <c:v>84.460978999999995</c:v>
                </c:pt>
                <c:pt idx="12">
                  <c:v>84.208074999999994</c:v>
                </c:pt>
                <c:pt idx="13">
                  <c:v>84.697745999999995</c:v>
                </c:pt>
                <c:pt idx="14">
                  <c:v>85.267848999999998</c:v>
                </c:pt>
                <c:pt idx="15">
                  <c:v>85.567902000000004</c:v>
                </c:pt>
                <c:pt idx="16">
                  <c:v>85.352351999999996</c:v>
                </c:pt>
                <c:pt idx="17">
                  <c:v>85.908631</c:v>
                </c:pt>
                <c:pt idx="18">
                  <c:v>86.445228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ED-4B6B-8EA2-CD3F50BF33B2}"/>
            </c:ext>
          </c:extLst>
        </c:ser>
        <c:ser>
          <c:idx val="1"/>
          <c:order val="1"/>
          <c:tx>
            <c:strRef>
              <c:f>Sheet13!$F$3</c:f>
              <c:strCache>
                <c:ptCount val="1"/>
                <c:pt idx="0">
                  <c:v>jpg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Sheet13!$C$5:$C$23</c:f>
              <c:numCache>
                <c:formatCode>0%</c:formatCode>
                <c:ptCount val="19"/>
                <c:pt idx="0">
                  <c:v>1</c:v>
                </c:pt>
                <c:pt idx="1">
                  <c:v>0.96473937499999995</c:v>
                </c:pt>
                <c:pt idx="2">
                  <c:v>0.93086781250000006</c:v>
                </c:pt>
                <c:pt idx="3">
                  <c:v>0.88949900000000004</c:v>
                </c:pt>
                <c:pt idx="4">
                  <c:v>0.84333481249999998</c:v>
                </c:pt>
                <c:pt idx="5">
                  <c:v>0.80240687499999996</c:v>
                </c:pt>
                <c:pt idx="6">
                  <c:v>0.7665293125</c:v>
                </c:pt>
                <c:pt idx="7">
                  <c:v>0.73557993750000006</c:v>
                </c:pt>
                <c:pt idx="8">
                  <c:v>0.70801118750000003</c:v>
                </c:pt>
                <c:pt idx="9">
                  <c:v>0.68648724999999999</c:v>
                </c:pt>
                <c:pt idx="10">
                  <c:v>0.66799199999999992</c:v>
                </c:pt>
                <c:pt idx="11">
                  <c:v>0.6490621875</c:v>
                </c:pt>
                <c:pt idx="12">
                  <c:v>0.63741162499999993</c:v>
                </c:pt>
                <c:pt idx="13">
                  <c:v>0.62530806250000004</c:v>
                </c:pt>
                <c:pt idx="14">
                  <c:v>0.60572043750000004</c:v>
                </c:pt>
                <c:pt idx="15">
                  <c:v>0.59328000000000003</c:v>
                </c:pt>
                <c:pt idx="16">
                  <c:v>0.58007300000000006</c:v>
                </c:pt>
                <c:pt idx="17">
                  <c:v>0.57071762500000001</c:v>
                </c:pt>
                <c:pt idx="18">
                  <c:v>0.55866949999999993</c:v>
                </c:pt>
              </c:numCache>
            </c:numRef>
          </c:xVal>
          <c:yVal>
            <c:numRef>
              <c:f>Sheet13!$G$5:$G$23</c:f>
              <c:numCache>
                <c:formatCode>0.0</c:formatCode>
                <c:ptCount val="19"/>
                <c:pt idx="0">
                  <c:v>66.235094000000004</c:v>
                </c:pt>
                <c:pt idx="1">
                  <c:v>66.892690000000002</c:v>
                </c:pt>
                <c:pt idx="2">
                  <c:v>66.849131</c:v>
                </c:pt>
                <c:pt idx="3">
                  <c:v>67.063762999999994</c:v>
                </c:pt>
                <c:pt idx="4">
                  <c:v>67.603978999999995</c:v>
                </c:pt>
                <c:pt idx="5">
                  <c:v>68.191558000000001</c:v>
                </c:pt>
                <c:pt idx="6">
                  <c:v>68.449118999999996</c:v>
                </c:pt>
                <c:pt idx="7">
                  <c:v>68.448303999999993</c:v>
                </c:pt>
                <c:pt idx="8">
                  <c:v>69.286514999999994</c:v>
                </c:pt>
                <c:pt idx="9">
                  <c:v>69.254146000000006</c:v>
                </c:pt>
                <c:pt idx="10">
                  <c:v>69.685137999999995</c:v>
                </c:pt>
                <c:pt idx="11">
                  <c:v>70.020348999999996</c:v>
                </c:pt>
                <c:pt idx="12">
                  <c:v>69.733099999999993</c:v>
                </c:pt>
                <c:pt idx="13">
                  <c:v>70.255414000000002</c:v>
                </c:pt>
                <c:pt idx="14">
                  <c:v>70.468172999999993</c:v>
                </c:pt>
                <c:pt idx="15">
                  <c:v>70.599254000000002</c:v>
                </c:pt>
                <c:pt idx="16">
                  <c:v>70.654627000000005</c:v>
                </c:pt>
                <c:pt idx="17">
                  <c:v>70.827528999999998</c:v>
                </c:pt>
                <c:pt idx="18">
                  <c:v>71.425566000000003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3ED-4B6B-8EA2-CD3F50BF33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736463"/>
        <c:axId val="132720143"/>
      </c:scatterChart>
      <c:valAx>
        <c:axId val="132736463"/>
        <c:scaling>
          <c:orientation val="minMax"/>
          <c:max val="1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2720143"/>
        <c:crosses val="autoZero"/>
        <c:crossBetween val="midCat"/>
      </c:valAx>
      <c:valAx>
        <c:axId val="132720143"/>
        <c:scaling>
          <c:orientation val="minMax"/>
          <c:min val="6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27364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SSIM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tga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Sheet1!$C$3:$C$20</c:f>
              <c:numCache>
                <c:formatCode>0%</c:formatCode>
                <c:ptCount val="18"/>
                <c:pt idx="0">
                  <c:v>0.90053443749999995</c:v>
                </c:pt>
                <c:pt idx="1">
                  <c:v>0.88266374999999997</c:v>
                </c:pt>
                <c:pt idx="2">
                  <c:v>0.86178118749999999</c:v>
                </c:pt>
                <c:pt idx="3">
                  <c:v>0.83710493750000003</c:v>
                </c:pt>
                <c:pt idx="4">
                  <c:v>0.8081715625</c:v>
                </c:pt>
                <c:pt idx="5">
                  <c:v>0.77558274999999999</c:v>
                </c:pt>
                <c:pt idx="6">
                  <c:v>0.74018368750000008</c:v>
                </c:pt>
                <c:pt idx="7">
                  <c:v>0.70596531250000005</c:v>
                </c:pt>
                <c:pt idx="8">
                  <c:v>0.67593643749999999</c:v>
                </c:pt>
                <c:pt idx="9">
                  <c:v>0.65054349999999994</c:v>
                </c:pt>
                <c:pt idx="10">
                  <c:v>0.62876175000000001</c:v>
                </c:pt>
                <c:pt idx="11">
                  <c:v>0.6103491875</c:v>
                </c:pt>
                <c:pt idx="12">
                  <c:v>0.594618125</c:v>
                </c:pt>
                <c:pt idx="13">
                  <c:v>0.58230456250000007</c:v>
                </c:pt>
                <c:pt idx="14">
                  <c:v>0.57181906249999992</c:v>
                </c:pt>
                <c:pt idx="15">
                  <c:v>0.56265618750000002</c:v>
                </c:pt>
                <c:pt idx="16">
                  <c:v>0.55523862499999999</c:v>
                </c:pt>
                <c:pt idx="17">
                  <c:v>0.54876106250000001</c:v>
                </c:pt>
              </c:numCache>
            </c:numRef>
          </c:xVal>
          <c:yVal>
            <c:numRef>
              <c:f>Sheet1!$D$3:$D$20</c:f>
              <c:numCache>
                <c:formatCode>0.0000</c:formatCode>
                <c:ptCount val="18"/>
                <c:pt idx="0">
                  <c:v>0.94415905133541</c:v>
                </c:pt>
                <c:pt idx="1">
                  <c:v>0.94383274746328605</c:v>
                </c:pt>
                <c:pt idx="2">
                  <c:v>0.94401788857425795</c:v>
                </c:pt>
                <c:pt idx="3">
                  <c:v>0.94412341974934499</c:v>
                </c:pt>
                <c:pt idx="4">
                  <c:v>0.94446526817286702</c:v>
                </c:pt>
                <c:pt idx="5">
                  <c:v>0.94434623329978395</c:v>
                </c:pt>
                <c:pt idx="6">
                  <c:v>0.94462867292929897</c:v>
                </c:pt>
                <c:pt idx="7">
                  <c:v>0.94431250796430699</c:v>
                </c:pt>
                <c:pt idx="8">
                  <c:v>0.94458590511443297</c:v>
                </c:pt>
                <c:pt idx="9">
                  <c:v>0.94507841933398595</c:v>
                </c:pt>
                <c:pt idx="10">
                  <c:v>0.94518431027629102</c:v>
                </c:pt>
                <c:pt idx="11">
                  <c:v>0.94517047111236796</c:v>
                </c:pt>
                <c:pt idx="12">
                  <c:v>0.945494427192758</c:v>
                </c:pt>
                <c:pt idx="13">
                  <c:v>0.94543018838485104</c:v>
                </c:pt>
                <c:pt idx="14">
                  <c:v>0.94540390770692395</c:v>
                </c:pt>
                <c:pt idx="15">
                  <c:v>0.94556323158828504</c:v>
                </c:pt>
                <c:pt idx="16">
                  <c:v>0.94560044671772303</c:v>
                </c:pt>
                <c:pt idx="17">
                  <c:v>0.94583628091918004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73-4FCC-BF2B-7ECE743129B2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jpg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Sheet1!$C$3:$C$20</c:f>
              <c:numCache>
                <c:formatCode>0%</c:formatCode>
                <c:ptCount val="18"/>
                <c:pt idx="0">
                  <c:v>0.90053443749999995</c:v>
                </c:pt>
                <c:pt idx="1">
                  <c:v>0.88266374999999997</c:v>
                </c:pt>
                <c:pt idx="2">
                  <c:v>0.86178118749999999</c:v>
                </c:pt>
                <c:pt idx="3">
                  <c:v>0.83710493750000003</c:v>
                </c:pt>
                <c:pt idx="4">
                  <c:v>0.8081715625</c:v>
                </c:pt>
                <c:pt idx="5">
                  <c:v>0.77558274999999999</c:v>
                </c:pt>
                <c:pt idx="6">
                  <c:v>0.74018368750000008</c:v>
                </c:pt>
                <c:pt idx="7">
                  <c:v>0.70596531250000005</c:v>
                </c:pt>
                <c:pt idx="8">
                  <c:v>0.67593643749999999</c:v>
                </c:pt>
                <c:pt idx="9">
                  <c:v>0.65054349999999994</c:v>
                </c:pt>
                <c:pt idx="10">
                  <c:v>0.62876175000000001</c:v>
                </c:pt>
                <c:pt idx="11">
                  <c:v>0.6103491875</c:v>
                </c:pt>
                <c:pt idx="12">
                  <c:v>0.594618125</c:v>
                </c:pt>
                <c:pt idx="13">
                  <c:v>0.58230456250000007</c:v>
                </c:pt>
                <c:pt idx="14">
                  <c:v>0.57181906249999992</c:v>
                </c:pt>
                <c:pt idx="15">
                  <c:v>0.56265618750000002</c:v>
                </c:pt>
                <c:pt idx="16">
                  <c:v>0.55523862499999999</c:v>
                </c:pt>
                <c:pt idx="17">
                  <c:v>0.54876106250000001</c:v>
                </c:pt>
              </c:numCache>
            </c:numRef>
          </c:xVal>
          <c:yVal>
            <c:numRef>
              <c:f>Sheet1!$F$3:$F$20</c:f>
              <c:numCache>
                <c:formatCode>0.0000</c:formatCode>
                <c:ptCount val="18"/>
                <c:pt idx="0">
                  <c:v>0.94705308963916601</c:v>
                </c:pt>
                <c:pt idx="1">
                  <c:v>0.94682608323343798</c:v>
                </c:pt>
                <c:pt idx="2">
                  <c:v>0.94709690261628698</c:v>
                </c:pt>
                <c:pt idx="3">
                  <c:v>0.9471775749479</c:v>
                </c:pt>
                <c:pt idx="4">
                  <c:v>0.94753333266725304</c:v>
                </c:pt>
                <c:pt idx="5">
                  <c:v>0.94734923791248205</c:v>
                </c:pt>
                <c:pt idx="6">
                  <c:v>0.94762572927672695</c:v>
                </c:pt>
                <c:pt idx="7">
                  <c:v>0.94734236243821401</c:v>
                </c:pt>
                <c:pt idx="8">
                  <c:v>0.947584679600458</c:v>
                </c:pt>
                <c:pt idx="9">
                  <c:v>0.94812964523156695</c:v>
                </c:pt>
                <c:pt idx="10">
                  <c:v>0.94818837626530195</c:v>
                </c:pt>
                <c:pt idx="11">
                  <c:v>0.94812128354678205</c:v>
                </c:pt>
                <c:pt idx="12">
                  <c:v>0.94850338469588602</c:v>
                </c:pt>
                <c:pt idx="13">
                  <c:v>0.94845524663180203</c:v>
                </c:pt>
                <c:pt idx="14">
                  <c:v>0.94846789719207703</c:v>
                </c:pt>
                <c:pt idx="15">
                  <c:v>0.94866211995887095</c:v>
                </c:pt>
                <c:pt idx="16">
                  <c:v>0.94868489814352297</c:v>
                </c:pt>
                <c:pt idx="17">
                  <c:v>0.94888192791818105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173-4FCC-BF2B-7ECE743129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1820416"/>
        <c:axId val="301820896"/>
      </c:scatterChart>
      <c:valAx>
        <c:axId val="301820416"/>
        <c:scaling>
          <c:orientation val="minMax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01820896"/>
        <c:crosses val="autoZero"/>
        <c:crossBetween val="midCat"/>
      </c:valAx>
      <c:valAx>
        <c:axId val="30182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01820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MSE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tga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Sheet1!$C$3:$C$20</c:f>
              <c:numCache>
                <c:formatCode>0%</c:formatCode>
                <c:ptCount val="18"/>
                <c:pt idx="0">
                  <c:v>0.90053443749999995</c:v>
                </c:pt>
                <c:pt idx="1">
                  <c:v>0.88266374999999997</c:v>
                </c:pt>
                <c:pt idx="2">
                  <c:v>0.86178118749999999</c:v>
                </c:pt>
                <c:pt idx="3">
                  <c:v>0.83710493750000003</c:v>
                </c:pt>
                <c:pt idx="4">
                  <c:v>0.8081715625</c:v>
                </c:pt>
                <c:pt idx="5">
                  <c:v>0.77558274999999999</c:v>
                </c:pt>
                <c:pt idx="6">
                  <c:v>0.74018368750000008</c:v>
                </c:pt>
                <c:pt idx="7">
                  <c:v>0.70596531250000005</c:v>
                </c:pt>
                <c:pt idx="8">
                  <c:v>0.67593643749999999</c:v>
                </c:pt>
                <c:pt idx="9">
                  <c:v>0.65054349999999994</c:v>
                </c:pt>
                <c:pt idx="10">
                  <c:v>0.62876175000000001</c:v>
                </c:pt>
                <c:pt idx="11">
                  <c:v>0.6103491875</c:v>
                </c:pt>
                <c:pt idx="12">
                  <c:v>0.594618125</c:v>
                </c:pt>
                <c:pt idx="13">
                  <c:v>0.58230456250000007</c:v>
                </c:pt>
                <c:pt idx="14">
                  <c:v>0.57181906249999992</c:v>
                </c:pt>
                <c:pt idx="15">
                  <c:v>0.56265618750000002</c:v>
                </c:pt>
                <c:pt idx="16">
                  <c:v>0.55523862499999999</c:v>
                </c:pt>
                <c:pt idx="17">
                  <c:v>0.54876106250000001</c:v>
                </c:pt>
              </c:numCache>
            </c:numRef>
          </c:xVal>
          <c:yVal>
            <c:numRef>
              <c:f>Sheet1!$E$3:$E$20</c:f>
              <c:numCache>
                <c:formatCode>0.0</c:formatCode>
                <c:ptCount val="18"/>
                <c:pt idx="0">
                  <c:v>131.36947699999999</c:v>
                </c:pt>
                <c:pt idx="1">
                  <c:v>132.36963299999999</c:v>
                </c:pt>
                <c:pt idx="2">
                  <c:v>131.27032800000001</c:v>
                </c:pt>
                <c:pt idx="3">
                  <c:v>131.61681200000001</c:v>
                </c:pt>
                <c:pt idx="4">
                  <c:v>130.72556900000001</c:v>
                </c:pt>
                <c:pt idx="5">
                  <c:v>130.64132000000001</c:v>
                </c:pt>
                <c:pt idx="6">
                  <c:v>129.67326299999999</c:v>
                </c:pt>
                <c:pt idx="7">
                  <c:v>130.71410800000001</c:v>
                </c:pt>
                <c:pt idx="8">
                  <c:v>130.28486699999999</c:v>
                </c:pt>
                <c:pt idx="9">
                  <c:v>128.63143400000001</c:v>
                </c:pt>
                <c:pt idx="10">
                  <c:v>128.73765499999999</c:v>
                </c:pt>
                <c:pt idx="11">
                  <c:v>128.35877400000001</c:v>
                </c:pt>
                <c:pt idx="12">
                  <c:v>128.02954</c:v>
                </c:pt>
                <c:pt idx="13">
                  <c:v>127.496623</c:v>
                </c:pt>
                <c:pt idx="14">
                  <c:v>129.197791</c:v>
                </c:pt>
                <c:pt idx="15">
                  <c:v>127.487342</c:v>
                </c:pt>
                <c:pt idx="16">
                  <c:v>127.538292</c:v>
                </c:pt>
                <c:pt idx="17">
                  <c:v>126.927981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DF-4A92-A14D-7533E6911120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jpg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Sheet1!$C$3:$C$20</c:f>
              <c:numCache>
                <c:formatCode>0%</c:formatCode>
                <c:ptCount val="18"/>
                <c:pt idx="0">
                  <c:v>0.90053443749999995</c:v>
                </c:pt>
                <c:pt idx="1">
                  <c:v>0.88266374999999997</c:v>
                </c:pt>
                <c:pt idx="2">
                  <c:v>0.86178118749999999</c:v>
                </c:pt>
                <c:pt idx="3">
                  <c:v>0.83710493750000003</c:v>
                </c:pt>
                <c:pt idx="4">
                  <c:v>0.8081715625</c:v>
                </c:pt>
                <c:pt idx="5">
                  <c:v>0.77558274999999999</c:v>
                </c:pt>
                <c:pt idx="6">
                  <c:v>0.74018368750000008</c:v>
                </c:pt>
                <c:pt idx="7">
                  <c:v>0.70596531250000005</c:v>
                </c:pt>
                <c:pt idx="8">
                  <c:v>0.67593643749999999</c:v>
                </c:pt>
                <c:pt idx="9">
                  <c:v>0.65054349999999994</c:v>
                </c:pt>
                <c:pt idx="10">
                  <c:v>0.62876175000000001</c:v>
                </c:pt>
                <c:pt idx="11">
                  <c:v>0.6103491875</c:v>
                </c:pt>
                <c:pt idx="12">
                  <c:v>0.594618125</c:v>
                </c:pt>
                <c:pt idx="13">
                  <c:v>0.58230456250000007</c:v>
                </c:pt>
                <c:pt idx="14">
                  <c:v>0.57181906249999992</c:v>
                </c:pt>
                <c:pt idx="15">
                  <c:v>0.56265618750000002</c:v>
                </c:pt>
                <c:pt idx="16">
                  <c:v>0.55523862499999999</c:v>
                </c:pt>
                <c:pt idx="17">
                  <c:v>0.54876106250000001</c:v>
                </c:pt>
              </c:numCache>
            </c:numRef>
          </c:xVal>
          <c:yVal>
            <c:numRef>
              <c:f>Sheet1!$G$3:$G$20</c:f>
              <c:numCache>
                <c:formatCode>0.0</c:formatCode>
                <c:ptCount val="18"/>
                <c:pt idx="0">
                  <c:v>124.084766</c:v>
                </c:pt>
                <c:pt idx="1">
                  <c:v>124.82323700000001</c:v>
                </c:pt>
                <c:pt idx="2">
                  <c:v>123.552138</c:v>
                </c:pt>
                <c:pt idx="3">
                  <c:v>123.95488</c:v>
                </c:pt>
                <c:pt idx="4">
                  <c:v>123.020527</c:v>
                </c:pt>
                <c:pt idx="5">
                  <c:v>123.134562</c:v>
                </c:pt>
                <c:pt idx="6">
                  <c:v>122.195234</c:v>
                </c:pt>
                <c:pt idx="7">
                  <c:v>123.142357</c:v>
                </c:pt>
                <c:pt idx="8">
                  <c:v>122.817324</c:v>
                </c:pt>
                <c:pt idx="9">
                  <c:v>121.044526</c:v>
                </c:pt>
                <c:pt idx="10">
                  <c:v>121.236918</c:v>
                </c:pt>
                <c:pt idx="11">
                  <c:v>120.989611</c:v>
                </c:pt>
                <c:pt idx="12">
                  <c:v>120.53340799999999</c:v>
                </c:pt>
                <c:pt idx="13">
                  <c:v>119.97190999999999</c:v>
                </c:pt>
                <c:pt idx="14">
                  <c:v>121.586787</c:v>
                </c:pt>
                <c:pt idx="15">
                  <c:v>119.792614</c:v>
                </c:pt>
                <c:pt idx="16">
                  <c:v>119.88597300000001</c:v>
                </c:pt>
                <c:pt idx="17">
                  <c:v>119.361842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FDF-4A92-A14D-7533E69111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3076015"/>
        <c:axId val="1163074575"/>
      </c:scatterChart>
      <c:valAx>
        <c:axId val="1163076015"/>
        <c:scaling>
          <c:orientation val="minMax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63074575"/>
        <c:crosses val="autoZero"/>
        <c:crossBetween val="midCat"/>
      </c:valAx>
      <c:valAx>
        <c:axId val="1163074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630760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SSIM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Sheet2!$D$1</c:f>
              <c:strCache>
                <c:ptCount val="1"/>
                <c:pt idx="0">
                  <c:v>tga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Sheet2!$C$3:$C$12</c:f>
              <c:numCache>
                <c:formatCode>0%</c:formatCode>
                <c:ptCount val="10"/>
                <c:pt idx="0">
                  <c:v>0.89905173972800922</c:v>
                </c:pt>
                <c:pt idx="1">
                  <c:v>0.86297914858217595</c:v>
                </c:pt>
                <c:pt idx="2">
                  <c:v>0.81117549189814819</c:v>
                </c:pt>
                <c:pt idx="3">
                  <c:v>0.7426249638310185</c:v>
                </c:pt>
                <c:pt idx="4">
                  <c:v>0.67705864800347215</c:v>
                </c:pt>
                <c:pt idx="5">
                  <c:v>0.62965060763888892</c:v>
                </c:pt>
                <c:pt idx="6">
                  <c:v>0.59738679108796289</c:v>
                </c:pt>
                <c:pt idx="7">
                  <c:v>0.57499855324074067</c:v>
                </c:pt>
                <c:pt idx="8">
                  <c:v>0.55951361762152785</c:v>
                </c:pt>
                <c:pt idx="9">
                  <c:v>0.54801622178819442</c:v>
                </c:pt>
              </c:numCache>
            </c:numRef>
          </c:xVal>
          <c:yVal>
            <c:numRef>
              <c:f>Sheet2!$D$3:$D$12</c:f>
              <c:numCache>
                <c:formatCode>0.0000</c:formatCode>
                <c:ptCount val="10"/>
                <c:pt idx="0">
                  <c:v>0.98864586513848896</c:v>
                </c:pt>
                <c:pt idx="1">
                  <c:v>0.98824501144929999</c:v>
                </c:pt>
                <c:pt idx="2">
                  <c:v>0.98728648025232002</c:v>
                </c:pt>
                <c:pt idx="3">
                  <c:v>0.98706329455697095</c:v>
                </c:pt>
                <c:pt idx="4">
                  <c:v>0.98630313452810003</c:v>
                </c:pt>
                <c:pt idx="5">
                  <c:v>0.98584295210795503</c:v>
                </c:pt>
                <c:pt idx="6">
                  <c:v>0.98580606773054602</c:v>
                </c:pt>
                <c:pt idx="7">
                  <c:v>0.98548222267391095</c:v>
                </c:pt>
                <c:pt idx="8">
                  <c:v>0.98536217131964898</c:v>
                </c:pt>
                <c:pt idx="9">
                  <c:v>0.98526656480791397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65-4B99-B8DB-50B312949A30}"/>
            </c:ext>
          </c:extLst>
        </c:ser>
        <c:ser>
          <c:idx val="1"/>
          <c:order val="1"/>
          <c:tx>
            <c:strRef>
              <c:f>Sheet2!$F$1</c:f>
              <c:strCache>
                <c:ptCount val="1"/>
                <c:pt idx="0">
                  <c:v>jpg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Sheet2!$C$3:$C$12</c:f>
              <c:numCache>
                <c:formatCode>0%</c:formatCode>
                <c:ptCount val="10"/>
                <c:pt idx="0">
                  <c:v>0.89905173972800922</c:v>
                </c:pt>
                <c:pt idx="1">
                  <c:v>0.86297914858217595</c:v>
                </c:pt>
                <c:pt idx="2">
                  <c:v>0.81117549189814819</c:v>
                </c:pt>
                <c:pt idx="3">
                  <c:v>0.7426249638310185</c:v>
                </c:pt>
                <c:pt idx="4">
                  <c:v>0.67705864800347215</c:v>
                </c:pt>
                <c:pt idx="5">
                  <c:v>0.62965060763888892</c:v>
                </c:pt>
                <c:pt idx="6">
                  <c:v>0.59738679108796289</c:v>
                </c:pt>
                <c:pt idx="7">
                  <c:v>0.57499855324074067</c:v>
                </c:pt>
                <c:pt idx="8">
                  <c:v>0.55951361762152785</c:v>
                </c:pt>
                <c:pt idx="9">
                  <c:v>0.54801622178819442</c:v>
                </c:pt>
              </c:numCache>
            </c:numRef>
          </c:xVal>
          <c:yVal>
            <c:numRef>
              <c:f>Sheet2!$F$3:$F$12</c:f>
              <c:numCache>
                <c:formatCode>0.0000</c:formatCode>
                <c:ptCount val="10"/>
                <c:pt idx="0">
                  <c:v>0.990480770098212</c:v>
                </c:pt>
                <c:pt idx="1">
                  <c:v>0.99017496853370202</c:v>
                </c:pt>
                <c:pt idx="2">
                  <c:v>0.98922872377483695</c:v>
                </c:pt>
                <c:pt idx="3">
                  <c:v>0.98899606216575797</c:v>
                </c:pt>
                <c:pt idx="4">
                  <c:v>0.98821896237017604</c:v>
                </c:pt>
                <c:pt idx="5">
                  <c:v>0.98773618273493502</c:v>
                </c:pt>
                <c:pt idx="6">
                  <c:v>0.98765710182365196</c:v>
                </c:pt>
                <c:pt idx="7">
                  <c:v>0.98732689030620702</c:v>
                </c:pt>
                <c:pt idx="8">
                  <c:v>0.98715992668438002</c:v>
                </c:pt>
                <c:pt idx="9">
                  <c:v>0.98707249208276204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65-4B99-B8DB-50B312949A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4250864"/>
        <c:axId val="1163076975"/>
      </c:scatterChart>
      <c:valAx>
        <c:axId val="1284250864"/>
        <c:scaling>
          <c:orientation val="minMax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63076975"/>
        <c:crosses val="autoZero"/>
        <c:crossBetween val="midCat"/>
      </c:valAx>
      <c:valAx>
        <c:axId val="1163076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84250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MSE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Sheet2!$D$1</c:f>
              <c:strCache>
                <c:ptCount val="1"/>
                <c:pt idx="0">
                  <c:v>tga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Sheet2!$C$3:$C$12</c:f>
              <c:numCache>
                <c:formatCode>0%</c:formatCode>
                <c:ptCount val="10"/>
                <c:pt idx="0">
                  <c:v>0.89905173972800922</c:v>
                </c:pt>
                <c:pt idx="1">
                  <c:v>0.86297914858217595</c:v>
                </c:pt>
                <c:pt idx="2">
                  <c:v>0.81117549189814819</c:v>
                </c:pt>
                <c:pt idx="3">
                  <c:v>0.7426249638310185</c:v>
                </c:pt>
                <c:pt idx="4">
                  <c:v>0.67705864800347215</c:v>
                </c:pt>
                <c:pt idx="5">
                  <c:v>0.62965060763888892</c:v>
                </c:pt>
                <c:pt idx="6">
                  <c:v>0.59738679108796289</c:v>
                </c:pt>
                <c:pt idx="7">
                  <c:v>0.57499855324074067</c:v>
                </c:pt>
                <c:pt idx="8">
                  <c:v>0.55951361762152785</c:v>
                </c:pt>
                <c:pt idx="9">
                  <c:v>0.54801622178819442</c:v>
                </c:pt>
              </c:numCache>
            </c:numRef>
          </c:xVal>
          <c:yVal>
            <c:numRef>
              <c:f>Sheet2!$E$3:$E$12</c:f>
              <c:numCache>
                <c:formatCode>0.0</c:formatCode>
                <c:ptCount val="10"/>
                <c:pt idx="0">
                  <c:v>47.298124999999999</c:v>
                </c:pt>
                <c:pt idx="1">
                  <c:v>49.233774594907402</c:v>
                </c:pt>
                <c:pt idx="2">
                  <c:v>54.3209635416666</c:v>
                </c:pt>
                <c:pt idx="3">
                  <c:v>55.628502604166599</c:v>
                </c:pt>
                <c:pt idx="4">
                  <c:v>60.664422743055503</c:v>
                </c:pt>
                <c:pt idx="5">
                  <c:v>63.620331307870302</c:v>
                </c:pt>
                <c:pt idx="6">
                  <c:v>65.226134259259197</c:v>
                </c:pt>
                <c:pt idx="7">
                  <c:v>67.588080150462901</c:v>
                </c:pt>
                <c:pt idx="8">
                  <c:v>68.993496817129596</c:v>
                </c:pt>
                <c:pt idx="9">
                  <c:v>70.238509837962894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2D-4769-9762-8481C1FADAE7}"/>
            </c:ext>
          </c:extLst>
        </c:ser>
        <c:ser>
          <c:idx val="1"/>
          <c:order val="1"/>
          <c:tx>
            <c:strRef>
              <c:f>Sheet2!$F$1</c:f>
              <c:strCache>
                <c:ptCount val="1"/>
                <c:pt idx="0">
                  <c:v>jpg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Sheet2!$C$3:$C$12</c:f>
              <c:numCache>
                <c:formatCode>0%</c:formatCode>
                <c:ptCount val="10"/>
                <c:pt idx="0">
                  <c:v>0.89905173972800922</c:v>
                </c:pt>
                <c:pt idx="1">
                  <c:v>0.86297914858217595</c:v>
                </c:pt>
                <c:pt idx="2">
                  <c:v>0.81117549189814819</c:v>
                </c:pt>
                <c:pt idx="3">
                  <c:v>0.7426249638310185</c:v>
                </c:pt>
                <c:pt idx="4">
                  <c:v>0.67705864800347215</c:v>
                </c:pt>
                <c:pt idx="5">
                  <c:v>0.62965060763888892</c:v>
                </c:pt>
                <c:pt idx="6">
                  <c:v>0.59738679108796289</c:v>
                </c:pt>
                <c:pt idx="7">
                  <c:v>0.57499855324074067</c:v>
                </c:pt>
                <c:pt idx="8">
                  <c:v>0.55951361762152785</c:v>
                </c:pt>
                <c:pt idx="9">
                  <c:v>0.54801622178819442</c:v>
                </c:pt>
              </c:numCache>
            </c:numRef>
          </c:xVal>
          <c:yVal>
            <c:numRef>
              <c:f>Sheet2!$G$3:$G$12</c:f>
              <c:numCache>
                <c:formatCode>0.0</c:formatCode>
                <c:ptCount val="10"/>
                <c:pt idx="0">
                  <c:v>39.901786747685101</c:v>
                </c:pt>
                <c:pt idx="1">
                  <c:v>41.465826099536997</c:v>
                </c:pt>
                <c:pt idx="2">
                  <c:v>46.494960937499997</c:v>
                </c:pt>
                <c:pt idx="3">
                  <c:v>47.875807291666597</c:v>
                </c:pt>
                <c:pt idx="4">
                  <c:v>52.986543692129601</c:v>
                </c:pt>
                <c:pt idx="5">
                  <c:v>56.033693576388799</c:v>
                </c:pt>
                <c:pt idx="6">
                  <c:v>57.803130787036999</c:v>
                </c:pt>
                <c:pt idx="7">
                  <c:v>60.204350405092498</c:v>
                </c:pt>
                <c:pt idx="8">
                  <c:v>61.775039062499999</c:v>
                </c:pt>
                <c:pt idx="9">
                  <c:v>62.969701967592499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2D-4769-9762-8481C1FADA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2155583"/>
        <c:axId val="1354936591"/>
      </c:scatterChart>
      <c:valAx>
        <c:axId val="1162155583"/>
        <c:scaling>
          <c:orientation val="minMax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54936591"/>
        <c:crosses val="autoZero"/>
        <c:crossBetween val="midCat"/>
      </c:valAx>
      <c:valAx>
        <c:axId val="1354936591"/>
        <c:scaling>
          <c:orientation val="minMax"/>
          <c:min val="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621555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SSIM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Sheet3!$D$2</c:f>
              <c:strCache>
                <c:ptCount val="1"/>
                <c:pt idx="0">
                  <c:v>tga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Sheet3!$C$4:$C$19</c:f>
              <c:numCache>
                <c:formatCode>0%</c:formatCode>
                <c:ptCount val="16"/>
                <c:pt idx="0">
                  <c:v>0.96220612500000002</c:v>
                </c:pt>
                <c:pt idx="1">
                  <c:v>0.930770125</c:v>
                </c:pt>
                <c:pt idx="2">
                  <c:v>0.88912356250000002</c:v>
                </c:pt>
                <c:pt idx="3">
                  <c:v>0.8441641875</c:v>
                </c:pt>
                <c:pt idx="4">
                  <c:v>0.80090287500000001</c:v>
                </c:pt>
                <c:pt idx="5">
                  <c:v>0.76710543749999993</c:v>
                </c:pt>
                <c:pt idx="6">
                  <c:v>0.73375993750000001</c:v>
                </c:pt>
                <c:pt idx="7">
                  <c:v>0.70869187499999997</c:v>
                </c:pt>
                <c:pt idx="8">
                  <c:v>0.68817525000000002</c:v>
                </c:pt>
                <c:pt idx="9">
                  <c:v>0.66895187499999997</c:v>
                </c:pt>
                <c:pt idx="10">
                  <c:v>0.64849356250000001</c:v>
                </c:pt>
                <c:pt idx="11">
                  <c:v>0.62578106249999998</c:v>
                </c:pt>
                <c:pt idx="12">
                  <c:v>0.606955625</c:v>
                </c:pt>
                <c:pt idx="13">
                  <c:v>0.59280743749999998</c:v>
                </c:pt>
                <c:pt idx="14">
                  <c:v>0.57171149999999993</c:v>
                </c:pt>
                <c:pt idx="15">
                  <c:v>0.55829181250000004</c:v>
                </c:pt>
              </c:numCache>
            </c:numRef>
          </c:xVal>
          <c:yVal>
            <c:numRef>
              <c:f>Sheet3!$D$4:$D$19</c:f>
              <c:numCache>
                <c:formatCode>0.0000</c:formatCode>
                <c:ptCount val="16"/>
                <c:pt idx="0">
                  <c:v>0.94240004984217796</c:v>
                </c:pt>
                <c:pt idx="1">
                  <c:v>0.94255505106252102</c:v>
                </c:pt>
                <c:pt idx="2">
                  <c:v>0.94278658270079996</c:v>
                </c:pt>
                <c:pt idx="3">
                  <c:v>0.94299518811830596</c:v>
                </c:pt>
                <c:pt idx="4">
                  <c:v>0.94324418669084498</c:v>
                </c:pt>
                <c:pt idx="5">
                  <c:v>0.94356914881835896</c:v>
                </c:pt>
                <c:pt idx="6">
                  <c:v>0.94401603696905201</c:v>
                </c:pt>
                <c:pt idx="7">
                  <c:v>0.94424102764992501</c:v>
                </c:pt>
                <c:pt idx="8">
                  <c:v>0.944508211043948</c:v>
                </c:pt>
                <c:pt idx="9">
                  <c:v>0.94491390405843201</c:v>
                </c:pt>
                <c:pt idx="10">
                  <c:v>0.94510441235786502</c:v>
                </c:pt>
                <c:pt idx="11">
                  <c:v>0.94549739821666001</c:v>
                </c:pt>
                <c:pt idx="12">
                  <c:v>0.94594752188312903</c:v>
                </c:pt>
                <c:pt idx="13">
                  <c:v>0.94597281982706205</c:v>
                </c:pt>
                <c:pt idx="14">
                  <c:v>0.94684182192482702</c:v>
                </c:pt>
                <c:pt idx="15">
                  <c:v>0.94651932571131503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62-41D4-AC5E-930C9D0648AD}"/>
            </c:ext>
          </c:extLst>
        </c:ser>
        <c:ser>
          <c:idx val="1"/>
          <c:order val="1"/>
          <c:tx>
            <c:strRef>
              <c:f>Sheet3!$F$2</c:f>
              <c:strCache>
                <c:ptCount val="1"/>
                <c:pt idx="0">
                  <c:v>jpg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Sheet3!$C$4:$C$19</c:f>
              <c:numCache>
                <c:formatCode>0%</c:formatCode>
                <c:ptCount val="16"/>
                <c:pt idx="0">
                  <c:v>0.96220612500000002</c:v>
                </c:pt>
                <c:pt idx="1">
                  <c:v>0.930770125</c:v>
                </c:pt>
                <c:pt idx="2">
                  <c:v>0.88912356250000002</c:v>
                </c:pt>
                <c:pt idx="3">
                  <c:v>0.8441641875</c:v>
                </c:pt>
                <c:pt idx="4">
                  <c:v>0.80090287500000001</c:v>
                </c:pt>
                <c:pt idx="5">
                  <c:v>0.76710543749999993</c:v>
                </c:pt>
                <c:pt idx="6">
                  <c:v>0.73375993750000001</c:v>
                </c:pt>
                <c:pt idx="7">
                  <c:v>0.70869187499999997</c:v>
                </c:pt>
                <c:pt idx="8">
                  <c:v>0.68817525000000002</c:v>
                </c:pt>
                <c:pt idx="9">
                  <c:v>0.66895187499999997</c:v>
                </c:pt>
                <c:pt idx="10">
                  <c:v>0.64849356250000001</c:v>
                </c:pt>
                <c:pt idx="11">
                  <c:v>0.62578106249999998</c:v>
                </c:pt>
                <c:pt idx="12">
                  <c:v>0.606955625</c:v>
                </c:pt>
                <c:pt idx="13">
                  <c:v>0.59280743749999998</c:v>
                </c:pt>
                <c:pt idx="14">
                  <c:v>0.57171149999999993</c:v>
                </c:pt>
                <c:pt idx="15">
                  <c:v>0.55829181250000004</c:v>
                </c:pt>
              </c:numCache>
            </c:numRef>
          </c:xVal>
          <c:yVal>
            <c:numRef>
              <c:f>Sheet3!$F$4:$F$19</c:f>
              <c:numCache>
                <c:formatCode>0.0000</c:formatCode>
                <c:ptCount val="16"/>
                <c:pt idx="0">
                  <c:v>0.94509262837516705</c:v>
                </c:pt>
                <c:pt idx="1">
                  <c:v>0.94527344935309299</c:v>
                </c:pt>
                <c:pt idx="2">
                  <c:v>0.94548580366137502</c:v>
                </c:pt>
                <c:pt idx="3">
                  <c:v>0.94575242219961098</c:v>
                </c:pt>
                <c:pt idx="4">
                  <c:v>0.94600010252909705</c:v>
                </c:pt>
                <c:pt idx="5">
                  <c:v>0.94632939368865399</c:v>
                </c:pt>
                <c:pt idx="6">
                  <c:v>0.94670009247282805</c:v>
                </c:pt>
                <c:pt idx="7">
                  <c:v>0.94703930951807802</c:v>
                </c:pt>
                <c:pt idx="8">
                  <c:v>0.94726346250398397</c:v>
                </c:pt>
                <c:pt idx="9">
                  <c:v>0.94772361879815104</c:v>
                </c:pt>
                <c:pt idx="10">
                  <c:v>0.94793910972797901</c:v>
                </c:pt>
                <c:pt idx="11">
                  <c:v>0.94837798763872005</c:v>
                </c:pt>
                <c:pt idx="12">
                  <c:v>0.94882224325657305</c:v>
                </c:pt>
                <c:pt idx="13">
                  <c:v>0.94886051887770295</c:v>
                </c:pt>
                <c:pt idx="14">
                  <c:v>0.94977526586008998</c:v>
                </c:pt>
                <c:pt idx="15">
                  <c:v>0.94949021321572002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62-41D4-AC5E-930C9D0648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8531375"/>
        <c:axId val="1348538575"/>
      </c:scatterChart>
      <c:valAx>
        <c:axId val="1348531375"/>
        <c:scaling>
          <c:orientation val="minMax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48538575"/>
        <c:crosses val="autoZero"/>
        <c:crossBetween val="midCat"/>
      </c:valAx>
      <c:valAx>
        <c:axId val="1348538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485313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MSE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Sheet3!$D$2</c:f>
              <c:strCache>
                <c:ptCount val="1"/>
                <c:pt idx="0">
                  <c:v>tga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Sheet3!$C$4:$C$19</c:f>
              <c:numCache>
                <c:formatCode>0%</c:formatCode>
                <c:ptCount val="16"/>
                <c:pt idx="0">
                  <c:v>0.96220612500000002</c:v>
                </c:pt>
                <c:pt idx="1">
                  <c:v>0.930770125</c:v>
                </c:pt>
                <c:pt idx="2">
                  <c:v>0.88912356250000002</c:v>
                </c:pt>
                <c:pt idx="3">
                  <c:v>0.8441641875</c:v>
                </c:pt>
                <c:pt idx="4">
                  <c:v>0.80090287500000001</c:v>
                </c:pt>
                <c:pt idx="5">
                  <c:v>0.76710543749999993</c:v>
                </c:pt>
                <c:pt idx="6">
                  <c:v>0.73375993750000001</c:v>
                </c:pt>
                <c:pt idx="7">
                  <c:v>0.70869187499999997</c:v>
                </c:pt>
                <c:pt idx="8">
                  <c:v>0.68817525000000002</c:v>
                </c:pt>
                <c:pt idx="9">
                  <c:v>0.66895187499999997</c:v>
                </c:pt>
                <c:pt idx="10">
                  <c:v>0.64849356250000001</c:v>
                </c:pt>
                <c:pt idx="11">
                  <c:v>0.62578106249999998</c:v>
                </c:pt>
                <c:pt idx="12">
                  <c:v>0.606955625</c:v>
                </c:pt>
                <c:pt idx="13">
                  <c:v>0.59280743749999998</c:v>
                </c:pt>
                <c:pt idx="14">
                  <c:v>0.57171149999999993</c:v>
                </c:pt>
                <c:pt idx="15">
                  <c:v>0.55829181250000004</c:v>
                </c:pt>
              </c:numCache>
            </c:numRef>
          </c:xVal>
          <c:yVal>
            <c:numRef>
              <c:f>Sheet3!$E$4:$E$19</c:f>
              <c:numCache>
                <c:formatCode>0.0</c:formatCode>
                <c:ptCount val="16"/>
                <c:pt idx="0">
                  <c:v>135.82593299999999</c:v>
                </c:pt>
                <c:pt idx="1">
                  <c:v>135.168958</c:v>
                </c:pt>
                <c:pt idx="2">
                  <c:v>134.823331</c:v>
                </c:pt>
                <c:pt idx="3">
                  <c:v>134.075749</c:v>
                </c:pt>
                <c:pt idx="4">
                  <c:v>133.201403</c:v>
                </c:pt>
                <c:pt idx="5">
                  <c:v>132.485592</c:v>
                </c:pt>
                <c:pt idx="6">
                  <c:v>131.189987</c:v>
                </c:pt>
                <c:pt idx="7">
                  <c:v>130.40730600000001</c:v>
                </c:pt>
                <c:pt idx="8">
                  <c:v>129.80141599999999</c:v>
                </c:pt>
                <c:pt idx="9">
                  <c:v>128.82573099999999</c:v>
                </c:pt>
                <c:pt idx="10">
                  <c:v>128.30453900000001</c:v>
                </c:pt>
                <c:pt idx="11">
                  <c:v>127.411789</c:v>
                </c:pt>
                <c:pt idx="12">
                  <c:v>126.12284</c:v>
                </c:pt>
                <c:pt idx="13">
                  <c:v>125.666088</c:v>
                </c:pt>
                <c:pt idx="14">
                  <c:v>123.71428400000001</c:v>
                </c:pt>
                <c:pt idx="15">
                  <c:v>124.460626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F4-42C4-B9D6-04FF910DE575}"/>
            </c:ext>
          </c:extLst>
        </c:ser>
        <c:ser>
          <c:idx val="1"/>
          <c:order val="1"/>
          <c:tx>
            <c:strRef>
              <c:f>Sheet3!$F$2</c:f>
              <c:strCache>
                <c:ptCount val="1"/>
                <c:pt idx="0">
                  <c:v>jpg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Sheet3!$C$4:$C$19</c:f>
              <c:numCache>
                <c:formatCode>0%</c:formatCode>
                <c:ptCount val="16"/>
                <c:pt idx="0">
                  <c:v>0.96220612500000002</c:v>
                </c:pt>
                <c:pt idx="1">
                  <c:v>0.930770125</c:v>
                </c:pt>
                <c:pt idx="2">
                  <c:v>0.88912356250000002</c:v>
                </c:pt>
                <c:pt idx="3">
                  <c:v>0.8441641875</c:v>
                </c:pt>
                <c:pt idx="4">
                  <c:v>0.80090287500000001</c:v>
                </c:pt>
                <c:pt idx="5">
                  <c:v>0.76710543749999993</c:v>
                </c:pt>
                <c:pt idx="6">
                  <c:v>0.73375993750000001</c:v>
                </c:pt>
                <c:pt idx="7">
                  <c:v>0.70869187499999997</c:v>
                </c:pt>
                <c:pt idx="8">
                  <c:v>0.68817525000000002</c:v>
                </c:pt>
                <c:pt idx="9">
                  <c:v>0.66895187499999997</c:v>
                </c:pt>
                <c:pt idx="10">
                  <c:v>0.64849356250000001</c:v>
                </c:pt>
                <c:pt idx="11">
                  <c:v>0.62578106249999998</c:v>
                </c:pt>
                <c:pt idx="12">
                  <c:v>0.606955625</c:v>
                </c:pt>
                <c:pt idx="13">
                  <c:v>0.59280743749999998</c:v>
                </c:pt>
                <c:pt idx="14">
                  <c:v>0.57171149999999993</c:v>
                </c:pt>
                <c:pt idx="15">
                  <c:v>0.55829181250000004</c:v>
                </c:pt>
              </c:numCache>
            </c:numRef>
          </c:xVal>
          <c:yVal>
            <c:numRef>
              <c:f>Sheet3!$G$4:$G$19</c:f>
              <c:numCache>
                <c:formatCode>0.0</c:formatCode>
                <c:ptCount val="16"/>
                <c:pt idx="0">
                  <c:v>128.98698400000001</c:v>
                </c:pt>
                <c:pt idx="1">
                  <c:v>128.29510400000001</c:v>
                </c:pt>
                <c:pt idx="2">
                  <c:v>127.982139</c:v>
                </c:pt>
                <c:pt idx="3">
                  <c:v>127.110471</c:v>
                </c:pt>
                <c:pt idx="4">
                  <c:v>126.26325900000001</c:v>
                </c:pt>
                <c:pt idx="5">
                  <c:v>125.54507599999999</c:v>
                </c:pt>
                <c:pt idx="6">
                  <c:v>124.430665</c:v>
                </c:pt>
                <c:pt idx="7">
                  <c:v>123.389273</c:v>
                </c:pt>
                <c:pt idx="8">
                  <c:v>122.904623</c:v>
                </c:pt>
                <c:pt idx="9">
                  <c:v>121.78955500000001</c:v>
                </c:pt>
                <c:pt idx="10">
                  <c:v>121.228859</c:v>
                </c:pt>
                <c:pt idx="11">
                  <c:v>120.214643</c:v>
                </c:pt>
                <c:pt idx="12">
                  <c:v>118.96758199999999</c:v>
                </c:pt>
                <c:pt idx="13">
                  <c:v>118.48024100000001</c:v>
                </c:pt>
                <c:pt idx="14">
                  <c:v>116.44123399999999</c:v>
                </c:pt>
                <c:pt idx="15">
                  <c:v>117.098974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F4-42C4-B9D6-04FF910DE5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239887"/>
        <c:axId val="1348534255"/>
      </c:scatterChart>
      <c:valAx>
        <c:axId val="1328239887"/>
        <c:scaling>
          <c:orientation val="minMax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48534255"/>
        <c:crosses val="autoZero"/>
        <c:crossBetween val="midCat"/>
      </c:valAx>
      <c:valAx>
        <c:axId val="1348534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282398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SSIM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Sheet4!$D$2</c:f>
              <c:strCache>
                <c:ptCount val="1"/>
                <c:pt idx="0">
                  <c:v>tga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Sheet4!$C$4:$C$18</c:f>
              <c:numCache>
                <c:formatCode>0%</c:formatCode>
                <c:ptCount val="15"/>
                <c:pt idx="0">
                  <c:v>0.95125253182870373</c:v>
                </c:pt>
                <c:pt idx="1">
                  <c:v>0.88198206018518521</c:v>
                </c:pt>
                <c:pt idx="2">
                  <c:v>0.81998634620949074</c:v>
                </c:pt>
                <c:pt idx="3">
                  <c:v>0.7644514973958334</c:v>
                </c:pt>
                <c:pt idx="4">
                  <c:v>0.71764702690972215</c:v>
                </c:pt>
                <c:pt idx="5">
                  <c:v>0.68276511863425926</c:v>
                </c:pt>
                <c:pt idx="6">
                  <c:v>0.65667136863425923</c:v>
                </c:pt>
                <c:pt idx="7">
                  <c:v>0.63085440176504637</c:v>
                </c:pt>
                <c:pt idx="8">
                  <c:v>0.61361165364583337</c:v>
                </c:pt>
                <c:pt idx="9">
                  <c:v>0.59739104094328699</c:v>
                </c:pt>
                <c:pt idx="10">
                  <c:v>0.58501356336805554</c:v>
                </c:pt>
                <c:pt idx="11">
                  <c:v>0.57387713396990736</c:v>
                </c:pt>
                <c:pt idx="12">
                  <c:v>0.5667645941840278</c:v>
                </c:pt>
                <c:pt idx="13">
                  <c:v>0.5587115704571759</c:v>
                </c:pt>
                <c:pt idx="14">
                  <c:v>0.55486545138888888</c:v>
                </c:pt>
              </c:numCache>
            </c:numRef>
          </c:xVal>
          <c:yVal>
            <c:numRef>
              <c:f>Sheet4!$D$4:$D$18</c:f>
              <c:numCache>
                <c:formatCode>0.0000</c:formatCode>
                <c:ptCount val="15"/>
                <c:pt idx="0">
                  <c:v>0.99246820752404996</c:v>
                </c:pt>
                <c:pt idx="1">
                  <c:v>0.99262354465070202</c:v>
                </c:pt>
                <c:pt idx="2">
                  <c:v>0.99262686645797604</c:v>
                </c:pt>
                <c:pt idx="3">
                  <c:v>0.99266123841869003</c:v>
                </c:pt>
                <c:pt idx="4">
                  <c:v>0.99269544902017903</c:v>
                </c:pt>
                <c:pt idx="5">
                  <c:v>0.99274524504219497</c:v>
                </c:pt>
                <c:pt idx="6">
                  <c:v>0.992637960353703</c:v>
                </c:pt>
                <c:pt idx="7">
                  <c:v>0.992812462742099</c:v>
                </c:pt>
                <c:pt idx="8">
                  <c:v>0.99267683038687904</c:v>
                </c:pt>
                <c:pt idx="9">
                  <c:v>0.99262799773108101</c:v>
                </c:pt>
                <c:pt idx="10">
                  <c:v>0.99265200367596096</c:v>
                </c:pt>
                <c:pt idx="11">
                  <c:v>0.99274833817001495</c:v>
                </c:pt>
                <c:pt idx="12">
                  <c:v>0.99255223694278805</c:v>
                </c:pt>
                <c:pt idx="13">
                  <c:v>0.99260204596633195</c:v>
                </c:pt>
                <c:pt idx="14">
                  <c:v>0.99277078532033403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79-4696-A65B-494E2CDB64CF}"/>
            </c:ext>
          </c:extLst>
        </c:ser>
        <c:ser>
          <c:idx val="1"/>
          <c:order val="1"/>
          <c:tx>
            <c:strRef>
              <c:f>Sheet4!$F$2</c:f>
              <c:strCache>
                <c:ptCount val="1"/>
                <c:pt idx="0">
                  <c:v>jpg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Sheet4!$C$4:$C$18</c:f>
              <c:numCache>
                <c:formatCode>0%</c:formatCode>
                <c:ptCount val="15"/>
                <c:pt idx="0">
                  <c:v>0.95125253182870373</c:v>
                </c:pt>
                <c:pt idx="1">
                  <c:v>0.88198206018518521</c:v>
                </c:pt>
                <c:pt idx="2">
                  <c:v>0.81998634620949074</c:v>
                </c:pt>
                <c:pt idx="3">
                  <c:v>0.7644514973958334</c:v>
                </c:pt>
                <c:pt idx="4">
                  <c:v>0.71764702690972215</c:v>
                </c:pt>
                <c:pt idx="5">
                  <c:v>0.68276511863425926</c:v>
                </c:pt>
                <c:pt idx="6">
                  <c:v>0.65667136863425923</c:v>
                </c:pt>
                <c:pt idx="7">
                  <c:v>0.63085440176504637</c:v>
                </c:pt>
                <c:pt idx="8">
                  <c:v>0.61361165364583337</c:v>
                </c:pt>
                <c:pt idx="9">
                  <c:v>0.59739104094328699</c:v>
                </c:pt>
                <c:pt idx="10">
                  <c:v>0.58501356336805554</c:v>
                </c:pt>
                <c:pt idx="11">
                  <c:v>0.57387713396990736</c:v>
                </c:pt>
                <c:pt idx="12">
                  <c:v>0.5667645941840278</c:v>
                </c:pt>
                <c:pt idx="13">
                  <c:v>0.5587115704571759</c:v>
                </c:pt>
                <c:pt idx="14">
                  <c:v>0.55486545138888888</c:v>
                </c:pt>
              </c:numCache>
            </c:numRef>
          </c:xVal>
          <c:yVal>
            <c:numRef>
              <c:f>Sheet4!$F$4:$F$18</c:f>
              <c:numCache>
                <c:formatCode>0.0000</c:formatCode>
                <c:ptCount val="15"/>
                <c:pt idx="0">
                  <c:v>0.99410155242129095</c:v>
                </c:pt>
                <c:pt idx="1">
                  <c:v>0.99422508789919195</c:v>
                </c:pt>
                <c:pt idx="2">
                  <c:v>0.99421633679841503</c:v>
                </c:pt>
                <c:pt idx="3">
                  <c:v>0.99428029264019901</c:v>
                </c:pt>
                <c:pt idx="4">
                  <c:v>0.99429389402789903</c:v>
                </c:pt>
                <c:pt idx="5">
                  <c:v>0.99433328952464595</c:v>
                </c:pt>
                <c:pt idx="6">
                  <c:v>0.99423235426738699</c:v>
                </c:pt>
                <c:pt idx="7">
                  <c:v>0.99437137419230803</c:v>
                </c:pt>
                <c:pt idx="8">
                  <c:v>0.99425577253863895</c:v>
                </c:pt>
                <c:pt idx="9">
                  <c:v>0.99420946765947604</c:v>
                </c:pt>
                <c:pt idx="10">
                  <c:v>0.994264778663836</c:v>
                </c:pt>
                <c:pt idx="11">
                  <c:v>0.99432497926353502</c:v>
                </c:pt>
                <c:pt idx="12">
                  <c:v>0.99414391116668899</c:v>
                </c:pt>
                <c:pt idx="13">
                  <c:v>0.99419187270107601</c:v>
                </c:pt>
                <c:pt idx="14">
                  <c:v>0.99435126406736096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C79-4696-A65B-494E2CDB64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8101199"/>
        <c:axId val="548099759"/>
      </c:scatterChart>
      <c:valAx>
        <c:axId val="548101199"/>
        <c:scaling>
          <c:orientation val="minMax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8099759"/>
        <c:crosses val="autoZero"/>
        <c:crossBetween val="midCat"/>
      </c:valAx>
      <c:valAx>
        <c:axId val="548099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81011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MSE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Sheet4!$D$2</c:f>
              <c:strCache>
                <c:ptCount val="1"/>
                <c:pt idx="0">
                  <c:v>tga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Sheet4!$C$4:$C$18</c:f>
              <c:numCache>
                <c:formatCode>0%</c:formatCode>
                <c:ptCount val="15"/>
                <c:pt idx="0">
                  <c:v>0.95125253182870373</c:v>
                </c:pt>
                <c:pt idx="1">
                  <c:v>0.88198206018518521</c:v>
                </c:pt>
                <c:pt idx="2">
                  <c:v>0.81998634620949074</c:v>
                </c:pt>
                <c:pt idx="3">
                  <c:v>0.7644514973958334</c:v>
                </c:pt>
                <c:pt idx="4">
                  <c:v>0.71764702690972215</c:v>
                </c:pt>
                <c:pt idx="5">
                  <c:v>0.68276511863425926</c:v>
                </c:pt>
                <c:pt idx="6">
                  <c:v>0.65667136863425923</c:v>
                </c:pt>
                <c:pt idx="7">
                  <c:v>0.63085440176504637</c:v>
                </c:pt>
                <c:pt idx="8">
                  <c:v>0.61361165364583337</c:v>
                </c:pt>
                <c:pt idx="9">
                  <c:v>0.59739104094328699</c:v>
                </c:pt>
                <c:pt idx="10">
                  <c:v>0.58501356336805554</c:v>
                </c:pt>
                <c:pt idx="11">
                  <c:v>0.57387713396990736</c:v>
                </c:pt>
                <c:pt idx="12">
                  <c:v>0.5667645941840278</c:v>
                </c:pt>
                <c:pt idx="13">
                  <c:v>0.5587115704571759</c:v>
                </c:pt>
                <c:pt idx="14">
                  <c:v>0.55486545138888888</c:v>
                </c:pt>
              </c:numCache>
            </c:numRef>
          </c:xVal>
          <c:yVal>
            <c:numRef>
              <c:f>Sheet4!$E$4:$E$18</c:f>
              <c:numCache>
                <c:formatCode>0.0</c:formatCode>
                <c:ptCount val="15"/>
                <c:pt idx="0">
                  <c:v>30.114388020833299</c:v>
                </c:pt>
                <c:pt idx="1">
                  <c:v>29.419918981481398</c:v>
                </c:pt>
                <c:pt idx="2">
                  <c:v>29.3745399305555</c:v>
                </c:pt>
                <c:pt idx="3">
                  <c:v>29.264926215277701</c:v>
                </c:pt>
                <c:pt idx="4">
                  <c:v>29.089584780092501</c:v>
                </c:pt>
                <c:pt idx="5">
                  <c:v>28.893237847222199</c:v>
                </c:pt>
                <c:pt idx="6">
                  <c:v>29.244584780092499</c:v>
                </c:pt>
                <c:pt idx="7">
                  <c:v>28.573305844907399</c:v>
                </c:pt>
                <c:pt idx="8">
                  <c:v>29.1049537037037</c:v>
                </c:pt>
                <c:pt idx="9">
                  <c:v>29.227528935185099</c:v>
                </c:pt>
                <c:pt idx="10">
                  <c:v>29.1580266203703</c:v>
                </c:pt>
                <c:pt idx="11">
                  <c:v>28.8091102430555</c:v>
                </c:pt>
                <c:pt idx="12">
                  <c:v>29.575946180555501</c:v>
                </c:pt>
                <c:pt idx="13">
                  <c:v>29.3080237268518</c:v>
                </c:pt>
                <c:pt idx="14">
                  <c:v>28.608334780092498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64-4C02-AEE8-F6B91E243036}"/>
            </c:ext>
          </c:extLst>
        </c:ser>
        <c:ser>
          <c:idx val="1"/>
          <c:order val="1"/>
          <c:tx>
            <c:strRef>
              <c:f>Sheet4!$F$2</c:f>
              <c:strCache>
                <c:ptCount val="1"/>
                <c:pt idx="0">
                  <c:v>jpg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Sheet4!$C$4:$C$18</c:f>
              <c:numCache>
                <c:formatCode>0%</c:formatCode>
                <c:ptCount val="15"/>
                <c:pt idx="0">
                  <c:v>0.95125253182870373</c:v>
                </c:pt>
                <c:pt idx="1">
                  <c:v>0.88198206018518521</c:v>
                </c:pt>
                <c:pt idx="2">
                  <c:v>0.81998634620949074</c:v>
                </c:pt>
                <c:pt idx="3">
                  <c:v>0.7644514973958334</c:v>
                </c:pt>
                <c:pt idx="4">
                  <c:v>0.71764702690972215</c:v>
                </c:pt>
                <c:pt idx="5">
                  <c:v>0.68276511863425926</c:v>
                </c:pt>
                <c:pt idx="6">
                  <c:v>0.65667136863425923</c:v>
                </c:pt>
                <c:pt idx="7">
                  <c:v>0.63085440176504637</c:v>
                </c:pt>
                <c:pt idx="8">
                  <c:v>0.61361165364583337</c:v>
                </c:pt>
                <c:pt idx="9">
                  <c:v>0.59739104094328699</c:v>
                </c:pt>
                <c:pt idx="10">
                  <c:v>0.58501356336805554</c:v>
                </c:pt>
                <c:pt idx="11">
                  <c:v>0.57387713396990736</c:v>
                </c:pt>
                <c:pt idx="12">
                  <c:v>0.5667645941840278</c:v>
                </c:pt>
                <c:pt idx="13">
                  <c:v>0.5587115704571759</c:v>
                </c:pt>
                <c:pt idx="14">
                  <c:v>0.55486545138888888</c:v>
                </c:pt>
              </c:numCache>
            </c:numRef>
          </c:xVal>
          <c:yVal>
            <c:numRef>
              <c:f>Sheet4!$G$4:$G$18</c:f>
              <c:numCache>
                <c:formatCode>0.0</c:formatCode>
                <c:ptCount val="15"/>
                <c:pt idx="0">
                  <c:v>23.556876446759201</c:v>
                </c:pt>
                <c:pt idx="1">
                  <c:v>23.001820023148099</c:v>
                </c:pt>
                <c:pt idx="2">
                  <c:v>23.0024754050925</c:v>
                </c:pt>
                <c:pt idx="3">
                  <c:v>22.778563368055501</c:v>
                </c:pt>
                <c:pt idx="4">
                  <c:v>22.6884288194444</c:v>
                </c:pt>
                <c:pt idx="5">
                  <c:v>22.533953993055501</c:v>
                </c:pt>
                <c:pt idx="6">
                  <c:v>22.861317997685099</c:v>
                </c:pt>
                <c:pt idx="7">
                  <c:v>22.339862557870301</c:v>
                </c:pt>
                <c:pt idx="8">
                  <c:v>22.7859302662037</c:v>
                </c:pt>
                <c:pt idx="9">
                  <c:v>22.900959201388801</c:v>
                </c:pt>
                <c:pt idx="10">
                  <c:v>22.706341145833299</c:v>
                </c:pt>
                <c:pt idx="11">
                  <c:v>22.501922743055498</c:v>
                </c:pt>
                <c:pt idx="12">
                  <c:v>23.207080439814799</c:v>
                </c:pt>
                <c:pt idx="13">
                  <c:v>22.956316550925902</c:v>
                </c:pt>
                <c:pt idx="14">
                  <c:v>22.289664351851801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364-4C02-AEE8-F6B91E2430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4333551"/>
        <c:axId val="594326831"/>
      </c:scatterChart>
      <c:valAx>
        <c:axId val="594333551"/>
        <c:scaling>
          <c:orientation val="minMax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4326831"/>
        <c:crosses val="autoZero"/>
        <c:crossBetween val="midCat"/>
      </c:valAx>
      <c:valAx>
        <c:axId val="594326831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43335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709612</xdr:colOff>
      <xdr:row>23</xdr:row>
      <xdr:rowOff>200025</xdr:rowOff>
    </xdr:from>
    <xdr:to>
      <xdr:col>14</xdr:col>
      <xdr:colOff>576262</xdr:colOff>
      <xdr:row>39</xdr:row>
      <xdr:rowOff>200025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6D80B683-31C1-4D2B-B49E-633C31B69B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578642</xdr:colOff>
      <xdr:row>2</xdr:row>
      <xdr:rowOff>26193</xdr:rowOff>
    </xdr:from>
    <xdr:to>
      <xdr:col>15</xdr:col>
      <xdr:colOff>350042</xdr:colOff>
      <xdr:row>16</xdr:row>
      <xdr:rowOff>95251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2AC7DCA8-BA62-83B2-ED85-489513276F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359568</xdr:colOff>
      <xdr:row>5</xdr:row>
      <xdr:rowOff>47624</xdr:rowOff>
    </xdr:from>
    <xdr:to>
      <xdr:col>14</xdr:col>
      <xdr:colOff>130968</xdr:colOff>
      <xdr:row>22</xdr:row>
      <xdr:rowOff>23812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EF3F6B09-1116-9770-0520-15B784DE0D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578643</xdr:colOff>
      <xdr:row>1</xdr:row>
      <xdr:rowOff>207167</xdr:rowOff>
    </xdr:from>
    <xdr:to>
      <xdr:col>15</xdr:col>
      <xdr:colOff>350043</xdr:colOff>
      <xdr:row>20</xdr:row>
      <xdr:rowOff>9524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C40317C2-925D-4440-A015-A69910201E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564355</xdr:colOff>
      <xdr:row>20</xdr:row>
      <xdr:rowOff>207168</xdr:rowOff>
    </xdr:from>
    <xdr:to>
      <xdr:col>15</xdr:col>
      <xdr:colOff>335755</xdr:colOff>
      <xdr:row>38</xdr:row>
      <xdr:rowOff>23812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D0F50BEB-A1D2-824C-E5DF-9AF2841C53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345281</xdr:colOff>
      <xdr:row>1</xdr:row>
      <xdr:rowOff>150017</xdr:rowOff>
    </xdr:from>
    <xdr:to>
      <xdr:col>15</xdr:col>
      <xdr:colOff>116681</xdr:colOff>
      <xdr:row>18</xdr:row>
      <xdr:rowOff>14288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73A2773-E456-F652-1302-697F76A740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330993</xdr:colOff>
      <xdr:row>19</xdr:row>
      <xdr:rowOff>73817</xdr:rowOff>
    </xdr:from>
    <xdr:to>
      <xdr:col>15</xdr:col>
      <xdr:colOff>102393</xdr:colOff>
      <xdr:row>36</xdr:row>
      <xdr:rowOff>71437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377B3498-8E2F-7DCB-641E-10F1D51CCE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369093</xdr:colOff>
      <xdr:row>1</xdr:row>
      <xdr:rowOff>126206</xdr:rowOff>
    </xdr:from>
    <xdr:to>
      <xdr:col>15</xdr:col>
      <xdr:colOff>140493</xdr:colOff>
      <xdr:row>16</xdr:row>
      <xdr:rowOff>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DD10D1A-18AA-6F8C-CDA1-E066EA1A1E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402430</xdr:colOff>
      <xdr:row>16</xdr:row>
      <xdr:rowOff>88105</xdr:rowOff>
    </xdr:from>
    <xdr:to>
      <xdr:col>15</xdr:col>
      <xdr:colOff>173830</xdr:colOff>
      <xdr:row>30</xdr:row>
      <xdr:rowOff>71437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70903D67-AAA8-4437-469D-2845F623E6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542925</xdr:colOff>
      <xdr:row>0</xdr:row>
      <xdr:rowOff>214311</xdr:rowOff>
    </xdr:from>
    <xdr:to>
      <xdr:col>15</xdr:col>
      <xdr:colOff>314325</xdr:colOff>
      <xdr:row>18</xdr:row>
      <xdr:rowOff>123824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42DABC52-F40F-D250-F7FA-C9954A25C6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504825</xdr:colOff>
      <xdr:row>19</xdr:row>
      <xdr:rowOff>90487</xdr:rowOff>
    </xdr:from>
    <xdr:to>
      <xdr:col>15</xdr:col>
      <xdr:colOff>276225</xdr:colOff>
      <xdr:row>35</xdr:row>
      <xdr:rowOff>85725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77739933-8C1F-7EA6-B2B9-C98568C8E0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438150</xdr:colOff>
      <xdr:row>1</xdr:row>
      <xdr:rowOff>119062</xdr:rowOff>
    </xdr:from>
    <xdr:to>
      <xdr:col>13</xdr:col>
      <xdr:colOff>209550</xdr:colOff>
      <xdr:row>17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BBD99DF8-5380-6AA8-0B10-768CECCC9F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285750</xdr:colOff>
      <xdr:row>1</xdr:row>
      <xdr:rowOff>204786</xdr:rowOff>
    </xdr:from>
    <xdr:to>
      <xdr:col>29</xdr:col>
      <xdr:colOff>57150</xdr:colOff>
      <xdr:row>18</xdr:row>
      <xdr:rowOff>47624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3BEADFDB-50CF-3E2A-2323-02E6D8A910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476250</xdr:colOff>
      <xdr:row>24</xdr:row>
      <xdr:rowOff>214312</xdr:rowOff>
    </xdr:from>
    <xdr:to>
      <xdr:col>13</xdr:col>
      <xdr:colOff>247650</xdr:colOff>
      <xdr:row>42</xdr:row>
      <xdr:rowOff>38100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8CE5F0BE-7601-A4F8-5451-2C42F82475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361950</xdr:colOff>
      <xdr:row>25</xdr:row>
      <xdr:rowOff>90487</xdr:rowOff>
    </xdr:from>
    <xdr:to>
      <xdr:col>29</xdr:col>
      <xdr:colOff>133350</xdr:colOff>
      <xdr:row>41</xdr:row>
      <xdr:rowOff>161925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1C7E0165-87A2-1D5A-301A-D24E51DD29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311944</xdr:colOff>
      <xdr:row>0</xdr:row>
      <xdr:rowOff>173830</xdr:rowOff>
    </xdr:from>
    <xdr:to>
      <xdr:col>15</xdr:col>
      <xdr:colOff>83344</xdr:colOff>
      <xdr:row>17</xdr:row>
      <xdr:rowOff>195262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C45F265A-A012-C705-DD88-3470D0556E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330993</xdr:colOff>
      <xdr:row>19</xdr:row>
      <xdr:rowOff>50006</xdr:rowOff>
    </xdr:from>
    <xdr:to>
      <xdr:col>15</xdr:col>
      <xdr:colOff>102393</xdr:colOff>
      <xdr:row>35</xdr:row>
      <xdr:rowOff>133350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FFB1F244-61E0-CADF-0439-AD9250EF57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495300</xdr:colOff>
      <xdr:row>2</xdr:row>
      <xdr:rowOff>42862</xdr:rowOff>
    </xdr:from>
    <xdr:to>
      <xdr:col>15</xdr:col>
      <xdr:colOff>266700</xdr:colOff>
      <xdr:row>19</xdr:row>
      <xdr:rowOff>161925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E9E6DBF5-C515-0EC3-E9FE-3B46866866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390525</xdr:colOff>
      <xdr:row>0</xdr:row>
      <xdr:rowOff>128587</xdr:rowOff>
    </xdr:from>
    <xdr:to>
      <xdr:col>15</xdr:col>
      <xdr:colOff>161925</xdr:colOff>
      <xdr:row>19</xdr:row>
      <xdr:rowOff>57150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DB0F0CFC-438D-0113-3799-86FCE0B779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6C855-950B-44CE-8E3A-07E9B592E6F2}">
  <dimension ref="A1:U259"/>
  <sheetViews>
    <sheetView topLeftCell="A22" workbookViewId="0">
      <selection activeCell="U127" sqref="U127"/>
    </sheetView>
  </sheetViews>
  <sheetFormatPr defaultRowHeight="17.649999999999999"/>
  <cols>
    <col min="1" max="1" width="16.75" style="7" bestFit="1" customWidth="1"/>
    <col min="2" max="8" width="9" style="7"/>
    <col min="9" max="9" width="16.75" style="7" bestFit="1" customWidth="1"/>
    <col min="10" max="16384" width="9" style="7"/>
  </cols>
  <sheetData>
    <row r="1" spans="1:21">
      <c r="A1" s="7" t="s">
        <v>21</v>
      </c>
      <c r="B1" s="8" t="s">
        <v>22</v>
      </c>
      <c r="I1" s="7" t="s">
        <v>21</v>
      </c>
      <c r="J1" s="8" t="s">
        <v>23</v>
      </c>
      <c r="Q1" s="7" t="s">
        <v>24</v>
      </c>
      <c r="R1" s="19" t="s">
        <v>25</v>
      </c>
      <c r="S1" s="19"/>
      <c r="T1" s="19" t="s">
        <v>26</v>
      </c>
      <c r="U1" s="19"/>
    </row>
    <row r="2" spans="1:21">
      <c r="A2" s="7" t="s">
        <v>27</v>
      </c>
      <c r="B2" s="8" t="s">
        <v>28</v>
      </c>
      <c r="I2" s="7" t="s">
        <v>27</v>
      </c>
      <c r="J2" s="8" t="s">
        <v>29</v>
      </c>
      <c r="Q2" s="7" t="s">
        <v>30</v>
      </c>
      <c r="R2" s="7" t="s">
        <v>31</v>
      </c>
      <c r="S2" s="7" t="s">
        <v>32</v>
      </c>
      <c r="T2" s="7" t="s">
        <v>31</v>
      </c>
      <c r="U2" s="7" t="s">
        <v>32</v>
      </c>
    </row>
    <row r="3" spans="1:21">
      <c r="Q3" s="7">
        <v>0</v>
      </c>
      <c r="R3" s="9">
        <v>0.56718026620370365</v>
      </c>
      <c r="S3" s="9">
        <v>0.53265799999999996</v>
      </c>
      <c r="T3" s="10">
        <f>SUM(R$3:R3)</f>
        <v>0.56718026620370365</v>
      </c>
      <c r="U3" s="10">
        <f>SUM(S$3:S3)</f>
        <v>0.53265799999999996</v>
      </c>
    </row>
    <row r="4" spans="1:21">
      <c r="A4" s="7" t="s">
        <v>33</v>
      </c>
      <c r="I4" s="7" t="s">
        <v>33</v>
      </c>
      <c r="Q4" s="7">
        <v>1</v>
      </c>
      <c r="R4" s="9">
        <v>7.8990162037037043E-2</v>
      </c>
      <c r="S4" s="9">
        <v>1.8769999999999998E-2</v>
      </c>
      <c r="T4" s="10">
        <f>SUM(R$3:R4)</f>
        <v>0.64617042824074067</v>
      </c>
      <c r="U4" s="10">
        <f>SUM(S$3:S4)</f>
        <v>0.55142799999999992</v>
      </c>
    </row>
    <row r="5" spans="1:21">
      <c r="A5" s="7" t="s">
        <v>34</v>
      </c>
      <c r="B5" s="7">
        <v>16</v>
      </c>
      <c r="C5" s="7">
        <v>25</v>
      </c>
      <c r="D5" s="7">
        <v>36</v>
      </c>
      <c r="E5" s="7">
        <v>49</v>
      </c>
      <c r="F5" s="7">
        <v>64</v>
      </c>
      <c r="I5" s="7" t="s">
        <v>34</v>
      </c>
      <c r="J5" s="7">
        <v>16</v>
      </c>
      <c r="K5" s="7">
        <v>25</v>
      </c>
      <c r="L5" s="7">
        <v>36</v>
      </c>
      <c r="M5" s="7">
        <v>49</v>
      </c>
      <c r="N5" s="7">
        <v>64</v>
      </c>
      <c r="Q5" s="7">
        <v>2</v>
      </c>
      <c r="R5" s="9">
        <v>7.0659722222222221E-2</v>
      </c>
      <c r="S5" s="9">
        <v>1.8284000000000002E-2</v>
      </c>
      <c r="T5" s="10">
        <f>SUM(R$3:R5)</f>
        <v>0.71683015046296283</v>
      </c>
      <c r="U5" s="10">
        <f>SUM(S$3:S5)</f>
        <v>0.56971199999999989</v>
      </c>
    </row>
    <row r="6" spans="1:21">
      <c r="A6" s="7">
        <v>1</v>
      </c>
      <c r="B6" s="11">
        <v>1954.2893329999999</v>
      </c>
      <c r="C6" s="11">
        <v>1595.292076</v>
      </c>
      <c r="D6" s="11">
        <v>1393.1922320000001</v>
      </c>
      <c r="E6" s="11">
        <v>1295.9402339999999</v>
      </c>
      <c r="F6" s="11">
        <v>1225.4274929999999</v>
      </c>
      <c r="G6" s="12"/>
      <c r="I6" s="7">
        <v>1</v>
      </c>
      <c r="J6" s="11">
        <v>1520.2415309999999</v>
      </c>
      <c r="K6" s="11">
        <v>1291.663112</v>
      </c>
      <c r="L6" s="11">
        <v>1197.7037049999999</v>
      </c>
      <c r="M6" s="11">
        <v>1169.8938000000001</v>
      </c>
      <c r="N6" s="11">
        <v>1146.0694040000001</v>
      </c>
      <c r="P6" s="13"/>
      <c r="Q6" s="7">
        <v>3</v>
      </c>
      <c r="R6" s="9">
        <v>6.7783564814814817E-2</v>
      </c>
      <c r="S6" s="9">
        <v>1.7930999999999999E-2</v>
      </c>
      <c r="T6" s="10">
        <f>SUM(R$3:R6)</f>
        <v>0.78461371527777768</v>
      </c>
      <c r="U6" s="10">
        <f>SUM(S$3:S6)</f>
        <v>0.58764299999999992</v>
      </c>
    </row>
    <row r="7" spans="1:21">
      <c r="A7" s="7">
        <v>3</v>
      </c>
      <c r="B7" s="11">
        <v>884.42671700000005</v>
      </c>
      <c r="C7" s="11">
        <v>866.85744299999999</v>
      </c>
      <c r="D7" s="11">
        <v>859.14412400000003</v>
      </c>
      <c r="E7" s="12">
        <v>853.83844699999997</v>
      </c>
      <c r="F7" s="12">
        <v>854.35642700000005</v>
      </c>
      <c r="G7" s="11"/>
      <c r="I7" s="7">
        <v>3</v>
      </c>
      <c r="J7" s="11">
        <v>876.79202599999996</v>
      </c>
      <c r="K7" s="11">
        <v>863.27226700000006</v>
      </c>
      <c r="L7" s="12">
        <v>856.32566499999996</v>
      </c>
      <c r="M7" s="12">
        <v>854.75657799999999</v>
      </c>
      <c r="N7" s="12">
        <v>853.29031799999996</v>
      </c>
      <c r="Q7" s="7">
        <v>4</v>
      </c>
      <c r="R7" s="9">
        <v>5.1394675925925927E-2</v>
      </c>
      <c r="S7" s="9">
        <v>1.7250999999999999E-2</v>
      </c>
      <c r="T7" s="10">
        <f>SUM(R$3:R7)</f>
        <v>0.83600839120370363</v>
      </c>
      <c r="U7" s="10">
        <f>SUM(S$3:S7)</f>
        <v>0.60489399999999993</v>
      </c>
    </row>
    <row r="8" spans="1:21">
      <c r="A8" s="7">
        <v>5</v>
      </c>
      <c r="B8" s="12">
        <v>859.24854400000004</v>
      </c>
      <c r="C8" s="12">
        <v>856.66946299999995</v>
      </c>
      <c r="D8" s="12">
        <v>856.67569600000002</v>
      </c>
      <c r="E8" s="11">
        <v>855.73335199999997</v>
      </c>
      <c r="F8" s="11">
        <v>857.65317600000003</v>
      </c>
      <c r="G8" s="11"/>
      <c r="I8" s="11">
        <v>5</v>
      </c>
      <c r="J8" s="12">
        <v>859.42661899999996</v>
      </c>
      <c r="K8" s="12">
        <v>857.48793499999999</v>
      </c>
      <c r="L8" s="11">
        <v>856.54149600000005</v>
      </c>
      <c r="M8" s="11">
        <v>856.05535599999996</v>
      </c>
      <c r="N8" s="11">
        <v>857.53589399999998</v>
      </c>
      <c r="Q8" s="7">
        <v>5</v>
      </c>
      <c r="R8" s="9">
        <v>3.3171296296296296E-2</v>
      </c>
      <c r="S8" s="9">
        <v>1.6759E-2</v>
      </c>
      <c r="T8" s="10">
        <f>SUM(R$3:R8)</f>
        <v>0.86917968749999996</v>
      </c>
      <c r="U8" s="10">
        <f>SUM(S$3:S8)</f>
        <v>0.6216529999999999</v>
      </c>
    </row>
    <row r="9" spans="1:21">
      <c r="A9" s="7">
        <v>7</v>
      </c>
      <c r="B9" s="11">
        <v>873.11886400000003</v>
      </c>
      <c r="C9" s="11">
        <v>873.57832900000005</v>
      </c>
      <c r="D9" s="11">
        <v>873.72109799999998</v>
      </c>
      <c r="E9" s="11">
        <v>872.87343599999997</v>
      </c>
      <c r="F9" s="11">
        <v>873.68623200000002</v>
      </c>
      <c r="G9" s="11"/>
      <c r="I9" s="11">
        <v>7</v>
      </c>
      <c r="J9" s="11">
        <v>873.94984399999998</v>
      </c>
      <c r="K9" s="11">
        <v>872.61024099999997</v>
      </c>
      <c r="L9" s="11">
        <v>872.65312400000005</v>
      </c>
      <c r="M9" s="11">
        <v>873.45514100000003</v>
      </c>
      <c r="N9" s="11">
        <v>873.74952199999996</v>
      </c>
      <c r="Q9" s="7">
        <v>6</v>
      </c>
      <c r="R9" s="9">
        <v>2.1805555555555557E-2</v>
      </c>
      <c r="S9" s="9">
        <v>1.6136999999999999E-2</v>
      </c>
      <c r="T9" s="10">
        <f>SUM(R$3:R9)</f>
        <v>0.89098524305555549</v>
      </c>
      <c r="U9" s="10">
        <f>SUM(S$3:S9)</f>
        <v>0.63778999999999986</v>
      </c>
    </row>
    <row r="10" spans="1:21">
      <c r="A10" s="7">
        <v>9</v>
      </c>
      <c r="B10" s="11">
        <v>890.794352</v>
      </c>
      <c r="C10" s="11">
        <v>890.56449499999997</v>
      </c>
      <c r="D10" s="11">
        <v>889.73217299999999</v>
      </c>
      <c r="E10" s="11">
        <v>890.41306499999996</v>
      </c>
      <c r="F10" s="11">
        <v>890.57205199999999</v>
      </c>
      <c r="G10" s="11"/>
      <c r="I10" s="7">
        <v>9</v>
      </c>
      <c r="J10" s="11">
        <v>890.38839399999995</v>
      </c>
      <c r="K10" s="11">
        <v>889.82607399999995</v>
      </c>
      <c r="L10" s="11">
        <v>889.33225700000003</v>
      </c>
      <c r="M10" s="11">
        <v>890.38872700000002</v>
      </c>
      <c r="N10" s="11">
        <v>890.86847299999999</v>
      </c>
      <c r="Q10" s="7">
        <v>7</v>
      </c>
      <c r="R10" s="9">
        <v>1.5273437500000001E-2</v>
      </c>
      <c r="S10" s="9">
        <v>1.5545E-2</v>
      </c>
      <c r="T10" s="10">
        <f>SUM(R$3:R10)</f>
        <v>0.90625868055555547</v>
      </c>
      <c r="U10" s="10">
        <f>SUM(S$3:S10)</f>
        <v>0.65333499999999989</v>
      </c>
    </row>
    <row r="11" spans="1:21">
      <c r="B11" s="11"/>
      <c r="C11" s="11"/>
      <c r="D11" s="11"/>
      <c r="E11" s="11"/>
      <c r="F11" s="11"/>
      <c r="G11" s="11"/>
      <c r="J11" s="11"/>
      <c r="K11" s="11"/>
      <c r="L11" s="11"/>
      <c r="M11" s="11"/>
      <c r="N11" s="11"/>
      <c r="Q11" s="7">
        <v>8</v>
      </c>
      <c r="R11" s="9">
        <v>1.0554108796296296E-2</v>
      </c>
      <c r="S11" s="9">
        <v>1.4668E-2</v>
      </c>
      <c r="T11" s="10">
        <f>SUM(R$3:R11)</f>
        <v>0.91681278935185173</v>
      </c>
      <c r="U11" s="10">
        <f>SUM(S$3:S11)</f>
        <v>0.6680029999999999</v>
      </c>
    </row>
    <row r="12" spans="1:21">
      <c r="Q12" s="7">
        <v>9</v>
      </c>
      <c r="R12" s="9">
        <v>7.7864583333333336E-3</v>
      </c>
      <c r="S12" s="9">
        <v>1.4375000000000001E-2</v>
      </c>
      <c r="T12" s="10">
        <f>SUM(R$3:R12)</f>
        <v>0.92459924768518509</v>
      </c>
      <c r="U12" s="10">
        <f>SUM(S$3:S12)</f>
        <v>0.68237799999999993</v>
      </c>
    </row>
    <row r="13" spans="1:21">
      <c r="A13" s="7" t="s">
        <v>21</v>
      </c>
      <c r="B13" s="8" t="s">
        <v>35</v>
      </c>
      <c r="I13" s="7" t="s">
        <v>21</v>
      </c>
      <c r="J13" s="8" t="s">
        <v>36</v>
      </c>
      <c r="Q13" s="7">
        <v>10</v>
      </c>
      <c r="R13" s="9">
        <v>6.0749421296296298E-3</v>
      </c>
      <c r="S13" s="9">
        <v>1.3448E-2</v>
      </c>
      <c r="T13" s="10">
        <f>SUM(R$3:R13)</f>
        <v>0.93067418981481476</v>
      </c>
      <c r="U13" s="10">
        <f>SUM(S$3:S13)</f>
        <v>0.69582599999999994</v>
      </c>
    </row>
    <row r="14" spans="1:21">
      <c r="A14" s="7" t="s">
        <v>27</v>
      </c>
      <c r="B14" s="8" t="s">
        <v>37</v>
      </c>
      <c r="I14" s="7" t="s">
        <v>27</v>
      </c>
      <c r="J14" s="8" t="s">
        <v>38</v>
      </c>
      <c r="Q14" s="7">
        <v>11</v>
      </c>
      <c r="R14" s="9">
        <v>5.0824652777777778E-3</v>
      </c>
      <c r="S14" s="9">
        <v>1.2737E-2</v>
      </c>
      <c r="T14" s="10">
        <f>SUM(R$3:R14)</f>
        <v>0.93575665509259254</v>
      </c>
      <c r="U14" s="10">
        <f>SUM(S$3:S14)</f>
        <v>0.70856299999999994</v>
      </c>
    </row>
    <row r="15" spans="1:21">
      <c r="Q15" s="7">
        <v>12</v>
      </c>
      <c r="R15" s="9">
        <v>4.1087962962962962E-3</v>
      </c>
      <c r="S15" s="9">
        <v>1.2232E-2</v>
      </c>
      <c r="T15" s="10">
        <f>SUM(R$3:R15)</f>
        <v>0.93986545138888888</v>
      </c>
      <c r="U15" s="10">
        <f>SUM(S$3:S15)</f>
        <v>0.72079499999999996</v>
      </c>
    </row>
    <row r="16" spans="1:21">
      <c r="A16" s="7" t="s">
        <v>33</v>
      </c>
      <c r="I16" s="7" t="s">
        <v>33</v>
      </c>
      <c r="Q16" s="7">
        <v>13</v>
      </c>
      <c r="R16" s="9">
        <v>3.6096643518518517E-3</v>
      </c>
      <c r="S16" s="9">
        <v>1.1627E-2</v>
      </c>
      <c r="T16" s="10">
        <f>SUM(R$3:R16)</f>
        <v>0.94347511574074072</v>
      </c>
      <c r="U16" s="10">
        <f>SUM(S$3:S16)</f>
        <v>0.73242200000000002</v>
      </c>
    </row>
    <row r="17" spans="1:21">
      <c r="A17" s="7" t="s">
        <v>34</v>
      </c>
      <c r="B17" s="7">
        <v>16</v>
      </c>
      <c r="C17" s="7">
        <v>25</v>
      </c>
      <c r="D17" s="7">
        <v>36</v>
      </c>
      <c r="E17" s="7">
        <v>49</v>
      </c>
      <c r="F17" s="7">
        <v>64</v>
      </c>
      <c r="I17" s="7" t="s">
        <v>34</v>
      </c>
      <c r="J17" s="7">
        <v>16</v>
      </c>
      <c r="K17" s="7">
        <v>25</v>
      </c>
      <c r="L17" s="7">
        <v>36</v>
      </c>
      <c r="M17" s="7">
        <v>49</v>
      </c>
      <c r="N17" s="7">
        <v>64</v>
      </c>
      <c r="Q17" s="7">
        <v>14</v>
      </c>
      <c r="R17" s="9">
        <v>3.1684027777777778E-3</v>
      </c>
      <c r="S17" s="9">
        <v>1.1067E-2</v>
      </c>
      <c r="T17" s="10">
        <f>SUM(R$3:R17)</f>
        <v>0.94664351851851847</v>
      </c>
      <c r="U17" s="10">
        <f>SUM(S$3:S17)</f>
        <v>0.74348900000000007</v>
      </c>
    </row>
    <row r="18" spans="1:21">
      <c r="A18" s="7">
        <v>1</v>
      </c>
      <c r="B18" s="11">
        <v>1519.3175144675899</v>
      </c>
      <c r="C18" s="11">
        <v>963.98312789351803</v>
      </c>
      <c r="D18" s="11">
        <v>619.72590277777704</v>
      </c>
      <c r="E18" s="11">
        <v>436.19558883101797</v>
      </c>
      <c r="F18" s="11">
        <v>302.126533564814</v>
      </c>
      <c r="I18" s="7">
        <v>1</v>
      </c>
      <c r="J18" s="11">
        <v>1001.11672887731</v>
      </c>
      <c r="K18" s="11">
        <v>520.26330873842596</v>
      </c>
      <c r="L18" s="11">
        <v>287.81946903935102</v>
      </c>
      <c r="M18" s="11">
        <v>195.10821325231399</v>
      </c>
      <c r="N18" s="11">
        <v>142.24958767361099</v>
      </c>
      <c r="Q18" s="7">
        <v>15</v>
      </c>
      <c r="R18" s="9">
        <v>2.9296875E-3</v>
      </c>
      <c r="S18" s="9">
        <v>1.0536999999999999E-2</v>
      </c>
      <c r="T18" s="10">
        <f>SUM(R$3:R18)</f>
        <v>0.94957320601851847</v>
      </c>
      <c r="U18" s="10">
        <f>SUM(S$3:S18)</f>
        <v>0.75402600000000009</v>
      </c>
    </row>
    <row r="19" spans="1:21">
      <c r="A19" s="7">
        <v>3</v>
      </c>
      <c r="B19" s="11">
        <v>198.61103298611101</v>
      </c>
      <c r="C19" s="11">
        <v>158.94622685185101</v>
      </c>
      <c r="D19" s="11">
        <v>136.715289351851</v>
      </c>
      <c r="E19" s="12">
        <v>121.665960648148</v>
      </c>
      <c r="F19" s="12">
        <v>113.56745804398101</v>
      </c>
      <c r="I19" s="7">
        <v>3</v>
      </c>
      <c r="J19" s="11">
        <v>195.335558449074</v>
      </c>
      <c r="K19" s="11">
        <v>154.94768952546201</v>
      </c>
      <c r="L19" s="12">
        <v>134.56542100694401</v>
      </c>
      <c r="M19" s="12">
        <v>123.178916377314</v>
      </c>
      <c r="N19" s="12">
        <v>117.461102430555</v>
      </c>
      <c r="Q19" s="7">
        <v>16</v>
      </c>
      <c r="R19" s="9">
        <v>2.5853587962962961E-3</v>
      </c>
      <c r="S19" s="9">
        <v>1.0047E-2</v>
      </c>
      <c r="T19" s="10">
        <f>SUM(R$3:R19)</f>
        <v>0.95215856481481476</v>
      </c>
      <c r="U19" s="10">
        <f>SUM(S$3:S19)</f>
        <v>0.76407300000000011</v>
      </c>
    </row>
    <row r="20" spans="1:21">
      <c r="A20" s="7">
        <v>5</v>
      </c>
      <c r="B20" s="12">
        <v>153.330198206018</v>
      </c>
      <c r="C20" s="12">
        <v>142.80994068287001</v>
      </c>
      <c r="D20" s="12">
        <v>136.432458043981</v>
      </c>
      <c r="E20" s="11">
        <v>131.801174768518</v>
      </c>
      <c r="F20" s="11">
        <v>130.336539351851</v>
      </c>
      <c r="I20" s="7">
        <v>5</v>
      </c>
      <c r="J20" s="12">
        <v>156.79421296296201</v>
      </c>
      <c r="K20" s="12">
        <v>147.635036168981</v>
      </c>
      <c r="L20" s="11">
        <v>140.960666956018</v>
      </c>
      <c r="M20" s="11">
        <v>137.46846643518501</v>
      </c>
      <c r="N20" s="11">
        <v>136.544759837962</v>
      </c>
      <c r="Q20" s="7">
        <v>17</v>
      </c>
      <c r="R20" s="9">
        <v>2.4016203703703704E-3</v>
      </c>
      <c r="S20" s="9">
        <v>9.6609999999999994E-3</v>
      </c>
      <c r="T20" s="10">
        <f>SUM(R$3:R20)</f>
        <v>0.95456018518518515</v>
      </c>
      <c r="U20" s="10">
        <f>SUM(S$3:S20)</f>
        <v>0.77373400000000014</v>
      </c>
    </row>
    <row r="21" spans="1:21">
      <c r="A21" s="7">
        <v>7</v>
      </c>
      <c r="B21" s="11">
        <v>156.139165219907</v>
      </c>
      <c r="C21" s="11">
        <v>151.11648292824</v>
      </c>
      <c r="D21" s="11">
        <v>149.09226851851801</v>
      </c>
      <c r="E21" s="11">
        <v>146.23614728009201</v>
      </c>
      <c r="F21" s="11">
        <v>144.02226851851799</v>
      </c>
      <c r="I21" s="7">
        <v>7</v>
      </c>
      <c r="J21" s="11">
        <v>159.00189670138801</v>
      </c>
      <c r="K21" s="11">
        <v>154.445792824074</v>
      </c>
      <c r="L21" s="11">
        <v>152.595762442129</v>
      </c>
      <c r="M21" s="11">
        <v>150.44360821759199</v>
      </c>
      <c r="N21" s="11">
        <v>149.22729021990699</v>
      </c>
      <c r="Q21" s="7">
        <v>18</v>
      </c>
      <c r="R21" s="9">
        <v>2.1079282407407409E-3</v>
      </c>
      <c r="S21" s="9">
        <v>9.0589999999999993E-3</v>
      </c>
      <c r="T21" s="10">
        <f>SUM(R$3:R21)</f>
        <v>0.95666811342592584</v>
      </c>
      <c r="U21" s="10">
        <f>SUM(S$3:S21)</f>
        <v>0.78279300000000018</v>
      </c>
    </row>
    <row r="22" spans="1:21">
      <c r="A22" s="7">
        <v>9</v>
      </c>
      <c r="B22" s="11">
        <v>163.01756221064801</v>
      </c>
      <c r="C22" s="11">
        <v>160.12919849536999</v>
      </c>
      <c r="D22" s="11">
        <v>157.562173032407</v>
      </c>
      <c r="E22" s="11">
        <v>155.69560619212899</v>
      </c>
      <c r="F22" s="11">
        <v>154.56810329861099</v>
      </c>
      <c r="I22" s="7">
        <v>9</v>
      </c>
      <c r="J22" s="11">
        <v>164.506031539351</v>
      </c>
      <c r="K22" s="11">
        <v>162.14467447916601</v>
      </c>
      <c r="L22" s="11">
        <v>159.869633969907</v>
      </c>
      <c r="M22" s="11">
        <v>158.88982204861099</v>
      </c>
      <c r="N22" s="11">
        <v>158.12415798611099</v>
      </c>
      <c r="Q22" s="7">
        <v>19</v>
      </c>
      <c r="R22" s="9">
        <v>1.9429976851851852E-3</v>
      </c>
      <c r="S22" s="9">
        <v>8.5269999999999999E-3</v>
      </c>
      <c r="T22" s="10">
        <f>SUM(R$3:R22)</f>
        <v>0.95861111111111097</v>
      </c>
      <c r="U22" s="10">
        <f>SUM(S$3:S22)</f>
        <v>0.79132000000000013</v>
      </c>
    </row>
    <row r="23" spans="1:21">
      <c r="Q23" s="7">
        <v>20</v>
      </c>
      <c r="R23" s="9">
        <v>1.7462384259259258E-3</v>
      </c>
      <c r="S23" s="9">
        <v>8.0180000000000008E-3</v>
      </c>
      <c r="T23" s="10">
        <f>SUM(R$3:R23)</f>
        <v>0.96035734953703689</v>
      </c>
      <c r="U23" s="10">
        <f>SUM(S$3:S23)</f>
        <v>0.7993380000000001</v>
      </c>
    </row>
    <row r="24" spans="1:21">
      <c r="Q24" s="7">
        <v>21</v>
      </c>
      <c r="R24" s="9">
        <v>1.6579861111111112E-3</v>
      </c>
      <c r="S24" s="9">
        <v>7.6239999999999997E-3</v>
      </c>
      <c r="T24" s="10">
        <f>SUM(R$3:R24)</f>
        <v>0.96201533564814801</v>
      </c>
      <c r="U24" s="10">
        <f>SUM(S$3:S24)</f>
        <v>0.80696200000000007</v>
      </c>
    </row>
    <row r="25" spans="1:21">
      <c r="Q25" s="7">
        <v>22</v>
      </c>
      <c r="R25" s="9">
        <v>1.4973958333333334E-3</v>
      </c>
      <c r="S25" s="9">
        <v>7.2490000000000002E-3</v>
      </c>
      <c r="T25" s="10">
        <f>SUM(R$3:R25)</f>
        <v>0.96351273148148131</v>
      </c>
      <c r="U25" s="10">
        <f>SUM(S$3:S25)</f>
        <v>0.81421100000000002</v>
      </c>
    </row>
    <row r="26" spans="1:21">
      <c r="Q26" s="7">
        <v>23</v>
      </c>
      <c r="R26" s="9">
        <v>1.4178240740740742E-3</v>
      </c>
      <c r="S26" s="9">
        <v>6.9620000000000003E-3</v>
      </c>
      <c r="T26" s="10">
        <f>SUM(R$3:R26)</f>
        <v>0.9649305555555554</v>
      </c>
      <c r="U26" s="10">
        <f>SUM(S$3:S26)</f>
        <v>0.82117300000000004</v>
      </c>
    </row>
    <row r="27" spans="1:21">
      <c r="Q27" s="7">
        <v>24</v>
      </c>
      <c r="R27" s="9">
        <v>1.2919560185185185E-3</v>
      </c>
      <c r="S27" s="9">
        <v>6.8069999999999997E-3</v>
      </c>
      <c r="T27" s="10">
        <f>SUM(R$3:R27)</f>
        <v>0.96622251157407391</v>
      </c>
      <c r="U27" s="10">
        <f>SUM(S$3:S27)</f>
        <v>0.82798000000000005</v>
      </c>
    </row>
    <row r="28" spans="1:21">
      <c r="Q28" s="7">
        <v>25</v>
      </c>
      <c r="R28" s="9">
        <v>1.1848958333333334E-3</v>
      </c>
      <c r="S28" s="9">
        <v>6.4140000000000004E-3</v>
      </c>
      <c r="T28" s="10">
        <f>SUM(R$3:R28)</f>
        <v>0.96740740740740727</v>
      </c>
      <c r="U28" s="10">
        <f>SUM(S$3:S28)</f>
        <v>0.83439400000000008</v>
      </c>
    </row>
    <row r="29" spans="1:21">
      <c r="Q29" s="7">
        <v>26</v>
      </c>
      <c r="R29" s="9">
        <v>1.0951967592592593E-3</v>
      </c>
      <c r="S29" s="9">
        <v>6.0990000000000003E-3</v>
      </c>
      <c r="T29" s="10">
        <f>SUM(R$3:R29)</f>
        <v>0.96850260416666656</v>
      </c>
      <c r="U29" s="10">
        <f>SUM(S$3:S29)</f>
        <v>0.84049300000000005</v>
      </c>
    </row>
    <row r="30" spans="1:21">
      <c r="Q30" s="7">
        <v>27</v>
      </c>
      <c r="R30" s="9">
        <v>1.0026041666666666E-3</v>
      </c>
      <c r="S30" s="9">
        <v>5.7580000000000001E-3</v>
      </c>
      <c r="T30" s="10">
        <f>SUM(R$3:R30)</f>
        <v>0.9695052083333332</v>
      </c>
      <c r="U30" s="10">
        <f>SUM(S$3:S30)</f>
        <v>0.84625100000000009</v>
      </c>
    </row>
    <row r="31" spans="1:21">
      <c r="Q31" s="7">
        <v>28</v>
      </c>
      <c r="R31" s="9">
        <v>1.0604745370370371E-3</v>
      </c>
      <c r="S31" s="9">
        <v>5.4539999999999996E-3</v>
      </c>
      <c r="T31" s="10">
        <f>SUM(R$3:R31)</f>
        <v>0.97056568287037026</v>
      </c>
      <c r="U31" s="10">
        <f>SUM(S$3:S31)</f>
        <v>0.85170500000000005</v>
      </c>
    </row>
    <row r="32" spans="1:21">
      <c r="Q32" s="7">
        <v>29</v>
      </c>
      <c r="R32" s="9">
        <v>9.4907407407407408E-4</v>
      </c>
      <c r="S32" s="9">
        <v>5.2610000000000001E-3</v>
      </c>
      <c r="T32" s="10">
        <f>SUM(R$3:R32)</f>
        <v>0.97151475694444434</v>
      </c>
      <c r="U32" s="10">
        <f>SUM(S$3:S32)</f>
        <v>0.85696600000000001</v>
      </c>
    </row>
    <row r="33" spans="17:21">
      <c r="Q33" s="7">
        <v>30</v>
      </c>
      <c r="R33" s="9">
        <v>8.7673611111111112E-4</v>
      </c>
      <c r="S33" s="9">
        <v>4.9179999999999996E-3</v>
      </c>
      <c r="T33" s="10">
        <f>SUM(R$3:R33)</f>
        <v>0.9723914930555555</v>
      </c>
      <c r="U33" s="10">
        <f>SUM(S$3:S33)</f>
        <v>0.86188399999999998</v>
      </c>
    </row>
    <row r="34" spans="17:21">
      <c r="Q34" s="7">
        <v>31</v>
      </c>
      <c r="R34" s="9">
        <v>7.6244212962962962E-4</v>
      </c>
      <c r="S34" s="9">
        <v>4.849E-3</v>
      </c>
      <c r="T34" s="10">
        <f>SUM(R$3:R34)</f>
        <v>0.97315393518518511</v>
      </c>
      <c r="U34" s="10">
        <f>SUM(S$3:S34)</f>
        <v>0.86673299999999998</v>
      </c>
    </row>
    <row r="35" spans="17:21">
      <c r="Q35" s="7">
        <v>32</v>
      </c>
      <c r="R35" s="9">
        <v>7.6822916666666663E-4</v>
      </c>
      <c r="S35" s="9">
        <v>4.4879999999999998E-3</v>
      </c>
      <c r="T35" s="10">
        <f>SUM(R$3:R35)</f>
        <v>0.97392216435185175</v>
      </c>
      <c r="U35" s="10">
        <f>SUM(S$3:S35)</f>
        <v>0.87122100000000002</v>
      </c>
    </row>
    <row r="36" spans="17:21">
      <c r="Q36" s="7">
        <v>33</v>
      </c>
      <c r="R36" s="9">
        <v>6.7997685185185186E-4</v>
      </c>
      <c r="S36" s="9">
        <v>4.3109999999999997E-3</v>
      </c>
      <c r="T36" s="10">
        <f>SUM(R$3:R36)</f>
        <v>0.97460214120370359</v>
      </c>
      <c r="U36" s="10">
        <f>SUM(S$3:S36)</f>
        <v>0.87553199999999998</v>
      </c>
    </row>
    <row r="37" spans="17:21">
      <c r="Q37" s="7">
        <v>34</v>
      </c>
      <c r="R37" s="9">
        <v>7.0312499999999997E-4</v>
      </c>
      <c r="S37" s="9">
        <v>4.1050000000000001E-3</v>
      </c>
      <c r="T37" s="10">
        <f>SUM(R$3:R37)</f>
        <v>0.97530526620370361</v>
      </c>
      <c r="U37" s="10">
        <f>SUM(S$3:S37)</f>
        <v>0.879637</v>
      </c>
    </row>
    <row r="38" spans="17:21">
      <c r="Q38" s="7">
        <v>35</v>
      </c>
      <c r="R38" s="9">
        <v>5.8593749999999998E-4</v>
      </c>
      <c r="S38" s="9">
        <v>3.9410000000000001E-3</v>
      </c>
      <c r="T38" s="10">
        <f>SUM(R$3:R38)</f>
        <v>0.97589120370370364</v>
      </c>
      <c r="U38" s="10">
        <f>SUM(S$3:S38)</f>
        <v>0.88357799999999997</v>
      </c>
    </row>
    <row r="39" spans="17:21">
      <c r="Q39" s="7">
        <v>36</v>
      </c>
      <c r="R39" s="9">
        <v>6.1921296296296301E-4</v>
      </c>
      <c r="S39" s="9">
        <v>3.8119999999999999E-3</v>
      </c>
      <c r="T39" s="10">
        <f>SUM(R$3:R39)</f>
        <v>0.9765104166666666</v>
      </c>
      <c r="U39" s="10">
        <f>SUM(S$3:S39)</f>
        <v>0.88739000000000001</v>
      </c>
    </row>
    <row r="40" spans="17:21">
      <c r="Q40" s="7">
        <v>37</v>
      </c>
      <c r="R40" s="9">
        <v>5.7725694444444448E-4</v>
      </c>
      <c r="S40" s="9">
        <v>3.5409999999999999E-3</v>
      </c>
      <c r="T40" s="10">
        <f>SUM(R$3:R40)</f>
        <v>0.97708767361111104</v>
      </c>
      <c r="U40" s="10">
        <f>SUM(S$3:S40)</f>
        <v>0.89093100000000003</v>
      </c>
    </row>
    <row r="41" spans="17:21">
      <c r="Q41" s="7">
        <v>38</v>
      </c>
      <c r="R41" s="9">
        <v>5.7002314814814817E-4</v>
      </c>
      <c r="S41" s="9">
        <v>3.4480000000000001E-3</v>
      </c>
      <c r="T41" s="10">
        <f>SUM(R$3:R41)</f>
        <v>0.97765769675925918</v>
      </c>
      <c r="U41" s="10">
        <f>SUM(S$3:S41)</f>
        <v>0.89437900000000004</v>
      </c>
    </row>
    <row r="42" spans="17:21">
      <c r="Q42" s="7">
        <v>39</v>
      </c>
      <c r="R42" s="9">
        <v>5.6712962962962967E-4</v>
      </c>
      <c r="S42" s="9">
        <v>3.3E-3</v>
      </c>
      <c r="T42" s="10">
        <f>SUM(R$3:R42)</f>
        <v>0.97822482638888886</v>
      </c>
      <c r="U42" s="10">
        <f>SUM(S$3:S42)</f>
        <v>0.897679</v>
      </c>
    </row>
    <row r="43" spans="17:21">
      <c r="Q43" s="7">
        <v>40</v>
      </c>
      <c r="R43" s="9">
        <v>4.7019675925925923E-4</v>
      </c>
      <c r="S43" s="9">
        <v>3.1679999999999998E-3</v>
      </c>
      <c r="T43" s="10">
        <f>SUM(R$3:R43)</f>
        <v>0.97869502314814816</v>
      </c>
      <c r="U43" s="10">
        <f>SUM(S$3:S43)</f>
        <v>0.90084699999999995</v>
      </c>
    </row>
    <row r="44" spans="17:21">
      <c r="Q44" s="7">
        <v>41</v>
      </c>
      <c r="R44" s="9">
        <v>5.2228009259259263E-4</v>
      </c>
      <c r="S44" s="9">
        <v>3.0720000000000001E-3</v>
      </c>
      <c r="T44" s="10">
        <f>SUM(R$3:R44)</f>
        <v>0.97921730324074074</v>
      </c>
      <c r="U44" s="10">
        <f>SUM(S$3:S44)</f>
        <v>0.90391899999999992</v>
      </c>
    </row>
    <row r="45" spans="17:21">
      <c r="Q45" s="7">
        <v>42</v>
      </c>
      <c r="R45" s="9">
        <v>5.0636574074074071E-4</v>
      </c>
      <c r="S45" s="9">
        <v>2.8860000000000001E-3</v>
      </c>
      <c r="T45" s="10">
        <f>SUM(R$3:R45)</f>
        <v>0.97972366898148144</v>
      </c>
      <c r="U45" s="10">
        <f>SUM(S$3:S45)</f>
        <v>0.90680499999999997</v>
      </c>
    </row>
    <row r="46" spans="17:21">
      <c r="Q46" s="7">
        <v>43</v>
      </c>
      <c r="R46" s="9">
        <v>4.4126157407407406E-4</v>
      </c>
      <c r="S46" s="9">
        <v>2.712E-3</v>
      </c>
      <c r="T46" s="10">
        <f>SUM(R$3:R46)</f>
        <v>0.98016493055555554</v>
      </c>
      <c r="U46" s="10">
        <f>SUM(S$3:S46)</f>
        <v>0.90951700000000002</v>
      </c>
    </row>
    <row r="47" spans="17:21">
      <c r="Q47" s="7">
        <v>44</v>
      </c>
      <c r="R47" s="9">
        <v>4.2824074074074075E-4</v>
      </c>
      <c r="S47" s="9">
        <v>2.6180000000000001E-3</v>
      </c>
      <c r="T47" s="10">
        <f>SUM(R$3:R47)</f>
        <v>0.98059317129629631</v>
      </c>
      <c r="U47" s="10">
        <f>SUM(S$3:S47)</f>
        <v>0.91213500000000003</v>
      </c>
    </row>
    <row r="48" spans="17:21">
      <c r="Q48" s="7">
        <v>45</v>
      </c>
      <c r="R48" s="9">
        <v>4.1377314814814814E-4</v>
      </c>
      <c r="S48" s="9">
        <v>2.503E-3</v>
      </c>
      <c r="T48" s="10">
        <f>SUM(R$3:R48)</f>
        <v>0.98100694444444447</v>
      </c>
      <c r="U48" s="10">
        <f>SUM(S$3:S48)</f>
        <v>0.91463800000000006</v>
      </c>
    </row>
    <row r="49" spans="17:21">
      <c r="Q49" s="7">
        <v>46</v>
      </c>
      <c r="R49" s="9">
        <v>3.8483796296296297E-4</v>
      </c>
      <c r="S49" s="9">
        <v>2.392E-3</v>
      </c>
      <c r="T49" s="10">
        <f>SUM(R$3:R49)</f>
        <v>0.98139178240740743</v>
      </c>
      <c r="U49" s="10">
        <f>SUM(S$3:S49)</f>
        <v>0.91703000000000001</v>
      </c>
    </row>
    <row r="50" spans="17:21">
      <c r="Q50" s="7">
        <v>47</v>
      </c>
      <c r="R50" s="9">
        <v>4.0364583333333333E-4</v>
      </c>
      <c r="S50" s="9">
        <v>2.3779999999999999E-3</v>
      </c>
      <c r="T50" s="10">
        <f>SUM(R$3:R50)</f>
        <v>0.98179542824074073</v>
      </c>
      <c r="U50" s="10">
        <f>SUM(S$3:S50)</f>
        <v>0.919408</v>
      </c>
    </row>
    <row r="51" spans="17:21">
      <c r="Q51" s="7">
        <v>48</v>
      </c>
      <c r="R51" s="9">
        <v>3.9207175925925927E-4</v>
      </c>
      <c r="S51" s="9">
        <v>2.209E-3</v>
      </c>
      <c r="T51" s="10">
        <f>SUM(R$3:R51)</f>
        <v>0.98218749999999999</v>
      </c>
      <c r="U51" s="10">
        <f>SUM(S$3:S51)</f>
        <v>0.92161700000000002</v>
      </c>
    </row>
    <row r="52" spans="17:21">
      <c r="Q52" s="7">
        <v>49</v>
      </c>
      <c r="R52" s="9">
        <v>3.1250000000000001E-4</v>
      </c>
      <c r="S52" s="9">
        <v>2.0920000000000001E-3</v>
      </c>
      <c r="T52" s="10">
        <f>SUM(R$3:R52)</f>
        <v>0.98250000000000004</v>
      </c>
      <c r="U52" s="10">
        <f>SUM(S$3:S52)</f>
        <v>0.923709</v>
      </c>
    </row>
    <row r="53" spans="17:21">
      <c r="Q53" s="7">
        <v>50</v>
      </c>
      <c r="R53" s="9">
        <v>3.0092592592592595E-4</v>
      </c>
      <c r="S53" s="9">
        <v>2.019E-3</v>
      </c>
      <c r="T53" s="10">
        <f>SUM(R$3:R53)</f>
        <v>0.98280092592592594</v>
      </c>
      <c r="U53" s="10">
        <f>SUM(S$3:S53)</f>
        <v>0.925728</v>
      </c>
    </row>
    <row r="54" spans="17:21">
      <c r="Q54" s="7">
        <v>51</v>
      </c>
      <c r="R54" s="9">
        <v>2.8935185185185184E-4</v>
      </c>
      <c r="S54" s="9">
        <v>1.9840000000000001E-3</v>
      </c>
      <c r="T54" s="10">
        <f>SUM(R$3:R54)</f>
        <v>0.9830902777777778</v>
      </c>
      <c r="U54" s="10">
        <f>SUM(S$3:S54)</f>
        <v>0.92771199999999998</v>
      </c>
    </row>
    <row r="55" spans="17:21">
      <c r="Q55" s="7">
        <v>52</v>
      </c>
      <c r="R55" s="9">
        <v>3.4722222222222224E-4</v>
      </c>
      <c r="S55" s="9">
        <v>1.869E-3</v>
      </c>
      <c r="T55" s="10">
        <f>SUM(R$3:R55)</f>
        <v>0.98343750000000008</v>
      </c>
      <c r="U55" s="10">
        <f>SUM(S$3:S55)</f>
        <v>0.92958099999999999</v>
      </c>
    </row>
    <row r="56" spans="17:21">
      <c r="Q56" s="7">
        <v>53</v>
      </c>
      <c r="R56" s="9">
        <v>3.2696759259259257E-4</v>
      </c>
      <c r="S56" s="9">
        <v>1.792E-3</v>
      </c>
      <c r="T56" s="10">
        <f>SUM(R$3:R56)</f>
        <v>0.98376446759259262</v>
      </c>
      <c r="U56" s="10">
        <f>SUM(S$3:S56)</f>
        <v>0.93137300000000001</v>
      </c>
    </row>
    <row r="57" spans="17:21">
      <c r="Q57" s="7">
        <v>54</v>
      </c>
      <c r="R57" s="9">
        <v>2.5752314814814816E-4</v>
      </c>
      <c r="S57" s="9">
        <v>1.7750000000000001E-3</v>
      </c>
      <c r="T57" s="10">
        <f>SUM(R$3:R57)</f>
        <v>0.98402199074074082</v>
      </c>
      <c r="U57" s="10">
        <f>SUM(S$3:S57)</f>
        <v>0.93314799999999998</v>
      </c>
    </row>
    <row r="58" spans="17:21">
      <c r="Q58" s="7">
        <v>55</v>
      </c>
      <c r="R58" s="9">
        <v>2.6041666666666666E-4</v>
      </c>
      <c r="S58" s="9">
        <v>1.619E-3</v>
      </c>
      <c r="T58" s="10">
        <f>SUM(R$3:R58)</f>
        <v>0.98428240740740747</v>
      </c>
      <c r="U58" s="10">
        <f>SUM(S$3:S58)</f>
        <v>0.93476700000000001</v>
      </c>
    </row>
    <row r="59" spans="17:21">
      <c r="Q59" s="7">
        <v>56</v>
      </c>
      <c r="R59" s="9">
        <v>2.6041666666666666E-4</v>
      </c>
      <c r="S59" s="9">
        <v>1.6000000000000001E-3</v>
      </c>
      <c r="T59" s="10">
        <f>SUM(R$3:R59)</f>
        <v>0.98454282407407412</v>
      </c>
      <c r="U59" s="10">
        <f>SUM(S$3:S59)</f>
        <v>0.93636700000000006</v>
      </c>
    </row>
    <row r="60" spans="17:21">
      <c r="Q60" s="7">
        <v>57</v>
      </c>
      <c r="R60" s="9">
        <v>2.3148148148148149E-4</v>
      </c>
      <c r="S60" s="9">
        <v>1.6540000000000001E-3</v>
      </c>
      <c r="T60" s="10">
        <f>SUM(R$3:R60)</f>
        <v>0.98477430555555556</v>
      </c>
      <c r="U60" s="10">
        <f>SUM(S$3:S60)</f>
        <v>0.9380210000000001</v>
      </c>
    </row>
    <row r="61" spans="17:21">
      <c r="Q61" s="7">
        <v>58</v>
      </c>
      <c r="R61" s="9">
        <v>2.3871527777777777E-4</v>
      </c>
      <c r="S61" s="9">
        <v>1.4989999999999999E-3</v>
      </c>
      <c r="T61" s="10">
        <f>SUM(R$3:R61)</f>
        <v>0.98501302083333331</v>
      </c>
      <c r="U61" s="10">
        <f>SUM(S$3:S61)</f>
        <v>0.93952000000000013</v>
      </c>
    </row>
    <row r="62" spans="17:21">
      <c r="Q62" s="7">
        <v>59</v>
      </c>
      <c r="R62" s="9">
        <v>1.8663194444444445E-4</v>
      </c>
      <c r="S62" s="9">
        <v>1.423E-3</v>
      </c>
      <c r="T62" s="10">
        <f>SUM(R$3:R62)</f>
        <v>0.98519965277777777</v>
      </c>
      <c r="U62" s="10">
        <f>SUM(S$3:S62)</f>
        <v>0.94094300000000008</v>
      </c>
    </row>
    <row r="63" spans="17:21">
      <c r="Q63" s="7">
        <v>60</v>
      </c>
      <c r="R63" s="9">
        <v>1.8229166666666667E-4</v>
      </c>
      <c r="S63" s="9">
        <v>1.359E-3</v>
      </c>
      <c r="T63" s="10">
        <f>SUM(R$3:R63)</f>
        <v>0.98538194444444438</v>
      </c>
      <c r="U63" s="10">
        <f>SUM(S$3:S63)</f>
        <v>0.94230200000000008</v>
      </c>
    </row>
    <row r="64" spans="17:21">
      <c r="Q64" s="7">
        <v>61</v>
      </c>
      <c r="R64" s="9">
        <v>2.0399305555555557E-4</v>
      </c>
      <c r="S64" s="9">
        <v>1.3619999999999999E-3</v>
      </c>
      <c r="T64" s="10">
        <f>SUM(R$3:R64)</f>
        <v>0.9855859374999999</v>
      </c>
      <c r="U64" s="10">
        <f>SUM(S$3:S64)</f>
        <v>0.94366400000000006</v>
      </c>
    </row>
    <row r="65" spans="17:21">
      <c r="Q65" s="7">
        <v>62</v>
      </c>
      <c r="R65" s="9">
        <v>1.880787037037037E-4</v>
      </c>
      <c r="S65" s="9">
        <v>1.3270000000000001E-3</v>
      </c>
      <c r="T65" s="10">
        <f>SUM(R$3:R65)</f>
        <v>0.98577401620370364</v>
      </c>
      <c r="U65" s="10">
        <f>SUM(S$3:S65)</f>
        <v>0.94499100000000003</v>
      </c>
    </row>
    <row r="66" spans="17:21">
      <c r="Q66" s="7">
        <v>63</v>
      </c>
      <c r="R66" s="9">
        <v>1.9386574074074073E-4</v>
      </c>
      <c r="S66" s="9">
        <v>1.2780000000000001E-3</v>
      </c>
      <c r="T66" s="10">
        <f>SUM(R$3:R66)</f>
        <v>0.9859678819444444</v>
      </c>
      <c r="U66" s="10">
        <f>SUM(S$3:S66)</f>
        <v>0.94626900000000003</v>
      </c>
    </row>
    <row r="67" spans="17:21">
      <c r="Q67" s="7">
        <v>64</v>
      </c>
      <c r="R67" s="9">
        <v>1.8229166666666667E-4</v>
      </c>
      <c r="S67" s="9">
        <v>1.1739999999999999E-3</v>
      </c>
      <c r="T67" s="10">
        <f>SUM(R$3:R67)</f>
        <v>0.98615017361111101</v>
      </c>
      <c r="U67" s="10">
        <f>SUM(S$3:S67)</f>
        <v>0.94744300000000004</v>
      </c>
    </row>
    <row r="68" spans="17:21">
      <c r="Q68" s="7">
        <v>65</v>
      </c>
      <c r="R68" s="9">
        <v>1.6059027777777778E-4</v>
      </c>
      <c r="S68" s="9">
        <v>1.1919999999999999E-3</v>
      </c>
      <c r="T68" s="10">
        <f>SUM(R$3:R68)</f>
        <v>0.98631076388888883</v>
      </c>
      <c r="U68" s="10">
        <f>SUM(S$3:S68)</f>
        <v>0.94863500000000001</v>
      </c>
    </row>
    <row r="69" spans="17:21">
      <c r="Q69" s="7">
        <v>66</v>
      </c>
      <c r="R69" s="9">
        <v>1.779513888888889E-4</v>
      </c>
      <c r="S69" s="9">
        <v>1.193E-3</v>
      </c>
      <c r="T69" s="10">
        <f>SUM(R$3:R69)</f>
        <v>0.98648871527777771</v>
      </c>
      <c r="U69" s="10">
        <f>SUM(S$3:S69)</f>
        <v>0.94982800000000001</v>
      </c>
    </row>
    <row r="70" spans="17:21">
      <c r="Q70" s="7">
        <v>67</v>
      </c>
      <c r="R70" s="9">
        <v>1.7650462962962962E-4</v>
      </c>
      <c r="S70" s="9">
        <v>1.1349999999999999E-3</v>
      </c>
      <c r="T70" s="10">
        <f>SUM(R$3:R70)</f>
        <v>0.9866652199074073</v>
      </c>
      <c r="U70" s="10">
        <f>SUM(S$3:S70)</f>
        <v>0.950963</v>
      </c>
    </row>
    <row r="71" spans="17:21">
      <c r="Q71" s="7">
        <v>68</v>
      </c>
      <c r="R71" s="9">
        <v>1.5190972222222222E-4</v>
      </c>
      <c r="S71" s="9">
        <v>1.023E-3</v>
      </c>
      <c r="T71" s="10">
        <f>SUM(R$3:R71)</f>
        <v>0.98681712962962953</v>
      </c>
      <c r="U71" s="10">
        <f>SUM(S$3:S71)</f>
        <v>0.951986</v>
      </c>
    </row>
    <row r="72" spans="17:21">
      <c r="Q72" s="7">
        <v>69</v>
      </c>
      <c r="R72" s="9">
        <v>1.6203703703703703E-4</v>
      </c>
      <c r="S72" s="9">
        <v>1.044E-3</v>
      </c>
      <c r="T72" s="10">
        <f>SUM(R$3:R72)</f>
        <v>0.98697916666666652</v>
      </c>
      <c r="U72" s="10">
        <f>SUM(S$3:S72)</f>
        <v>0.95303000000000004</v>
      </c>
    </row>
    <row r="73" spans="17:21">
      <c r="Q73" s="7">
        <v>70</v>
      </c>
      <c r="R73" s="9">
        <v>1.6348379629629628E-4</v>
      </c>
      <c r="S73" s="9">
        <v>1.031E-3</v>
      </c>
      <c r="T73" s="10">
        <f>SUM(R$3:R73)</f>
        <v>0.98714265046296279</v>
      </c>
      <c r="U73" s="10">
        <f>SUM(S$3:S73)</f>
        <v>0.95406100000000005</v>
      </c>
    </row>
    <row r="74" spans="17:21">
      <c r="Q74" s="7">
        <v>71</v>
      </c>
      <c r="R74" s="9">
        <v>1.5190972222222222E-4</v>
      </c>
      <c r="S74" s="9">
        <v>9.4499999999999998E-4</v>
      </c>
      <c r="T74" s="10">
        <f>SUM(R$3:R74)</f>
        <v>0.98729456018518502</v>
      </c>
      <c r="U74" s="10">
        <f>SUM(S$3:S74)</f>
        <v>0.95500600000000002</v>
      </c>
    </row>
    <row r="75" spans="17:21">
      <c r="Q75" s="7">
        <v>72</v>
      </c>
      <c r="R75" s="9">
        <v>1.4322916666666667E-4</v>
      </c>
      <c r="S75" s="9">
        <v>9.5799999999999998E-4</v>
      </c>
      <c r="T75" s="10">
        <f>SUM(R$3:R75)</f>
        <v>0.98743778935185167</v>
      </c>
      <c r="U75" s="10">
        <f>SUM(S$3:S75)</f>
        <v>0.95596400000000004</v>
      </c>
    </row>
    <row r="76" spans="17:21">
      <c r="Q76" s="7">
        <v>73</v>
      </c>
      <c r="R76" s="9">
        <v>1.3888888888888889E-4</v>
      </c>
      <c r="S76" s="9">
        <v>8.8500000000000004E-4</v>
      </c>
      <c r="T76" s="10">
        <f>SUM(R$3:R76)</f>
        <v>0.98757667824074058</v>
      </c>
      <c r="U76" s="10">
        <f>SUM(S$3:S76)</f>
        <v>0.95684900000000006</v>
      </c>
    </row>
    <row r="77" spans="17:21">
      <c r="Q77" s="7">
        <v>74</v>
      </c>
      <c r="R77" s="9">
        <v>9.2592592592592588E-5</v>
      </c>
      <c r="S77" s="9">
        <v>8.3000000000000001E-4</v>
      </c>
      <c r="T77" s="10">
        <f>SUM(R$3:R77)</f>
        <v>0.98766927083333322</v>
      </c>
      <c r="U77" s="10">
        <f>SUM(S$3:S77)</f>
        <v>0.95767900000000006</v>
      </c>
    </row>
    <row r="78" spans="17:21">
      <c r="Q78" s="7">
        <v>75</v>
      </c>
      <c r="R78" s="9">
        <v>1.4178240740740742E-4</v>
      </c>
      <c r="S78" s="9">
        <v>8.8400000000000002E-4</v>
      </c>
      <c r="T78" s="10">
        <f>SUM(R$3:R78)</f>
        <v>0.98781105324074059</v>
      </c>
      <c r="U78" s="10">
        <f>SUM(S$3:S78)</f>
        <v>0.95856300000000005</v>
      </c>
    </row>
    <row r="79" spans="17:21">
      <c r="Q79" s="7">
        <v>76</v>
      </c>
      <c r="R79" s="9">
        <v>1.3165509259259258E-4</v>
      </c>
      <c r="S79" s="9">
        <v>8.0000000000000004E-4</v>
      </c>
      <c r="T79" s="10">
        <f>SUM(R$3:R79)</f>
        <v>0.9879427083333332</v>
      </c>
      <c r="U79" s="10">
        <f>SUM(S$3:S79)</f>
        <v>0.95936300000000008</v>
      </c>
    </row>
    <row r="80" spans="17:21">
      <c r="Q80" s="7">
        <v>77</v>
      </c>
      <c r="R80" s="9">
        <v>1.2297453703703702E-4</v>
      </c>
      <c r="S80" s="9">
        <v>8.4999999999999995E-4</v>
      </c>
      <c r="T80" s="10">
        <f>SUM(R$3:R80)</f>
        <v>0.98806568287037022</v>
      </c>
      <c r="U80" s="10">
        <f>SUM(S$3:S80)</f>
        <v>0.96021300000000009</v>
      </c>
    </row>
    <row r="81" spans="17:21">
      <c r="Q81" s="7">
        <v>78</v>
      </c>
      <c r="R81" s="9">
        <v>1.3020833333333333E-4</v>
      </c>
      <c r="S81" s="9">
        <v>7.8100000000000001E-4</v>
      </c>
      <c r="T81" s="10">
        <f>SUM(R$3:R81)</f>
        <v>0.98819589120370355</v>
      </c>
      <c r="U81" s="10">
        <f>SUM(S$3:S81)</f>
        <v>0.96099400000000013</v>
      </c>
    </row>
    <row r="82" spans="17:21">
      <c r="Q82" s="7">
        <v>79</v>
      </c>
      <c r="R82" s="9">
        <v>1.3744212962962964E-4</v>
      </c>
      <c r="S82" s="9">
        <v>7.9500000000000003E-4</v>
      </c>
      <c r="T82" s="10">
        <f>SUM(R$3:R82)</f>
        <v>0.98833333333333317</v>
      </c>
      <c r="U82" s="10">
        <f>SUM(S$3:S82)</f>
        <v>0.96178900000000012</v>
      </c>
    </row>
    <row r="83" spans="17:21">
      <c r="Q83" s="7">
        <v>80</v>
      </c>
      <c r="R83" s="9">
        <v>1.2152777777777777E-4</v>
      </c>
      <c r="S83" s="9">
        <v>7.7700000000000002E-4</v>
      </c>
      <c r="T83" s="10">
        <f>SUM(R$3:R83)</f>
        <v>0.98845486111111092</v>
      </c>
      <c r="U83" s="10">
        <f>SUM(S$3:S83)</f>
        <v>0.96256600000000014</v>
      </c>
    </row>
    <row r="84" spans="17:21">
      <c r="Q84" s="7">
        <v>81</v>
      </c>
      <c r="R84" s="9">
        <v>1.244212962962963E-4</v>
      </c>
      <c r="S84" s="9">
        <v>7.1100000000000004E-4</v>
      </c>
      <c r="T84" s="10">
        <f>SUM(R$3:R84)</f>
        <v>0.98857928240740722</v>
      </c>
      <c r="U84" s="10">
        <f>SUM(S$3:S84)</f>
        <v>0.96327700000000016</v>
      </c>
    </row>
    <row r="85" spans="17:21">
      <c r="Q85" s="7">
        <v>82</v>
      </c>
      <c r="R85" s="9">
        <v>8.9699074074074073E-5</v>
      </c>
      <c r="S85" s="9">
        <v>7.3999999999999999E-4</v>
      </c>
      <c r="T85" s="10">
        <f>SUM(R$3:R85)</f>
        <v>0.9886689814814813</v>
      </c>
      <c r="U85" s="10">
        <f>SUM(S$3:S85)</f>
        <v>0.96401700000000012</v>
      </c>
    </row>
    <row r="86" spans="17:21">
      <c r="Q86" s="7">
        <v>83</v>
      </c>
      <c r="R86" s="9">
        <v>1.2152777777777777E-4</v>
      </c>
      <c r="S86" s="9">
        <v>6.9300000000000004E-4</v>
      </c>
      <c r="T86" s="10">
        <f>SUM(R$3:R86)</f>
        <v>0.98879050925925904</v>
      </c>
      <c r="U86" s="10">
        <f>SUM(S$3:S86)</f>
        <v>0.96471000000000018</v>
      </c>
    </row>
    <row r="87" spans="17:21">
      <c r="Q87" s="7">
        <v>84</v>
      </c>
      <c r="R87" s="9">
        <v>9.1145833333333337E-5</v>
      </c>
      <c r="S87" s="9">
        <v>7.2400000000000003E-4</v>
      </c>
      <c r="T87" s="10">
        <f>SUM(R$3:R87)</f>
        <v>0.9888816550925924</v>
      </c>
      <c r="U87" s="10">
        <f>SUM(S$3:S87)</f>
        <v>0.96543400000000013</v>
      </c>
    </row>
    <row r="88" spans="17:21">
      <c r="Q88" s="7">
        <v>85</v>
      </c>
      <c r="R88" s="9">
        <v>1.099537037037037E-4</v>
      </c>
      <c r="S88" s="9">
        <v>6.6E-4</v>
      </c>
      <c r="T88" s="10">
        <f>SUM(R$3:R88)</f>
        <v>0.98899160879629611</v>
      </c>
      <c r="U88" s="10">
        <f>SUM(S$3:S88)</f>
        <v>0.96609400000000012</v>
      </c>
    </row>
    <row r="89" spans="17:21">
      <c r="Q89" s="7">
        <v>86</v>
      </c>
      <c r="R89" s="9">
        <v>1.0127314814814815E-4</v>
      </c>
      <c r="S89" s="9">
        <v>6.7599999999999995E-4</v>
      </c>
      <c r="T89" s="10">
        <f>SUM(R$3:R89)</f>
        <v>0.98909288194444422</v>
      </c>
      <c r="U89" s="10">
        <f>SUM(S$3:S89)</f>
        <v>0.96677000000000013</v>
      </c>
    </row>
    <row r="90" spans="17:21">
      <c r="Q90" s="7">
        <v>87</v>
      </c>
      <c r="R90" s="9">
        <v>1.0561342592592592E-4</v>
      </c>
      <c r="S90" s="9">
        <v>6.5099999999999999E-4</v>
      </c>
      <c r="T90" s="10">
        <f>SUM(R$3:R90)</f>
        <v>0.98919849537037019</v>
      </c>
      <c r="U90" s="10">
        <f>SUM(S$3:S90)</f>
        <v>0.96742100000000009</v>
      </c>
    </row>
    <row r="91" spans="17:21">
      <c r="Q91" s="7">
        <v>88</v>
      </c>
      <c r="R91" s="9">
        <v>9.8379629629629631E-5</v>
      </c>
      <c r="S91" s="9">
        <v>6.5600000000000001E-4</v>
      </c>
      <c r="T91" s="10">
        <f>SUM(R$3:R91)</f>
        <v>0.98929687499999985</v>
      </c>
      <c r="U91" s="10">
        <f>SUM(S$3:S91)</f>
        <v>0.96807700000000008</v>
      </c>
    </row>
    <row r="92" spans="17:21">
      <c r="Q92" s="7">
        <v>89</v>
      </c>
      <c r="R92" s="9">
        <v>9.4039351851851852E-5</v>
      </c>
      <c r="S92" s="9">
        <v>6.5499999999999998E-4</v>
      </c>
      <c r="T92" s="10">
        <f>SUM(R$3:R92)</f>
        <v>0.98939091435185167</v>
      </c>
      <c r="U92" s="10">
        <f>SUM(S$3:S92)</f>
        <v>0.96873200000000004</v>
      </c>
    </row>
    <row r="93" spans="17:21">
      <c r="Q93" s="7">
        <v>90</v>
      </c>
      <c r="R93" s="9">
        <v>8.246527777777778E-5</v>
      </c>
      <c r="S93" s="9">
        <v>6.3500000000000004E-4</v>
      </c>
      <c r="T93" s="10">
        <f>SUM(R$3:R93)</f>
        <v>0.98947337962962945</v>
      </c>
      <c r="U93" s="10">
        <f>SUM(S$3:S93)</f>
        <v>0.96936700000000009</v>
      </c>
    </row>
    <row r="94" spans="17:21">
      <c r="Q94" s="7">
        <v>91</v>
      </c>
      <c r="R94" s="9">
        <v>1.2586805555555555E-4</v>
      </c>
      <c r="S94" s="9">
        <v>6.1799999999999995E-4</v>
      </c>
      <c r="T94" s="10">
        <f>SUM(R$3:R94)</f>
        <v>0.98959924768518504</v>
      </c>
      <c r="U94" s="10">
        <f>SUM(S$3:S94)</f>
        <v>0.9699850000000001</v>
      </c>
    </row>
    <row r="95" spans="17:21">
      <c r="Q95" s="7">
        <v>92</v>
      </c>
      <c r="R95" s="9">
        <v>1.3599537037037036E-4</v>
      </c>
      <c r="S95" s="9">
        <v>6.3599999999999996E-4</v>
      </c>
      <c r="T95" s="10">
        <f>SUM(R$3:R95)</f>
        <v>0.98973524305555538</v>
      </c>
      <c r="U95" s="10">
        <f>SUM(S$3:S95)</f>
        <v>0.97062100000000007</v>
      </c>
    </row>
    <row r="96" spans="17:21">
      <c r="Q96" s="7">
        <v>93</v>
      </c>
      <c r="R96" s="9">
        <v>2.0109953703703704E-4</v>
      </c>
      <c r="S96" s="9">
        <v>6.5799999999999995E-4</v>
      </c>
      <c r="T96" s="10">
        <f>SUM(R$3:R96)</f>
        <v>0.98993634259259244</v>
      </c>
      <c r="U96" s="10">
        <f>SUM(S$3:S96)</f>
        <v>0.97127900000000011</v>
      </c>
    </row>
    <row r="97" spans="17:21">
      <c r="Q97" s="7">
        <v>94</v>
      </c>
      <c r="R97" s="9">
        <v>1.2297453703703702E-4</v>
      </c>
      <c r="S97" s="9">
        <v>6.1399999999999996E-4</v>
      </c>
      <c r="T97" s="10">
        <f>SUM(R$3:R97)</f>
        <v>0.99005931712962947</v>
      </c>
      <c r="U97" s="10">
        <f>SUM(S$3:S97)</f>
        <v>0.97189300000000012</v>
      </c>
    </row>
    <row r="98" spans="17:21">
      <c r="Q98" s="7">
        <v>95</v>
      </c>
      <c r="R98" s="9">
        <v>1.2876157407407408E-4</v>
      </c>
      <c r="S98" s="9">
        <v>6.4599999999999998E-4</v>
      </c>
      <c r="T98" s="10">
        <f>SUM(R$3:R98)</f>
        <v>0.99018807870370351</v>
      </c>
      <c r="U98" s="10">
        <f>SUM(S$3:S98)</f>
        <v>0.97253900000000015</v>
      </c>
    </row>
    <row r="99" spans="17:21">
      <c r="Q99" s="7">
        <v>96</v>
      </c>
      <c r="R99" s="9">
        <v>8.6805555555555559E-5</v>
      </c>
      <c r="S99" s="9">
        <v>5.6300000000000002E-4</v>
      </c>
      <c r="T99" s="10">
        <f>SUM(R$3:R99)</f>
        <v>0.99027488425925903</v>
      </c>
      <c r="U99" s="10">
        <f>SUM(S$3:S99)</f>
        <v>0.97310200000000013</v>
      </c>
    </row>
    <row r="100" spans="17:21">
      <c r="Q100" s="7">
        <v>97</v>
      </c>
      <c r="R100" s="9">
        <v>8.6805555555555559E-5</v>
      </c>
      <c r="S100" s="9">
        <v>5.6099999999999998E-4</v>
      </c>
      <c r="T100" s="10">
        <f>SUM(R$3:R100)</f>
        <v>0.99036168981481454</v>
      </c>
      <c r="U100" s="10">
        <f>SUM(S$3:S100)</f>
        <v>0.97366300000000017</v>
      </c>
    </row>
    <row r="101" spans="17:21">
      <c r="Q101" s="7">
        <v>98</v>
      </c>
      <c r="R101" s="9">
        <v>8.1018518518518516E-5</v>
      </c>
      <c r="S101" s="9">
        <v>6.0400000000000004E-4</v>
      </c>
      <c r="T101" s="10">
        <f>SUM(R$3:R101)</f>
        <v>0.99044270833333303</v>
      </c>
      <c r="U101" s="10">
        <f>SUM(S$3:S101)</f>
        <v>0.97426700000000022</v>
      </c>
    </row>
    <row r="102" spans="17:21">
      <c r="Q102" s="7">
        <v>99</v>
      </c>
      <c r="R102" s="9">
        <v>9.6932870370370367E-5</v>
      </c>
      <c r="S102" s="9">
        <v>5.6700000000000001E-4</v>
      </c>
      <c r="T102" s="10">
        <f>SUM(R$3:R102)</f>
        <v>0.99053964120370341</v>
      </c>
      <c r="U102" s="10">
        <f>SUM(S$3:S102)</f>
        <v>0.9748340000000002</v>
      </c>
    </row>
    <row r="103" spans="17:21">
      <c r="Q103" s="7">
        <v>100</v>
      </c>
      <c r="R103" s="9">
        <v>8.3912037037037031E-5</v>
      </c>
      <c r="S103" s="9">
        <v>5.3200000000000003E-4</v>
      </c>
      <c r="T103" s="10">
        <f>SUM(R$3:R103)</f>
        <v>0.99062355324074047</v>
      </c>
      <c r="U103" s="10">
        <f>SUM(S$3:S103)</f>
        <v>0.97536600000000018</v>
      </c>
    </row>
    <row r="104" spans="17:21">
      <c r="Q104" s="7">
        <v>101</v>
      </c>
      <c r="R104" s="9">
        <v>9.8379629629629631E-5</v>
      </c>
      <c r="S104" s="9">
        <v>5.3499999999999999E-4</v>
      </c>
      <c r="T104" s="10">
        <f>SUM(R$3:R104)</f>
        <v>0.99072193287037014</v>
      </c>
      <c r="U104" s="10">
        <f>SUM(S$3:S104)</f>
        <v>0.97590100000000013</v>
      </c>
    </row>
    <row r="105" spans="17:21">
      <c r="Q105" s="7">
        <v>102</v>
      </c>
      <c r="R105" s="9">
        <v>1.171875E-4</v>
      </c>
      <c r="S105" s="9">
        <v>4.8799999999999999E-4</v>
      </c>
      <c r="T105" s="10">
        <f>SUM(R$3:R105)</f>
        <v>0.99083912037037014</v>
      </c>
      <c r="U105" s="10">
        <f>SUM(S$3:S105)</f>
        <v>0.97638900000000017</v>
      </c>
    </row>
    <row r="106" spans="17:21">
      <c r="Q106" s="7">
        <v>103</v>
      </c>
      <c r="R106" s="9">
        <v>7.2337962962962959E-5</v>
      </c>
      <c r="S106" s="9">
        <v>4.8899999999999996E-4</v>
      </c>
      <c r="T106" s="10">
        <f>SUM(R$3:R106)</f>
        <v>0.99091145833333305</v>
      </c>
      <c r="U106" s="10">
        <f>SUM(S$3:S106)</f>
        <v>0.97687800000000014</v>
      </c>
    </row>
    <row r="107" spans="17:21">
      <c r="Q107" s="7">
        <v>104</v>
      </c>
      <c r="R107" s="9">
        <v>7.9571759259259266E-5</v>
      </c>
      <c r="S107" s="9">
        <v>4.4700000000000002E-4</v>
      </c>
      <c r="T107" s="10">
        <f>SUM(R$3:R107)</f>
        <v>0.99099103009259226</v>
      </c>
      <c r="U107" s="10">
        <f>SUM(S$3:S107)</f>
        <v>0.97732500000000011</v>
      </c>
    </row>
    <row r="108" spans="17:21">
      <c r="Q108" s="7">
        <v>105</v>
      </c>
      <c r="R108" s="9">
        <v>8.3912037037037031E-5</v>
      </c>
      <c r="S108" s="9">
        <v>4.2200000000000001E-4</v>
      </c>
      <c r="T108" s="10">
        <f>SUM(R$3:R108)</f>
        <v>0.99107494212962932</v>
      </c>
      <c r="U108" s="10">
        <f>SUM(S$3:S108)</f>
        <v>0.97774700000000014</v>
      </c>
    </row>
    <row r="109" spans="17:21">
      <c r="Q109" s="7">
        <v>106</v>
      </c>
      <c r="R109" s="9">
        <v>8.1018518518518516E-5</v>
      </c>
      <c r="S109" s="9">
        <v>4.2299999999999998E-4</v>
      </c>
      <c r="T109" s="10">
        <f>SUM(R$3:R109)</f>
        <v>0.99115596064814782</v>
      </c>
      <c r="U109" s="10">
        <f>SUM(S$3:S109)</f>
        <v>0.97817000000000009</v>
      </c>
    </row>
    <row r="110" spans="17:21">
      <c r="Q110" s="7">
        <v>107</v>
      </c>
      <c r="R110" s="9">
        <v>9.8379629629629631E-5</v>
      </c>
      <c r="S110" s="9">
        <v>4.2700000000000002E-4</v>
      </c>
      <c r="T110" s="10">
        <f>SUM(R$3:R110)</f>
        <v>0.99125434027777748</v>
      </c>
      <c r="U110" s="10">
        <f>SUM(S$3:S110)</f>
        <v>0.97859700000000005</v>
      </c>
    </row>
    <row r="111" spans="17:21">
      <c r="Q111" s="7">
        <v>108</v>
      </c>
      <c r="R111" s="9">
        <v>7.9571759259259266E-5</v>
      </c>
      <c r="S111" s="9">
        <v>4.1899999999999999E-4</v>
      </c>
      <c r="T111" s="10">
        <f>SUM(R$3:R111)</f>
        <v>0.99133391203703669</v>
      </c>
      <c r="U111" s="10">
        <f>SUM(S$3:S111)</f>
        <v>0.979016</v>
      </c>
    </row>
    <row r="112" spans="17:21">
      <c r="Q112" s="7">
        <v>109</v>
      </c>
      <c r="R112" s="9">
        <v>5.2083333333333337E-5</v>
      </c>
      <c r="S112" s="9">
        <v>4.1599999999999997E-4</v>
      </c>
      <c r="T112" s="10">
        <f>SUM(R$3:R112)</f>
        <v>0.99138599537036998</v>
      </c>
      <c r="U112" s="10">
        <f>SUM(S$3:S112)</f>
        <v>0.97943199999999997</v>
      </c>
    </row>
    <row r="113" spans="17:21">
      <c r="Q113" s="7">
        <v>110</v>
      </c>
      <c r="R113" s="9">
        <v>7.9571759259259266E-5</v>
      </c>
      <c r="S113" s="9">
        <v>4.0700000000000003E-4</v>
      </c>
      <c r="T113" s="10">
        <f>SUM(R$3:R113)</f>
        <v>0.99146556712962919</v>
      </c>
      <c r="U113" s="10">
        <f>SUM(S$3:S113)</f>
        <v>0.97983900000000002</v>
      </c>
    </row>
    <row r="114" spans="17:21">
      <c r="Q114" s="7">
        <v>111</v>
      </c>
      <c r="R114" s="9">
        <v>9.1145833333333337E-5</v>
      </c>
      <c r="S114" s="9">
        <v>4.0900000000000002E-4</v>
      </c>
      <c r="T114" s="10">
        <f>SUM(R$3:R114)</f>
        <v>0.99155671296296255</v>
      </c>
      <c r="U114" s="10">
        <f>SUM(S$3:S114)</f>
        <v>0.98024800000000001</v>
      </c>
    </row>
    <row r="115" spans="17:21">
      <c r="Q115" s="7">
        <v>112</v>
      </c>
      <c r="R115" s="9">
        <v>1.0416666666666667E-4</v>
      </c>
      <c r="S115" s="9">
        <v>3.8200000000000002E-4</v>
      </c>
      <c r="T115" s="10">
        <f>SUM(R$3:R115)</f>
        <v>0.99166087962962923</v>
      </c>
      <c r="U115" s="10">
        <f>SUM(S$3:S115)</f>
        <v>0.98063</v>
      </c>
    </row>
    <row r="116" spans="17:21">
      <c r="Q116" s="7">
        <v>113</v>
      </c>
      <c r="R116" s="9">
        <v>9.4039351851851852E-5</v>
      </c>
      <c r="S116" s="9">
        <v>3.5300000000000002E-4</v>
      </c>
      <c r="T116" s="10">
        <f>SUM(R$3:R116)</f>
        <v>0.99175491898148105</v>
      </c>
      <c r="U116" s="10">
        <f>SUM(S$3:S116)</f>
        <v>0.98098300000000005</v>
      </c>
    </row>
    <row r="117" spans="17:21">
      <c r="Q117" s="7">
        <v>114</v>
      </c>
      <c r="R117" s="9">
        <v>9.2592592592592588E-5</v>
      </c>
      <c r="S117" s="9">
        <v>3.6200000000000002E-4</v>
      </c>
      <c r="T117" s="10">
        <f>SUM(R$3:R117)</f>
        <v>0.99184751157407369</v>
      </c>
      <c r="U117" s="10">
        <f>SUM(S$3:S117)</f>
        <v>0.98134500000000002</v>
      </c>
    </row>
    <row r="118" spans="17:21">
      <c r="Q118" s="7">
        <v>115</v>
      </c>
      <c r="R118" s="9">
        <v>1.2008101851851852E-4</v>
      </c>
      <c r="S118" s="9">
        <v>3.6699999999999998E-4</v>
      </c>
      <c r="T118" s="10">
        <f>SUM(R$3:R118)</f>
        <v>0.99196759259259226</v>
      </c>
      <c r="U118" s="10">
        <f>SUM(S$3:S118)</f>
        <v>0.98171200000000003</v>
      </c>
    </row>
    <row r="119" spans="17:21">
      <c r="Q119" s="7">
        <v>116</v>
      </c>
      <c r="R119" s="9">
        <v>1.6637731481481481E-4</v>
      </c>
      <c r="S119" s="9">
        <v>3.4900000000000003E-4</v>
      </c>
      <c r="T119" s="10">
        <f>SUM(R$3:R119)</f>
        <v>0.9921339699074071</v>
      </c>
      <c r="U119" s="10">
        <f>SUM(S$3:S119)</f>
        <v>0.98206100000000007</v>
      </c>
    </row>
    <row r="120" spans="17:21">
      <c r="Q120" s="7">
        <v>117</v>
      </c>
      <c r="R120" s="9">
        <v>1.6637731481481481E-4</v>
      </c>
      <c r="S120" s="9">
        <v>3.1500000000000001E-4</v>
      </c>
      <c r="T120" s="10">
        <f>SUM(R$3:R120)</f>
        <v>0.99230034722222193</v>
      </c>
      <c r="U120" s="10">
        <f>SUM(S$3:S120)</f>
        <v>0.98237600000000003</v>
      </c>
    </row>
    <row r="121" spans="17:21">
      <c r="Q121" s="7">
        <v>118</v>
      </c>
      <c r="R121" s="9">
        <v>1.490162037037037E-4</v>
      </c>
      <c r="S121" s="9">
        <v>3.0600000000000001E-4</v>
      </c>
      <c r="T121" s="10">
        <f>SUM(R$3:R121)</f>
        <v>0.9924493634259256</v>
      </c>
      <c r="U121" s="10">
        <f>SUM(S$3:S121)</f>
        <v>0.98268200000000006</v>
      </c>
    </row>
    <row r="122" spans="17:21">
      <c r="Q122" s="7">
        <v>119</v>
      </c>
      <c r="R122" s="9">
        <v>1.1284722222222222E-4</v>
      </c>
      <c r="S122" s="9">
        <v>2.9500000000000001E-4</v>
      </c>
      <c r="T122" s="10">
        <f>SUM(R$3:R122)</f>
        <v>0.99256221064814787</v>
      </c>
      <c r="U122" s="10">
        <f>SUM(S$3:S122)</f>
        <v>0.9829770000000001</v>
      </c>
    </row>
    <row r="123" spans="17:21">
      <c r="Q123" s="7">
        <v>120</v>
      </c>
      <c r="R123" s="9">
        <v>1.1284722222222222E-4</v>
      </c>
      <c r="S123" s="9">
        <v>2.8899999999999998E-4</v>
      </c>
      <c r="T123" s="10">
        <f>SUM(R$3:R123)</f>
        <v>0.99267505787037014</v>
      </c>
      <c r="U123" s="10">
        <f>SUM(S$3:S123)</f>
        <v>0.98326600000000008</v>
      </c>
    </row>
    <row r="124" spans="17:21">
      <c r="Q124" s="7">
        <v>121</v>
      </c>
      <c r="R124" s="9">
        <v>9.8379629629629631E-5</v>
      </c>
      <c r="S124" s="9">
        <v>3.0699999999999998E-4</v>
      </c>
      <c r="T124" s="10">
        <f>SUM(R$3:R124)</f>
        <v>0.9927734374999998</v>
      </c>
      <c r="U124" s="10">
        <f>SUM(S$3:S124)</f>
        <v>0.98357300000000003</v>
      </c>
    </row>
    <row r="125" spans="17:21">
      <c r="Q125" s="7">
        <v>122</v>
      </c>
      <c r="R125" s="9">
        <v>1.0416666666666667E-4</v>
      </c>
      <c r="S125" s="9">
        <v>2.9399999999999999E-4</v>
      </c>
      <c r="T125" s="10">
        <f>SUM(R$3:R125)</f>
        <v>0.99287760416666648</v>
      </c>
      <c r="U125" s="10">
        <f>SUM(S$3:S125)</f>
        <v>0.98386700000000005</v>
      </c>
    </row>
    <row r="126" spans="17:21">
      <c r="Q126" s="7">
        <v>123</v>
      </c>
      <c r="R126" s="9">
        <v>1.099537037037037E-4</v>
      </c>
      <c r="S126" s="9">
        <v>2.9799999999999998E-4</v>
      </c>
      <c r="T126" s="10">
        <f>SUM(R$3:R126)</f>
        <v>0.99298755787037019</v>
      </c>
      <c r="U126" s="10">
        <f>SUM(S$3:S126)</f>
        <v>0.98416500000000007</v>
      </c>
    </row>
    <row r="127" spans="17:21">
      <c r="Q127" s="7">
        <v>124</v>
      </c>
      <c r="R127" s="9">
        <v>8.8252314814814809E-5</v>
      </c>
      <c r="S127" s="9">
        <v>2.5399999999999999E-4</v>
      </c>
      <c r="T127" s="10">
        <f>SUM(R$3:R127)</f>
        <v>0.99307581018518498</v>
      </c>
      <c r="U127" s="10">
        <f>SUM(S$3:S127)</f>
        <v>0.98441900000000004</v>
      </c>
    </row>
    <row r="128" spans="17:21">
      <c r="Q128" s="7">
        <v>125</v>
      </c>
      <c r="R128" s="9">
        <v>9.4039351851851852E-5</v>
      </c>
      <c r="S128" s="9">
        <v>2.7500000000000002E-4</v>
      </c>
      <c r="T128" s="10">
        <f>SUM(R$3:R128)</f>
        <v>0.9931698495370368</v>
      </c>
      <c r="U128" s="10">
        <f>SUM(S$3:S128)</f>
        <v>0.98469400000000007</v>
      </c>
    </row>
    <row r="129" spans="17:21">
      <c r="Q129" s="7">
        <v>126</v>
      </c>
      <c r="R129" s="9">
        <v>1.4322916666666667E-4</v>
      </c>
      <c r="S129" s="9">
        <v>2.5999999999999998E-4</v>
      </c>
      <c r="T129" s="10">
        <f>SUM(R$3:R129)</f>
        <v>0.99331307870370344</v>
      </c>
      <c r="U129" s="10">
        <f>SUM(S$3:S129)</f>
        <v>0.98495400000000011</v>
      </c>
    </row>
    <row r="130" spans="17:21">
      <c r="Q130" s="7">
        <v>127</v>
      </c>
      <c r="R130" s="9">
        <v>1.1429398148148148E-4</v>
      </c>
      <c r="S130" s="9">
        <v>2.9599999999999998E-4</v>
      </c>
      <c r="T130" s="10">
        <f>SUM(R$3:R130)</f>
        <v>0.99342737268518488</v>
      </c>
      <c r="U130" s="10">
        <f>SUM(S$3:S130)</f>
        <v>0.98525000000000007</v>
      </c>
    </row>
    <row r="131" spans="17:21">
      <c r="Q131" s="7">
        <v>128</v>
      </c>
      <c r="R131" s="9">
        <v>1.3599537037037036E-4</v>
      </c>
      <c r="S131" s="9">
        <v>2.6699999999999998E-4</v>
      </c>
      <c r="T131" s="10">
        <f>SUM(R$3:R131)</f>
        <v>0.99356336805555523</v>
      </c>
      <c r="U131" s="10">
        <f>SUM(S$3:S131)</f>
        <v>0.98551700000000009</v>
      </c>
    </row>
    <row r="132" spans="17:21">
      <c r="Q132" s="7">
        <v>129</v>
      </c>
      <c r="R132" s="9">
        <v>8.6805555555555559E-5</v>
      </c>
      <c r="S132" s="9">
        <v>2.6699999999999998E-4</v>
      </c>
      <c r="T132" s="10">
        <f>SUM(R$3:R132)</f>
        <v>0.99365017361111074</v>
      </c>
      <c r="U132" s="10">
        <f>SUM(S$3:S132)</f>
        <v>0.9857840000000001</v>
      </c>
    </row>
    <row r="133" spans="17:21">
      <c r="Q133" s="7">
        <v>130</v>
      </c>
      <c r="R133" s="9">
        <v>9.9826388888888895E-5</v>
      </c>
      <c r="S133" s="9">
        <v>3.0800000000000001E-4</v>
      </c>
      <c r="T133" s="10">
        <f>SUM(R$3:R133)</f>
        <v>0.99374999999999958</v>
      </c>
      <c r="U133" s="10">
        <f>SUM(S$3:S133)</f>
        <v>0.98609200000000008</v>
      </c>
    </row>
    <row r="134" spans="17:21">
      <c r="Q134" s="7">
        <v>131</v>
      </c>
      <c r="R134" s="9">
        <v>1.244212962962963E-4</v>
      </c>
      <c r="S134" s="9">
        <v>3.2400000000000001E-4</v>
      </c>
      <c r="T134" s="10">
        <f>SUM(R$3:R134)</f>
        <v>0.99387442129629588</v>
      </c>
      <c r="U134" s="10">
        <f>SUM(S$3:S134)</f>
        <v>0.98641600000000007</v>
      </c>
    </row>
    <row r="135" spans="17:21">
      <c r="Q135" s="7">
        <v>132</v>
      </c>
      <c r="R135" s="9">
        <v>1.171875E-4</v>
      </c>
      <c r="S135" s="9">
        <v>2.5900000000000001E-4</v>
      </c>
      <c r="T135" s="10">
        <f>SUM(R$3:R135)</f>
        <v>0.99399160879629589</v>
      </c>
      <c r="U135" s="10">
        <f>SUM(S$3:S135)</f>
        <v>0.98667500000000008</v>
      </c>
    </row>
    <row r="136" spans="17:21">
      <c r="Q136" s="7">
        <v>133</v>
      </c>
      <c r="R136" s="9">
        <v>9.4039351851851852E-5</v>
      </c>
      <c r="S136" s="9">
        <v>2.6400000000000002E-4</v>
      </c>
      <c r="T136" s="10">
        <f>SUM(R$3:R136)</f>
        <v>0.9940856481481477</v>
      </c>
      <c r="U136" s="10">
        <f>SUM(S$3:S136)</f>
        <v>0.98693900000000012</v>
      </c>
    </row>
    <row r="137" spans="17:21">
      <c r="Q137" s="7">
        <v>134</v>
      </c>
      <c r="R137" s="9">
        <v>8.9699074074074073E-5</v>
      </c>
      <c r="S137" s="9">
        <v>2.6699999999999998E-4</v>
      </c>
      <c r="T137" s="10">
        <f>SUM(R$3:R137)</f>
        <v>0.99417534722222178</v>
      </c>
      <c r="U137" s="10">
        <f>SUM(S$3:S137)</f>
        <v>0.98720600000000014</v>
      </c>
    </row>
    <row r="138" spans="17:21">
      <c r="Q138" s="7">
        <v>135</v>
      </c>
      <c r="R138" s="9">
        <v>1.2297453703703702E-4</v>
      </c>
      <c r="S138" s="9">
        <v>2.43E-4</v>
      </c>
      <c r="T138" s="10">
        <f>SUM(R$3:R138)</f>
        <v>0.99429832175925881</v>
      </c>
      <c r="U138" s="10">
        <f>SUM(S$3:S138)</f>
        <v>0.98744900000000013</v>
      </c>
    </row>
    <row r="139" spans="17:21">
      <c r="Q139" s="7">
        <v>136</v>
      </c>
      <c r="R139" s="9">
        <v>1.5190972222222222E-4</v>
      </c>
      <c r="S139" s="9">
        <v>2.5500000000000002E-4</v>
      </c>
      <c r="T139" s="10">
        <f>SUM(R$3:R139)</f>
        <v>0.99445023148148104</v>
      </c>
      <c r="U139" s="10">
        <f>SUM(S$3:S139)</f>
        <v>0.98770400000000014</v>
      </c>
    </row>
    <row r="140" spans="17:21">
      <c r="Q140" s="7">
        <v>137</v>
      </c>
      <c r="R140" s="9">
        <v>1.0127314814814815E-4</v>
      </c>
      <c r="S140" s="9">
        <v>2.2800000000000001E-4</v>
      </c>
      <c r="T140" s="10">
        <f>SUM(R$3:R140)</f>
        <v>0.99455150462962916</v>
      </c>
      <c r="U140" s="10">
        <f>SUM(S$3:S140)</f>
        <v>0.98793200000000014</v>
      </c>
    </row>
    <row r="141" spans="17:21">
      <c r="Q141" s="7">
        <v>138</v>
      </c>
      <c r="R141" s="9">
        <v>9.5486111111111116E-5</v>
      </c>
      <c r="S141" s="9">
        <v>2.24E-4</v>
      </c>
      <c r="T141" s="10">
        <f>SUM(R$3:R141)</f>
        <v>0.99464699074074026</v>
      </c>
      <c r="U141" s="10">
        <f>SUM(S$3:S141)</f>
        <v>0.98815600000000015</v>
      </c>
    </row>
    <row r="142" spans="17:21">
      <c r="Q142" s="7">
        <v>139</v>
      </c>
      <c r="R142" s="9">
        <v>1.2876157407407408E-4</v>
      </c>
      <c r="S142" s="9">
        <v>2.0100000000000001E-4</v>
      </c>
      <c r="T142" s="10">
        <f>SUM(R$3:R142)</f>
        <v>0.9947757523148143</v>
      </c>
      <c r="U142" s="10">
        <f>SUM(S$3:S142)</f>
        <v>0.98835700000000015</v>
      </c>
    </row>
    <row r="143" spans="17:21">
      <c r="Q143" s="7">
        <v>140</v>
      </c>
      <c r="R143" s="9">
        <v>1.4467592592592592E-4</v>
      </c>
      <c r="S143" s="9">
        <v>2.1499999999999999E-4</v>
      </c>
      <c r="T143" s="10">
        <f>SUM(R$3:R143)</f>
        <v>0.99492042824074023</v>
      </c>
      <c r="U143" s="10">
        <f>SUM(S$3:S143)</f>
        <v>0.98857200000000012</v>
      </c>
    </row>
    <row r="144" spans="17:21">
      <c r="Q144" s="7">
        <v>141</v>
      </c>
      <c r="R144" s="9">
        <v>1.3165509259259258E-4</v>
      </c>
      <c r="S144" s="9">
        <v>2.03E-4</v>
      </c>
      <c r="T144" s="10">
        <f>SUM(R$3:R144)</f>
        <v>0.99505208333333284</v>
      </c>
      <c r="U144" s="10">
        <f>SUM(S$3:S144)</f>
        <v>0.98877500000000007</v>
      </c>
    </row>
    <row r="145" spans="17:21">
      <c r="Q145" s="7">
        <v>142</v>
      </c>
      <c r="R145" s="9">
        <v>1.0561342592592592E-4</v>
      </c>
      <c r="S145" s="9">
        <v>1.83E-4</v>
      </c>
      <c r="T145" s="10">
        <f>SUM(R$3:R145)</f>
        <v>0.9951576967592588</v>
      </c>
      <c r="U145" s="10">
        <f>SUM(S$3:S145)</f>
        <v>0.98895800000000011</v>
      </c>
    </row>
    <row r="146" spans="17:21">
      <c r="Q146" s="7">
        <v>143</v>
      </c>
      <c r="R146" s="9">
        <v>8.8252314814814809E-5</v>
      </c>
      <c r="S146" s="9">
        <v>2.0000000000000001E-4</v>
      </c>
      <c r="T146" s="10">
        <f>SUM(R$3:R146)</f>
        <v>0.9952459490740736</v>
      </c>
      <c r="U146" s="10">
        <f>SUM(S$3:S146)</f>
        <v>0.98915800000000009</v>
      </c>
    </row>
    <row r="147" spans="17:21">
      <c r="Q147" s="7">
        <v>144</v>
      </c>
      <c r="R147" s="9">
        <v>8.6805555555555559E-5</v>
      </c>
      <c r="S147" s="9">
        <v>1.8799999999999999E-4</v>
      </c>
      <c r="T147" s="10">
        <f>SUM(R$3:R147)</f>
        <v>0.99533275462962911</v>
      </c>
      <c r="U147" s="10">
        <f>SUM(S$3:S147)</f>
        <v>0.98934600000000006</v>
      </c>
    </row>
    <row r="148" spans="17:21">
      <c r="Q148" s="7">
        <v>145</v>
      </c>
      <c r="R148" s="9">
        <v>6.799768518518518E-5</v>
      </c>
      <c r="S148" s="9">
        <v>1.93E-4</v>
      </c>
      <c r="T148" s="10">
        <f>SUM(R$3:R148)</f>
        <v>0.99540075231481429</v>
      </c>
      <c r="U148" s="10">
        <f>SUM(S$3:S148)</f>
        <v>0.98953900000000006</v>
      </c>
    </row>
    <row r="149" spans="17:21">
      <c r="Q149" s="7">
        <v>146</v>
      </c>
      <c r="R149" s="9">
        <v>6.799768518518518E-5</v>
      </c>
      <c r="S149" s="9">
        <v>1.8900000000000001E-4</v>
      </c>
      <c r="T149" s="10">
        <f>SUM(R$3:R149)</f>
        <v>0.99546874999999946</v>
      </c>
      <c r="U149" s="10">
        <f>SUM(S$3:S149)</f>
        <v>0.98972800000000005</v>
      </c>
    </row>
    <row r="150" spans="17:21">
      <c r="Q150" s="7">
        <v>147</v>
      </c>
      <c r="R150" s="9">
        <v>5.3530092592592594E-5</v>
      </c>
      <c r="S150" s="9">
        <v>1.8900000000000001E-4</v>
      </c>
      <c r="T150" s="10">
        <f>SUM(R$3:R150)</f>
        <v>0.99552228009259203</v>
      </c>
      <c r="U150" s="10">
        <f>SUM(S$3:S150)</f>
        <v>0.98991700000000005</v>
      </c>
    </row>
    <row r="151" spans="17:21">
      <c r="Q151" s="7">
        <v>148</v>
      </c>
      <c r="R151" s="9">
        <v>3.7615740740740744E-5</v>
      </c>
      <c r="S151" s="9">
        <v>1.83E-4</v>
      </c>
      <c r="T151" s="10">
        <f>SUM(R$3:R151)</f>
        <v>0.99555989583333282</v>
      </c>
      <c r="U151" s="10">
        <f>SUM(S$3:S151)</f>
        <v>0.99010000000000009</v>
      </c>
    </row>
    <row r="152" spans="17:21">
      <c r="Q152" s="7">
        <v>149</v>
      </c>
      <c r="R152" s="9">
        <v>4.3402777777777779E-5</v>
      </c>
      <c r="S152" s="9">
        <v>1.8100000000000001E-4</v>
      </c>
      <c r="T152" s="10">
        <f>SUM(R$3:R152)</f>
        <v>0.99560329861111063</v>
      </c>
      <c r="U152" s="10">
        <f>SUM(S$3:S152)</f>
        <v>0.99028100000000008</v>
      </c>
    </row>
    <row r="153" spans="17:21">
      <c r="Q153" s="7">
        <v>150</v>
      </c>
      <c r="R153" s="9">
        <v>5.7870370370370373E-5</v>
      </c>
      <c r="S153" s="9">
        <v>1.85E-4</v>
      </c>
      <c r="T153" s="10">
        <f>SUM(R$3:R153)</f>
        <v>0.99566116898148105</v>
      </c>
      <c r="U153" s="10">
        <f>SUM(S$3:S153)</f>
        <v>0.99046600000000007</v>
      </c>
    </row>
    <row r="154" spans="17:21">
      <c r="Q154" s="7">
        <v>151</v>
      </c>
      <c r="R154" s="9">
        <v>6.799768518518518E-5</v>
      </c>
      <c r="S154" s="9">
        <v>1.55E-4</v>
      </c>
      <c r="T154" s="10">
        <f>SUM(R$3:R154)</f>
        <v>0.99572916666666622</v>
      </c>
      <c r="U154" s="10">
        <f>SUM(S$3:S154)</f>
        <v>0.99062100000000008</v>
      </c>
    </row>
    <row r="155" spans="17:21">
      <c r="Q155" s="7">
        <v>152</v>
      </c>
      <c r="R155" s="9">
        <v>5.6423611111111109E-5</v>
      </c>
      <c r="S155" s="9">
        <v>1.6899999999999999E-4</v>
      </c>
      <c r="T155" s="10">
        <f>SUM(R$3:R155)</f>
        <v>0.99578559027777735</v>
      </c>
      <c r="U155" s="10">
        <f>SUM(S$3:S155)</f>
        <v>0.99079000000000006</v>
      </c>
    </row>
    <row r="156" spans="17:21">
      <c r="Q156" s="7">
        <v>153</v>
      </c>
      <c r="R156" s="9">
        <v>6.2210648148148151E-5</v>
      </c>
      <c r="S156" s="9">
        <v>1.5799999999999999E-4</v>
      </c>
      <c r="T156" s="10">
        <f>SUM(R$3:R156)</f>
        <v>0.99584780092592551</v>
      </c>
      <c r="U156" s="10">
        <f>SUM(S$3:S156)</f>
        <v>0.99094800000000005</v>
      </c>
    </row>
    <row r="157" spans="17:21">
      <c r="Q157" s="7">
        <v>154</v>
      </c>
      <c r="R157" s="9">
        <v>5.0636574074074073E-5</v>
      </c>
      <c r="S157" s="9">
        <v>1.73E-4</v>
      </c>
      <c r="T157" s="10">
        <f>SUM(R$3:R157)</f>
        <v>0.99589843749999962</v>
      </c>
      <c r="U157" s="10">
        <f>SUM(S$3:S157)</f>
        <v>0.99112100000000003</v>
      </c>
    </row>
    <row r="158" spans="17:21">
      <c r="Q158" s="7">
        <v>155</v>
      </c>
      <c r="R158" s="9">
        <v>5.0636574074074073E-5</v>
      </c>
      <c r="S158" s="9">
        <v>1.46E-4</v>
      </c>
      <c r="T158" s="10">
        <f>SUM(R$3:R158)</f>
        <v>0.99594907407407374</v>
      </c>
      <c r="U158" s="10">
        <f>SUM(S$3:S158)</f>
        <v>0.99126700000000001</v>
      </c>
    </row>
    <row r="159" spans="17:21">
      <c r="Q159" s="7">
        <v>156</v>
      </c>
      <c r="R159" s="9">
        <v>3.6168981481481479E-5</v>
      </c>
      <c r="S159" s="9">
        <v>1.5300000000000001E-4</v>
      </c>
      <c r="T159" s="10">
        <f>SUM(R$3:R159)</f>
        <v>0.99598524305555525</v>
      </c>
      <c r="U159" s="10">
        <f>SUM(S$3:S159)</f>
        <v>0.99141999999999997</v>
      </c>
    </row>
    <row r="160" spans="17:21">
      <c r="Q160" s="7">
        <v>157</v>
      </c>
      <c r="R160" s="9">
        <v>4.0509259259259258E-5</v>
      </c>
      <c r="S160" s="9">
        <v>1.37E-4</v>
      </c>
      <c r="T160" s="10">
        <f>SUM(R$3:R160)</f>
        <v>0.99602575231481449</v>
      </c>
      <c r="U160" s="10">
        <f>SUM(S$3:S160)</f>
        <v>0.99155700000000002</v>
      </c>
    </row>
    <row r="161" spans="17:21">
      <c r="Q161" s="7">
        <v>158</v>
      </c>
      <c r="R161" s="9">
        <v>5.7870370370370373E-5</v>
      </c>
      <c r="S161" s="9">
        <v>1.6000000000000001E-4</v>
      </c>
      <c r="T161" s="10">
        <f>SUM(R$3:R161)</f>
        <v>0.99608362268518491</v>
      </c>
      <c r="U161" s="10">
        <f>SUM(S$3:S161)</f>
        <v>0.99171700000000007</v>
      </c>
    </row>
    <row r="162" spans="17:21">
      <c r="Q162" s="7">
        <v>159</v>
      </c>
      <c r="R162" s="9">
        <v>6.655092592592593E-5</v>
      </c>
      <c r="S162" s="9">
        <v>1.12E-4</v>
      </c>
      <c r="T162" s="10">
        <f>SUM(R$3:R162)</f>
        <v>0.9961501736111108</v>
      </c>
      <c r="U162" s="10">
        <f>SUM(S$3:S162)</f>
        <v>0.99182900000000007</v>
      </c>
    </row>
    <row r="163" spans="17:21">
      <c r="Q163" s="7">
        <v>160</v>
      </c>
      <c r="R163" s="9">
        <v>7.9571759259259266E-5</v>
      </c>
      <c r="S163" s="9">
        <v>1.2E-4</v>
      </c>
      <c r="T163" s="10">
        <f>SUM(R$3:R163)</f>
        <v>0.99622974537037001</v>
      </c>
      <c r="U163" s="10">
        <f>SUM(S$3:S163)</f>
        <v>0.99194900000000008</v>
      </c>
    </row>
    <row r="164" spans="17:21">
      <c r="Q164" s="7">
        <v>161</v>
      </c>
      <c r="R164" s="9">
        <v>6.3657407407407402E-5</v>
      </c>
      <c r="S164" s="9">
        <v>1.3100000000000001E-4</v>
      </c>
      <c r="T164" s="10">
        <f>SUM(R$3:R164)</f>
        <v>0.99629340277777745</v>
      </c>
      <c r="U164" s="10">
        <f>SUM(S$3:S164)</f>
        <v>0.99208000000000007</v>
      </c>
    </row>
    <row r="165" spans="17:21">
      <c r="Q165" s="7">
        <v>162</v>
      </c>
      <c r="R165" s="9">
        <v>1.1574074074074075E-4</v>
      </c>
      <c r="S165" s="9">
        <v>1.37E-4</v>
      </c>
      <c r="T165" s="10">
        <f>SUM(R$3:R165)</f>
        <v>0.99640914351851817</v>
      </c>
      <c r="U165" s="10">
        <f>SUM(S$3:S165)</f>
        <v>0.99221700000000013</v>
      </c>
    </row>
    <row r="166" spans="17:21">
      <c r="Q166" s="7">
        <v>163</v>
      </c>
      <c r="R166" s="9">
        <v>8.8252314814814809E-5</v>
      </c>
      <c r="S166" s="9">
        <v>1.03E-4</v>
      </c>
      <c r="T166" s="10">
        <f>SUM(R$3:R166)</f>
        <v>0.99649739583333297</v>
      </c>
      <c r="U166" s="10">
        <f>SUM(S$3:S166)</f>
        <v>0.99232000000000009</v>
      </c>
    </row>
    <row r="167" spans="17:21">
      <c r="Q167" s="7">
        <v>164</v>
      </c>
      <c r="R167" s="9">
        <v>5.3530092592592594E-5</v>
      </c>
      <c r="S167" s="9">
        <v>1.1E-4</v>
      </c>
      <c r="T167" s="10">
        <f>SUM(R$3:R167)</f>
        <v>0.99655092592592553</v>
      </c>
      <c r="U167" s="10">
        <f>SUM(S$3:S167)</f>
        <v>0.99243000000000015</v>
      </c>
    </row>
    <row r="168" spans="17:21">
      <c r="Q168" s="7">
        <v>165</v>
      </c>
      <c r="R168" s="9">
        <v>7.5231481481481487E-5</v>
      </c>
      <c r="S168" s="9">
        <v>1.2300000000000001E-4</v>
      </c>
      <c r="T168" s="10">
        <f>SUM(R$3:R168)</f>
        <v>0.99662615740740701</v>
      </c>
      <c r="U168" s="10">
        <f>SUM(S$3:S168)</f>
        <v>0.99255300000000013</v>
      </c>
    </row>
    <row r="169" spans="17:21">
      <c r="Q169" s="7">
        <v>166</v>
      </c>
      <c r="R169" s="9">
        <v>9.9826388888888895E-5</v>
      </c>
      <c r="S169" s="9">
        <v>1.2300000000000001E-4</v>
      </c>
      <c r="T169" s="10">
        <f>SUM(R$3:R169)</f>
        <v>0.99672598379629584</v>
      </c>
      <c r="U169" s="10">
        <f>SUM(S$3:S169)</f>
        <v>0.99267600000000011</v>
      </c>
    </row>
    <row r="170" spans="17:21">
      <c r="Q170" s="7">
        <v>167</v>
      </c>
      <c r="R170" s="9">
        <v>9.6932870370370367E-5</v>
      </c>
      <c r="S170" s="9">
        <v>1.25E-4</v>
      </c>
      <c r="T170" s="10">
        <f>SUM(R$3:R170)</f>
        <v>0.99682291666666623</v>
      </c>
      <c r="U170" s="10">
        <f>SUM(S$3:S170)</f>
        <v>0.99280100000000016</v>
      </c>
    </row>
    <row r="171" spans="17:21">
      <c r="Q171" s="7">
        <v>168</v>
      </c>
      <c r="R171" s="9">
        <v>8.5358796296296295E-5</v>
      </c>
      <c r="S171" s="9">
        <v>1.27E-4</v>
      </c>
      <c r="T171" s="10">
        <f>SUM(R$3:R171)</f>
        <v>0.99690827546296257</v>
      </c>
      <c r="U171" s="10">
        <f>SUM(S$3:S171)</f>
        <v>0.99292800000000014</v>
      </c>
    </row>
    <row r="172" spans="17:21">
      <c r="Q172" s="7">
        <v>169</v>
      </c>
      <c r="R172" s="9">
        <v>7.5231481481481487E-5</v>
      </c>
      <c r="S172" s="9">
        <v>1.16E-4</v>
      </c>
      <c r="T172" s="10">
        <f>SUM(R$3:R172)</f>
        <v>0.99698350694444404</v>
      </c>
      <c r="U172" s="10">
        <f>SUM(S$3:S172)</f>
        <v>0.99304400000000015</v>
      </c>
    </row>
    <row r="173" spans="17:21">
      <c r="Q173" s="7">
        <v>170</v>
      </c>
      <c r="R173" s="9">
        <v>6.3657407407407402E-5</v>
      </c>
      <c r="S173" s="9">
        <v>1.2799999999999999E-4</v>
      </c>
      <c r="T173" s="10">
        <f>SUM(R$3:R173)</f>
        <v>0.99704716435185148</v>
      </c>
      <c r="U173" s="10">
        <f>SUM(S$3:S173)</f>
        <v>0.99317200000000017</v>
      </c>
    </row>
    <row r="174" spans="17:21">
      <c r="Q174" s="7">
        <v>171</v>
      </c>
      <c r="R174" s="9">
        <v>3.9062500000000001E-5</v>
      </c>
      <c r="S174" s="9">
        <v>1.06E-4</v>
      </c>
      <c r="T174" s="10">
        <f>SUM(R$3:R174)</f>
        <v>0.99708622685185144</v>
      </c>
      <c r="U174" s="10">
        <f>SUM(S$3:S174)</f>
        <v>0.99327800000000022</v>
      </c>
    </row>
    <row r="175" spans="17:21">
      <c r="Q175" s="7">
        <v>172</v>
      </c>
      <c r="R175" s="9">
        <v>4.3402777777777779E-5</v>
      </c>
      <c r="S175" s="9">
        <v>1.16E-4</v>
      </c>
      <c r="T175" s="10">
        <f>SUM(R$3:R175)</f>
        <v>0.99712962962962925</v>
      </c>
      <c r="U175" s="10">
        <f>SUM(S$3:S175)</f>
        <v>0.99339400000000022</v>
      </c>
    </row>
    <row r="176" spans="17:21">
      <c r="Q176" s="7">
        <v>173</v>
      </c>
      <c r="R176" s="9">
        <v>3.3275462962962965E-5</v>
      </c>
      <c r="S176" s="9">
        <v>1.12E-4</v>
      </c>
      <c r="T176" s="10">
        <f>SUM(R$3:R176)</f>
        <v>0.9971629050925922</v>
      </c>
      <c r="U176" s="10">
        <f>SUM(S$3:S176)</f>
        <v>0.99350600000000022</v>
      </c>
    </row>
    <row r="177" spans="17:21">
      <c r="Q177" s="7">
        <v>174</v>
      </c>
      <c r="R177" s="9">
        <v>3.1828703703703701E-5</v>
      </c>
      <c r="S177" s="9">
        <v>1.1E-4</v>
      </c>
      <c r="T177" s="10">
        <f>SUM(R$3:R177)</f>
        <v>0.99719473379629586</v>
      </c>
      <c r="U177" s="10">
        <f>SUM(S$3:S177)</f>
        <v>0.99361600000000028</v>
      </c>
    </row>
    <row r="178" spans="17:21">
      <c r="Q178" s="7">
        <v>175</v>
      </c>
      <c r="R178" s="9">
        <v>4.3402777777777779E-5</v>
      </c>
      <c r="S178" s="9">
        <v>1.07E-4</v>
      </c>
      <c r="T178" s="10">
        <f>SUM(R$3:R178)</f>
        <v>0.99723813657407367</v>
      </c>
      <c r="U178" s="10">
        <f>SUM(S$3:S178)</f>
        <v>0.99372300000000025</v>
      </c>
    </row>
    <row r="179" spans="17:21">
      <c r="Q179" s="7">
        <v>176</v>
      </c>
      <c r="R179" s="9">
        <v>2.4594907407407408E-5</v>
      </c>
      <c r="S179" s="9">
        <v>1.1900000000000001E-4</v>
      </c>
      <c r="T179" s="10">
        <f>SUM(R$3:R179)</f>
        <v>0.99726273148148104</v>
      </c>
      <c r="U179" s="10">
        <f>SUM(S$3:S179)</f>
        <v>0.99384200000000023</v>
      </c>
    </row>
    <row r="180" spans="17:21">
      <c r="Q180" s="7">
        <v>177</v>
      </c>
      <c r="R180" s="9">
        <v>3.4722222222222222E-5</v>
      </c>
      <c r="S180" s="9">
        <v>1.07E-4</v>
      </c>
      <c r="T180" s="10">
        <f>SUM(R$3:R180)</f>
        <v>0.99729745370370326</v>
      </c>
      <c r="U180" s="10">
        <f>SUM(S$3:S180)</f>
        <v>0.99394900000000019</v>
      </c>
    </row>
    <row r="181" spans="17:21">
      <c r="Q181" s="7">
        <v>178</v>
      </c>
      <c r="R181" s="9">
        <v>3.6168981481481479E-5</v>
      </c>
      <c r="S181" s="9">
        <v>1.1900000000000001E-4</v>
      </c>
      <c r="T181" s="10">
        <f>SUM(R$3:R181)</f>
        <v>0.99733362268518477</v>
      </c>
      <c r="U181" s="10">
        <f>SUM(S$3:S181)</f>
        <v>0.99406800000000017</v>
      </c>
    </row>
    <row r="182" spans="17:21">
      <c r="Q182" s="7">
        <v>179</v>
      </c>
      <c r="R182" s="9">
        <v>2.8935185185185186E-5</v>
      </c>
      <c r="S182" s="9">
        <v>1.05E-4</v>
      </c>
      <c r="T182" s="10">
        <f>SUM(R$3:R182)</f>
        <v>0.99736255787036998</v>
      </c>
      <c r="U182" s="10">
        <f>SUM(S$3:S182)</f>
        <v>0.9941730000000002</v>
      </c>
    </row>
    <row r="183" spans="17:21">
      <c r="Q183" s="7">
        <v>180</v>
      </c>
      <c r="R183" s="9">
        <v>3.3275462962962965E-5</v>
      </c>
      <c r="S183" s="9">
        <v>1.11E-4</v>
      </c>
      <c r="T183" s="10">
        <f>SUM(R$3:R183)</f>
        <v>0.99739583333333293</v>
      </c>
      <c r="U183" s="10">
        <f>SUM(S$3:S183)</f>
        <v>0.99428400000000017</v>
      </c>
    </row>
    <row r="184" spans="17:21">
      <c r="Q184" s="7">
        <v>181</v>
      </c>
      <c r="R184" s="9">
        <v>2.7488425925925926E-5</v>
      </c>
      <c r="S184" s="9">
        <v>9.6000000000000002E-5</v>
      </c>
      <c r="T184" s="10">
        <f>SUM(R$3:R184)</f>
        <v>0.99742332175925885</v>
      </c>
      <c r="U184" s="10">
        <f>SUM(S$3:S184)</f>
        <v>0.99438000000000015</v>
      </c>
    </row>
    <row r="185" spans="17:21">
      <c r="Q185" s="7">
        <v>182</v>
      </c>
      <c r="R185" s="9">
        <v>3.6168981481481479E-5</v>
      </c>
      <c r="S185" s="9">
        <v>1.26E-4</v>
      </c>
      <c r="T185" s="10">
        <f>SUM(R$3:R185)</f>
        <v>0.99745949074074036</v>
      </c>
      <c r="U185" s="10">
        <f>SUM(S$3:S185)</f>
        <v>0.99450600000000011</v>
      </c>
    </row>
    <row r="186" spans="17:21">
      <c r="Q186" s="7">
        <v>183</v>
      </c>
      <c r="R186" s="9">
        <v>4.0509259259259258E-5</v>
      </c>
      <c r="S186" s="9">
        <v>1.07E-4</v>
      </c>
      <c r="T186" s="10">
        <f>SUM(R$3:R186)</f>
        <v>0.99749999999999961</v>
      </c>
      <c r="U186" s="10">
        <f>SUM(S$3:S186)</f>
        <v>0.99461300000000008</v>
      </c>
    </row>
    <row r="187" spans="17:21">
      <c r="Q187" s="7">
        <v>184</v>
      </c>
      <c r="R187" s="9">
        <v>2.0254629629629629E-5</v>
      </c>
      <c r="S187" s="9">
        <v>1E-4</v>
      </c>
      <c r="T187" s="10">
        <f>SUM(R$3:R187)</f>
        <v>0.99752025462962923</v>
      </c>
      <c r="U187" s="10">
        <f>SUM(S$3:S187)</f>
        <v>0.99471300000000007</v>
      </c>
    </row>
    <row r="188" spans="17:21">
      <c r="Q188" s="7">
        <v>185</v>
      </c>
      <c r="R188" s="9">
        <v>3.1828703703703701E-5</v>
      </c>
      <c r="S188" s="9">
        <v>9.6000000000000002E-5</v>
      </c>
      <c r="T188" s="10">
        <f>SUM(R$3:R188)</f>
        <v>0.9975520833333329</v>
      </c>
      <c r="U188" s="10">
        <f>SUM(S$3:S188)</f>
        <v>0.99480900000000005</v>
      </c>
    </row>
    <row r="189" spans="17:21">
      <c r="Q189" s="7">
        <v>186</v>
      </c>
      <c r="R189" s="9">
        <v>5.2083333333333337E-5</v>
      </c>
      <c r="S189" s="9">
        <v>8.7000000000000001E-5</v>
      </c>
      <c r="T189" s="10">
        <f>SUM(R$3:R189)</f>
        <v>0.99760416666666618</v>
      </c>
      <c r="U189" s="10">
        <f>SUM(S$3:S189)</f>
        <v>0.994896</v>
      </c>
    </row>
    <row r="190" spans="17:21">
      <c r="Q190" s="7">
        <v>187</v>
      </c>
      <c r="R190" s="9">
        <v>2.7488425925925926E-5</v>
      </c>
      <c r="S190" s="9">
        <v>7.3999999999999996E-5</v>
      </c>
      <c r="T190" s="10">
        <f>SUM(R$3:R190)</f>
        <v>0.99763165509259211</v>
      </c>
      <c r="U190" s="10">
        <f>SUM(S$3:S190)</f>
        <v>0.99497000000000002</v>
      </c>
    </row>
    <row r="191" spans="17:21">
      <c r="Q191" s="7">
        <v>188</v>
      </c>
      <c r="R191" s="9">
        <v>2.6041666666666668E-5</v>
      </c>
      <c r="S191" s="9">
        <v>8.2999999999999998E-5</v>
      </c>
      <c r="T191" s="10">
        <f>SUM(R$3:R191)</f>
        <v>0.99765769675925875</v>
      </c>
      <c r="U191" s="10">
        <f>SUM(S$3:S191)</f>
        <v>0.99505300000000008</v>
      </c>
    </row>
    <row r="192" spans="17:21">
      <c r="Q192" s="7">
        <v>189</v>
      </c>
      <c r="R192" s="9">
        <v>3.4722222222222222E-5</v>
      </c>
      <c r="S192" s="9">
        <v>8.8999999999999995E-5</v>
      </c>
      <c r="T192" s="10">
        <f>SUM(R$3:R192)</f>
        <v>0.99769241898148098</v>
      </c>
      <c r="U192" s="10">
        <f>SUM(S$3:S192)</f>
        <v>0.99514200000000008</v>
      </c>
    </row>
    <row r="193" spans="17:21">
      <c r="Q193" s="7">
        <v>190</v>
      </c>
      <c r="R193" s="9">
        <v>3.1828703703703701E-5</v>
      </c>
      <c r="S193" s="9">
        <v>7.8999999999999996E-5</v>
      </c>
      <c r="T193" s="10">
        <f>SUM(R$3:R193)</f>
        <v>0.99772424768518464</v>
      </c>
      <c r="U193" s="10">
        <f>SUM(S$3:S193)</f>
        <v>0.99522100000000013</v>
      </c>
    </row>
    <row r="194" spans="17:21">
      <c r="Q194" s="7">
        <v>191</v>
      </c>
      <c r="R194" s="9">
        <v>2.3148148148148147E-5</v>
      </c>
      <c r="S194" s="9">
        <v>8.7000000000000001E-5</v>
      </c>
      <c r="T194" s="10">
        <f>SUM(R$3:R194)</f>
        <v>0.99774739583333283</v>
      </c>
      <c r="U194" s="10">
        <f>SUM(S$3:S194)</f>
        <v>0.99530800000000008</v>
      </c>
    </row>
    <row r="195" spans="17:21">
      <c r="Q195" s="7">
        <v>192</v>
      </c>
      <c r="R195" s="9">
        <v>4.0509259259259258E-5</v>
      </c>
      <c r="S195" s="9">
        <v>7.2999999999999999E-5</v>
      </c>
      <c r="T195" s="10">
        <f>SUM(R$3:R195)</f>
        <v>0.99778790509259208</v>
      </c>
      <c r="U195" s="10">
        <f>SUM(S$3:S195)</f>
        <v>0.99538100000000007</v>
      </c>
    </row>
    <row r="196" spans="17:21">
      <c r="Q196" s="7">
        <v>193</v>
      </c>
      <c r="R196" s="9">
        <v>2.4594907407407408E-5</v>
      </c>
      <c r="S196" s="9">
        <v>7.7999999999999999E-5</v>
      </c>
      <c r="T196" s="10">
        <f>SUM(R$3:R196)</f>
        <v>0.99781249999999944</v>
      </c>
      <c r="U196" s="10">
        <f>SUM(S$3:S196)</f>
        <v>0.99545900000000009</v>
      </c>
    </row>
    <row r="197" spans="17:21">
      <c r="Q197" s="7">
        <v>194</v>
      </c>
      <c r="R197" s="9">
        <v>3.9062500000000001E-5</v>
      </c>
      <c r="S197" s="9">
        <v>7.3999999999999996E-5</v>
      </c>
      <c r="T197" s="10">
        <f>SUM(R$3:R197)</f>
        <v>0.9978515624999994</v>
      </c>
      <c r="U197" s="10">
        <f>SUM(S$3:S197)</f>
        <v>0.99553300000000011</v>
      </c>
    </row>
    <row r="198" spans="17:21">
      <c r="Q198" s="7">
        <v>195</v>
      </c>
      <c r="R198" s="9">
        <v>2.3148148148148147E-5</v>
      </c>
      <c r="S198" s="9">
        <v>7.4999999999999993E-5</v>
      </c>
      <c r="T198" s="10">
        <f>SUM(R$3:R198)</f>
        <v>0.99787471064814759</v>
      </c>
      <c r="U198" s="10">
        <f>SUM(S$3:S198)</f>
        <v>0.99560800000000016</v>
      </c>
    </row>
    <row r="199" spans="17:21">
      <c r="Q199" s="7">
        <v>196</v>
      </c>
      <c r="R199" s="9">
        <v>2.8935185185185186E-5</v>
      </c>
      <c r="S199" s="9">
        <v>8.2999999999999998E-5</v>
      </c>
      <c r="T199" s="10">
        <f>SUM(R$3:R199)</f>
        <v>0.9979036458333328</v>
      </c>
      <c r="U199" s="10">
        <f>SUM(S$3:S199)</f>
        <v>0.99569100000000021</v>
      </c>
    </row>
    <row r="200" spans="17:21">
      <c r="Q200" s="7">
        <v>197</v>
      </c>
      <c r="R200" s="9">
        <v>1.8807870370370372E-5</v>
      </c>
      <c r="S200" s="9">
        <v>9.0000000000000006E-5</v>
      </c>
      <c r="T200" s="10">
        <f>SUM(R$3:R200)</f>
        <v>0.99792245370370314</v>
      </c>
      <c r="U200" s="10">
        <f>SUM(S$3:S200)</f>
        <v>0.99578100000000025</v>
      </c>
    </row>
    <row r="201" spans="17:21">
      <c r="Q201" s="7">
        <v>198</v>
      </c>
      <c r="R201" s="9">
        <v>3.1828703703703701E-5</v>
      </c>
      <c r="S201" s="9">
        <v>6.0999999999999999E-5</v>
      </c>
      <c r="T201" s="10">
        <f>SUM(R$3:R201)</f>
        <v>0.9979542824074068</v>
      </c>
      <c r="U201" s="10">
        <f>SUM(S$3:S201)</f>
        <v>0.99584200000000023</v>
      </c>
    </row>
    <row r="202" spans="17:21">
      <c r="Q202" s="7">
        <v>199</v>
      </c>
      <c r="R202" s="9">
        <v>3.7615740740740744E-5</v>
      </c>
      <c r="S202" s="9">
        <v>7.3999999999999996E-5</v>
      </c>
      <c r="T202" s="10">
        <f>SUM(R$3:R202)</f>
        <v>0.99799189814814759</v>
      </c>
      <c r="U202" s="10">
        <f>SUM(S$3:S202)</f>
        <v>0.99591600000000025</v>
      </c>
    </row>
    <row r="203" spans="17:21">
      <c r="Q203" s="7">
        <v>200</v>
      </c>
      <c r="R203" s="9">
        <v>2.4594907407407408E-5</v>
      </c>
      <c r="S203" s="9">
        <v>6.3999999999999997E-5</v>
      </c>
      <c r="T203" s="10">
        <f>SUM(R$3:R203)</f>
        <v>0.99801649305555495</v>
      </c>
      <c r="U203" s="10">
        <f>SUM(S$3:S203)</f>
        <v>0.9959800000000002</v>
      </c>
    </row>
    <row r="204" spans="17:21">
      <c r="Q204" s="7">
        <v>201</v>
      </c>
      <c r="R204" s="9">
        <v>3.1828703703703701E-5</v>
      </c>
      <c r="S204" s="9">
        <v>7.1000000000000005E-5</v>
      </c>
      <c r="T204" s="10">
        <f>SUM(R$3:R204)</f>
        <v>0.99804832175925862</v>
      </c>
      <c r="U204" s="10">
        <f>SUM(S$3:S204)</f>
        <v>0.99605100000000024</v>
      </c>
    </row>
    <row r="205" spans="17:21">
      <c r="Q205" s="7">
        <v>202</v>
      </c>
      <c r="R205" s="9">
        <v>3.9062500000000001E-5</v>
      </c>
      <c r="S205" s="9">
        <v>6.6000000000000005E-5</v>
      </c>
      <c r="T205" s="10">
        <f>SUM(R$3:R205)</f>
        <v>0.99808738425925858</v>
      </c>
      <c r="U205" s="10">
        <f>SUM(S$3:S205)</f>
        <v>0.99611700000000025</v>
      </c>
    </row>
    <row r="206" spans="17:21">
      <c r="Q206" s="7">
        <v>203</v>
      </c>
      <c r="R206" s="9">
        <v>3.0381944444444444E-5</v>
      </c>
      <c r="S206" s="9">
        <v>6.3999999999999997E-5</v>
      </c>
      <c r="T206" s="10">
        <f>SUM(R$3:R206)</f>
        <v>0.99811776620370307</v>
      </c>
      <c r="U206" s="10">
        <f>SUM(S$3:S206)</f>
        <v>0.99618100000000021</v>
      </c>
    </row>
    <row r="207" spans="17:21">
      <c r="Q207" s="7">
        <v>204</v>
      </c>
      <c r="R207" s="9">
        <v>4.6296296296296294E-5</v>
      </c>
      <c r="S207" s="9">
        <v>5.8E-5</v>
      </c>
      <c r="T207" s="10">
        <f>SUM(R$3:R207)</f>
        <v>0.99816406249999934</v>
      </c>
      <c r="U207" s="10">
        <f>SUM(S$3:S207)</f>
        <v>0.99623900000000021</v>
      </c>
    </row>
    <row r="208" spans="17:21">
      <c r="Q208" s="7">
        <v>205</v>
      </c>
      <c r="R208" s="9">
        <v>2.170138888888889E-5</v>
      </c>
      <c r="S208" s="9">
        <v>4.6999999999999997E-5</v>
      </c>
      <c r="T208" s="10">
        <f>SUM(R$3:R208)</f>
        <v>0.99818576388888824</v>
      </c>
      <c r="U208" s="10">
        <f>SUM(S$3:S208)</f>
        <v>0.99628600000000023</v>
      </c>
    </row>
    <row r="209" spans="17:21">
      <c r="Q209" s="7">
        <v>206</v>
      </c>
      <c r="R209" s="9">
        <v>2.6041666666666668E-5</v>
      </c>
      <c r="S209" s="9">
        <v>6.3999999999999997E-5</v>
      </c>
      <c r="T209" s="10">
        <f>SUM(R$3:R209)</f>
        <v>0.99821180555555489</v>
      </c>
      <c r="U209" s="10">
        <f>SUM(S$3:S209)</f>
        <v>0.99635000000000018</v>
      </c>
    </row>
    <row r="210" spans="17:21">
      <c r="Q210" s="7">
        <v>207</v>
      </c>
      <c r="R210" s="9">
        <v>3.9062500000000001E-5</v>
      </c>
      <c r="S210" s="9">
        <v>5.5000000000000002E-5</v>
      </c>
      <c r="T210" s="10">
        <f>SUM(R$3:R210)</f>
        <v>0.99825086805555485</v>
      </c>
      <c r="U210" s="10">
        <f>SUM(S$3:S210)</f>
        <v>0.99640500000000021</v>
      </c>
    </row>
    <row r="211" spans="17:21">
      <c r="Q211" s="7">
        <v>208</v>
      </c>
      <c r="R211" s="9">
        <v>2.0254629629629629E-5</v>
      </c>
      <c r="S211" s="9">
        <v>5.8999999999999998E-5</v>
      </c>
      <c r="T211" s="10">
        <f>SUM(R$3:R211)</f>
        <v>0.99827112268518448</v>
      </c>
      <c r="U211" s="10">
        <f>SUM(S$3:S211)</f>
        <v>0.99646400000000024</v>
      </c>
    </row>
    <row r="212" spans="17:21">
      <c r="Q212" s="7">
        <v>209</v>
      </c>
      <c r="R212" s="9">
        <v>2.6041666666666668E-5</v>
      </c>
      <c r="S212" s="9">
        <v>5.7000000000000003E-5</v>
      </c>
      <c r="T212" s="10">
        <f>SUM(R$3:R212)</f>
        <v>0.99829716435185112</v>
      </c>
      <c r="U212" s="10">
        <f>SUM(S$3:S212)</f>
        <v>0.99652100000000021</v>
      </c>
    </row>
    <row r="213" spans="17:21">
      <c r="Q213" s="7">
        <v>210</v>
      </c>
      <c r="R213" s="9">
        <v>3.7615740740740744E-5</v>
      </c>
      <c r="S213" s="9">
        <v>5.3999999999999998E-5</v>
      </c>
      <c r="T213" s="10">
        <f>SUM(R$3:R213)</f>
        <v>0.99833478009259191</v>
      </c>
      <c r="U213" s="10">
        <f>SUM(S$3:S213)</f>
        <v>0.99657500000000021</v>
      </c>
    </row>
    <row r="214" spans="17:21">
      <c r="Q214" s="7">
        <v>211</v>
      </c>
      <c r="R214" s="9">
        <v>4.3402777777777779E-5</v>
      </c>
      <c r="S214" s="9">
        <v>5.5999999999999999E-5</v>
      </c>
      <c r="T214" s="10">
        <f>SUM(R$3:R214)</f>
        <v>0.99837818287036972</v>
      </c>
      <c r="U214" s="10">
        <f>SUM(S$3:S214)</f>
        <v>0.99663100000000016</v>
      </c>
    </row>
    <row r="215" spans="17:21">
      <c r="Q215" s="7">
        <v>212</v>
      </c>
      <c r="R215" s="9">
        <v>4.7743055555555558E-5</v>
      </c>
      <c r="S215" s="9">
        <v>5.7000000000000003E-5</v>
      </c>
      <c r="T215" s="10">
        <f>SUM(R$3:R215)</f>
        <v>0.99842592592592527</v>
      </c>
      <c r="U215" s="10">
        <f>SUM(S$3:S215)</f>
        <v>0.99668800000000013</v>
      </c>
    </row>
    <row r="216" spans="17:21">
      <c r="Q216" s="7">
        <v>213</v>
      </c>
      <c r="R216" s="9">
        <v>5.3530092592592594E-5</v>
      </c>
      <c r="S216" s="9">
        <v>5.5999999999999999E-5</v>
      </c>
      <c r="T216" s="10">
        <f>SUM(R$3:R216)</f>
        <v>0.99847945601851784</v>
      </c>
      <c r="U216" s="10">
        <f>SUM(S$3:S216)</f>
        <v>0.99674400000000007</v>
      </c>
    </row>
    <row r="217" spans="17:21">
      <c r="Q217" s="7">
        <v>214</v>
      </c>
      <c r="R217" s="9">
        <v>6.2210648148148151E-5</v>
      </c>
      <c r="S217" s="9">
        <v>5.3999999999999998E-5</v>
      </c>
      <c r="T217" s="10">
        <f>SUM(R$3:R217)</f>
        <v>0.99854166666666599</v>
      </c>
      <c r="U217" s="10">
        <f>SUM(S$3:S217)</f>
        <v>0.99679800000000007</v>
      </c>
    </row>
    <row r="218" spans="17:21">
      <c r="Q218" s="7">
        <v>215</v>
      </c>
      <c r="R218" s="9">
        <v>4.7743055555555558E-5</v>
      </c>
      <c r="S218" s="9">
        <v>5.0000000000000002E-5</v>
      </c>
      <c r="T218" s="10">
        <f>SUM(R$3:R218)</f>
        <v>0.99858940972222154</v>
      </c>
      <c r="U218" s="10">
        <f>SUM(S$3:S218)</f>
        <v>0.99684800000000007</v>
      </c>
    </row>
    <row r="219" spans="17:21">
      <c r="Q219" s="7">
        <v>216</v>
      </c>
      <c r="R219" s="9">
        <v>4.1956018518518515E-5</v>
      </c>
      <c r="S219" s="9">
        <v>5.3999999999999998E-5</v>
      </c>
      <c r="T219" s="10">
        <f>SUM(R$3:R219)</f>
        <v>0.99863136574074007</v>
      </c>
      <c r="U219" s="10">
        <f>SUM(S$3:S219)</f>
        <v>0.99690200000000007</v>
      </c>
    </row>
    <row r="220" spans="17:21">
      <c r="Q220" s="7">
        <v>217</v>
      </c>
      <c r="R220" s="9">
        <v>1.1574074074074073E-5</v>
      </c>
      <c r="S220" s="9">
        <v>5.1999999999999997E-5</v>
      </c>
      <c r="T220" s="10">
        <f>SUM(R$3:R220)</f>
        <v>0.99864293981481411</v>
      </c>
      <c r="U220" s="10">
        <f>SUM(S$3:S220)</f>
        <v>0.99695400000000012</v>
      </c>
    </row>
    <row r="221" spans="17:21">
      <c r="Q221" s="7">
        <v>218</v>
      </c>
      <c r="R221" s="9">
        <v>1.4467592592592593E-5</v>
      </c>
      <c r="S221" s="9">
        <v>3.8999999999999999E-5</v>
      </c>
      <c r="T221" s="10">
        <f>SUM(R$3:R221)</f>
        <v>0.99865740740740672</v>
      </c>
      <c r="U221" s="10">
        <f>SUM(S$3:S221)</f>
        <v>0.99699300000000013</v>
      </c>
    </row>
    <row r="222" spans="17:21">
      <c r="Q222" s="7">
        <v>219</v>
      </c>
      <c r="R222" s="9">
        <v>5.7870370370370367E-6</v>
      </c>
      <c r="S222" s="9">
        <v>4.3999999999999999E-5</v>
      </c>
      <c r="T222" s="10">
        <f>SUM(R$3:R222)</f>
        <v>0.99866319444444374</v>
      </c>
      <c r="U222" s="10">
        <f>SUM(S$3:S222)</f>
        <v>0.99703700000000017</v>
      </c>
    </row>
    <row r="223" spans="17:21">
      <c r="Q223" s="7">
        <v>220</v>
      </c>
      <c r="R223" s="9">
        <v>2.0254629629629629E-5</v>
      </c>
      <c r="S223" s="9">
        <v>6.2000000000000003E-5</v>
      </c>
      <c r="T223" s="10">
        <f>SUM(R$3:R223)</f>
        <v>0.99868344907407336</v>
      </c>
      <c r="U223" s="10">
        <f>SUM(S$3:S223)</f>
        <v>0.99709900000000018</v>
      </c>
    </row>
    <row r="224" spans="17:21">
      <c r="Q224" s="7">
        <v>221</v>
      </c>
      <c r="R224" s="9">
        <v>8.6805555555555555E-6</v>
      </c>
      <c r="S224" s="9">
        <v>4.3999999999999999E-5</v>
      </c>
      <c r="T224" s="10">
        <f>SUM(R$3:R224)</f>
        <v>0.99869212962962894</v>
      </c>
      <c r="U224" s="10">
        <f>SUM(S$3:S224)</f>
        <v>0.99714300000000022</v>
      </c>
    </row>
    <row r="225" spans="17:21">
      <c r="Q225" s="7">
        <v>222</v>
      </c>
      <c r="R225" s="9">
        <v>1.0127314814814815E-5</v>
      </c>
      <c r="S225" s="9">
        <v>5.3000000000000001E-5</v>
      </c>
      <c r="T225" s="10">
        <f>SUM(R$3:R225)</f>
        <v>0.99870225694444381</v>
      </c>
      <c r="U225" s="10">
        <f>SUM(S$3:S225)</f>
        <v>0.99719600000000019</v>
      </c>
    </row>
    <row r="226" spans="17:21">
      <c r="Q226" s="7">
        <v>223</v>
      </c>
      <c r="R226" s="9">
        <v>1.0127314814814815E-5</v>
      </c>
      <c r="S226" s="9">
        <v>4.1E-5</v>
      </c>
      <c r="T226" s="10">
        <f>SUM(R$3:R226)</f>
        <v>0.99871238425925868</v>
      </c>
      <c r="U226" s="10">
        <f>SUM(S$3:S226)</f>
        <v>0.99723700000000015</v>
      </c>
    </row>
    <row r="227" spans="17:21">
      <c r="Q227" s="7">
        <v>224</v>
      </c>
      <c r="R227" s="9">
        <v>1.8807870370370372E-5</v>
      </c>
      <c r="S227" s="9">
        <v>4.3000000000000002E-5</v>
      </c>
      <c r="T227" s="10">
        <f>SUM(R$3:R227)</f>
        <v>0.99873119212962902</v>
      </c>
      <c r="U227" s="10">
        <f>SUM(S$3:S227)</f>
        <v>0.99728000000000017</v>
      </c>
    </row>
    <row r="228" spans="17:21">
      <c r="Q228" s="7">
        <v>225</v>
      </c>
      <c r="R228" s="9">
        <v>1.7361111111111111E-5</v>
      </c>
      <c r="S228" s="9">
        <v>4.6E-5</v>
      </c>
      <c r="T228" s="10">
        <f>SUM(R$3:R228)</f>
        <v>0.99874855324074008</v>
      </c>
      <c r="U228" s="10">
        <f>SUM(S$3:S228)</f>
        <v>0.99732600000000016</v>
      </c>
    </row>
    <row r="229" spans="17:21">
      <c r="Q229" s="7">
        <v>226</v>
      </c>
      <c r="R229" s="9">
        <v>1.3020833333333334E-5</v>
      </c>
      <c r="S229" s="9">
        <v>3.6999999999999998E-5</v>
      </c>
      <c r="T229" s="10">
        <f>SUM(R$3:R229)</f>
        <v>0.9987615740740734</v>
      </c>
      <c r="U229" s="10">
        <f>SUM(S$3:S229)</f>
        <v>0.99736300000000011</v>
      </c>
    </row>
    <row r="230" spans="17:21">
      <c r="Q230" s="7">
        <v>227</v>
      </c>
      <c r="R230" s="9">
        <v>1.4467592592592593E-5</v>
      </c>
      <c r="S230" s="9">
        <v>3.8000000000000002E-5</v>
      </c>
      <c r="T230" s="10">
        <f>SUM(R$3:R230)</f>
        <v>0.998776041666666</v>
      </c>
      <c r="U230" s="10">
        <f>SUM(S$3:S230)</f>
        <v>0.99740100000000009</v>
      </c>
    </row>
    <row r="231" spans="17:21">
      <c r="Q231" s="7">
        <v>228</v>
      </c>
      <c r="R231" s="9">
        <v>4.6296296296296294E-5</v>
      </c>
      <c r="S231" s="9">
        <v>4.6E-5</v>
      </c>
      <c r="T231" s="10">
        <f>SUM(R$3:R231)</f>
        <v>0.99882233796296227</v>
      </c>
      <c r="U231" s="10">
        <f>SUM(S$3:S231)</f>
        <v>0.99744700000000008</v>
      </c>
    </row>
    <row r="232" spans="17:21">
      <c r="Q232" s="7">
        <v>229</v>
      </c>
      <c r="R232" s="9">
        <v>2.4594907407407408E-5</v>
      </c>
      <c r="S232" s="9">
        <v>3.8000000000000002E-5</v>
      </c>
      <c r="T232" s="10">
        <f>SUM(R$3:R232)</f>
        <v>0.99884693287036963</v>
      </c>
      <c r="U232" s="10">
        <f>SUM(S$3:S232)</f>
        <v>0.99748500000000007</v>
      </c>
    </row>
    <row r="233" spans="17:21">
      <c r="Q233" s="7">
        <v>230</v>
      </c>
      <c r="R233" s="9">
        <v>2.4594907407407408E-5</v>
      </c>
      <c r="S233" s="9">
        <v>4.1E-5</v>
      </c>
      <c r="T233" s="10">
        <f>SUM(R$3:R233)</f>
        <v>0.99887152777777699</v>
      </c>
      <c r="U233" s="10">
        <f>SUM(S$3:S233)</f>
        <v>0.99752600000000002</v>
      </c>
    </row>
    <row r="234" spans="17:21">
      <c r="Q234" s="7">
        <v>231</v>
      </c>
      <c r="R234" s="9">
        <v>1.4467592592592593E-5</v>
      </c>
      <c r="S234" s="9">
        <v>5.3999999999999998E-5</v>
      </c>
      <c r="T234" s="10">
        <f>SUM(R$3:R234)</f>
        <v>0.99888599537036959</v>
      </c>
      <c r="U234" s="10">
        <f>SUM(S$3:S234)</f>
        <v>0.99758000000000002</v>
      </c>
    </row>
    <row r="235" spans="17:21">
      <c r="Q235" s="7">
        <v>232</v>
      </c>
      <c r="R235" s="9">
        <v>1.3020833333333334E-5</v>
      </c>
      <c r="S235" s="9">
        <v>4.1E-5</v>
      </c>
      <c r="T235" s="10">
        <f>SUM(R$3:R235)</f>
        <v>0.99889901620370292</v>
      </c>
      <c r="U235" s="10">
        <f>SUM(S$3:S235)</f>
        <v>0.99762099999999998</v>
      </c>
    </row>
    <row r="236" spans="17:21">
      <c r="Q236" s="7">
        <v>233</v>
      </c>
      <c r="R236" s="9">
        <v>1.0127314814814815E-5</v>
      </c>
      <c r="S236" s="9">
        <v>3.6000000000000001E-5</v>
      </c>
      <c r="T236" s="10">
        <f>SUM(R$3:R236)</f>
        <v>0.99890914351851778</v>
      </c>
      <c r="U236" s="10">
        <f>SUM(S$3:S236)</f>
        <v>0.99765700000000002</v>
      </c>
    </row>
    <row r="237" spans="17:21">
      <c r="Q237" s="7">
        <v>234</v>
      </c>
      <c r="R237" s="9">
        <v>7.2337962962962966E-6</v>
      </c>
      <c r="S237" s="9">
        <v>3.4999999999999997E-5</v>
      </c>
      <c r="T237" s="10">
        <f>SUM(R$3:R237)</f>
        <v>0.99891637731481409</v>
      </c>
      <c r="U237" s="10">
        <f>SUM(S$3:S237)</f>
        <v>0.99769200000000002</v>
      </c>
    </row>
    <row r="238" spans="17:21">
      <c r="Q238" s="7">
        <v>235</v>
      </c>
      <c r="R238" s="9">
        <v>1.8807870370370372E-5</v>
      </c>
      <c r="S238" s="9">
        <v>3.8000000000000002E-5</v>
      </c>
      <c r="T238" s="10">
        <f>SUM(R$3:R238)</f>
        <v>0.99893518518518443</v>
      </c>
      <c r="U238" s="10">
        <f>SUM(S$3:S238)</f>
        <v>0.99773000000000001</v>
      </c>
    </row>
    <row r="239" spans="17:21">
      <c r="Q239" s="7">
        <v>236</v>
      </c>
      <c r="R239" s="9">
        <v>5.7870370370370367E-6</v>
      </c>
      <c r="S239" s="9">
        <v>3.1999999999999999E-5</v>
      </c>
      <c r="T239" s="10">
        <f>SUM(R$3:R239)</f>
        <v>0.99894097222222145</v>
      </c>
      <c r="U239" s="10">
        <f>SUM(S$3:S239)</f>
        <v>0.99776200000000004</v>
      </c>
    </row>
    <row r="240" spans="17:21">
      <c r="Q240" s="7">
        <v>237</v>
      </c>
      <c r="R240" s="9">
        <v>1.0127314814814815E-5</v>
      </c>
      <c r="S240" s="9">
        <v>3.8999999999999999E-5</v>
      </c>
      <c r="T240" s="10">
        <f>SUM(R$3:R240)</f>
        <v>0.99895109953703631</v>
      </c>
      <c r="U240" s="10">
        <f>SUM(S$3:S240)</f>
        <v>0.99780100000000005</v>
      </c>
    </row>
    <row r="241" spans="17:21">
      <c r="Q241" s="7">
        <v>238</v>
      </c>
      <c r="R241" s="9">
        <v>1.591435185185185E-5</v>
      </c>
      <c r="S241" s="9">
        <v>3.4999999999999997E-5</v>
      </c>
      <c r="T241" s="10">
        <f>SUM(R$3:R241)</f>
        <v>0.9989670138888882</v>
      </c>
      <c r="U241" s="10">
        <f>SUM(S$3:S241)</f>
        <v>0.99783600000000006</v>
      </c>
    </row>
    <row r="242" spans="17:21">
      <c r="Q242" s="7">
        <v>239</v>
      </c>
      <c r="R242" s="9">
        <v>1.0127314814814815E-5</v>
      </c>
      <c r="S242" s="9">
        <v>3.6000000000000001E-5</v>
      </c>
      <c r="T242" s="10">
        <f>SUM(R$3:R242)</f>
        <v>0.99897714120370307</v>
      </c>
      <c r="U242" s="10">
        <f>SUM(S$3:S242)</f>
        <v>0.99787200000000009</v>
      </c>
    </row>
    <row r="243" spans="17:21">
      <c r="Q243" s="7">
        <v>240</v>
      </c>
      <c r="R243" s="9">
        <v>1.1574074074074073E-5</v>
      </c>
      <c r="S243" s="9">
        <v>3.4E-5</v>
      </c>
      <c r="T243" s="10">
        <f>SUM(R$3:R243)</f>
        <v>0.99898871527777711</v>
      </c>
      <c r="U243" s="10">
        <f>SUM(S$3:S243)</f>
        <v>0.99790600000000007</v>
      </c>
    </row>
    <row r="244" spans="17:21">
      <c r="Q244" s="7">
        <v>241</v>
      </c>
      <c r="R244" s="9">
        <v>8.6805555555555555E-6</v>
      </c>
      <c r="S244" s="9">
        <v>3.1000000000000001E-5</v>
      </c>
      <c r="T244" s="10">
        <f>SUM(R$3:R244)</f>
        <v>0.99899739583333269</v>
      </c>
      <c r="U244" s="10">
        <f>SUM(S$3:S244)</f>
        <v>0.99793700000000007</v>
      </c>
    </row>
    <row r="245" spans="17:21">
      <c r="Q245" s="7">
        <v>242</v>
      </c>
      <c r="R245" s="9">
        <v>1.0127314814814815E-5</v>
      </c>
      <c r="S245" s="9">
        <v>3.3000000000000003E-5</v>
      </c>
      <c r="T245" s="10">
        <f>SUM(R$3:R245)</f>
        <v>0.99900752314814756</v>
      </c>
      <c r="U245" s="10">
        <f>SUM(S$3:S245)</f>
        <v>0.99797000000000002</v>
      </c>
    </row>
    <row r="246" spans="17:21">
      <c r="Q246" s="7">
        <v>243</v>
      </c>
      <c r="R246" s="9">
        <v>1.4467592592592593E-5</v>
      </c>
      <c r="S246" s="9">
        <v>3.6000000000000001E-5</v>
      </c>
      <c r="T246" s="10">
        <f>SUM(R$3:R246)</f>
        <v>0.99902199074074016</v>
      </c>
      <c r="U246" s="10">
        <f>SUM(S$3:S246)</f>
        <v>0.99800600000000006</v>
      </c>
    </row>
    <row r="247" spans="17:21">
      <c r="Q247" s="7">
        <v>244</v>
      </c>
      <c r="R247" s="9">
        <v>5.7870370370370367E-6</v>
      </c>
      <c r="S247" s="9">
        <v>4.0000000000000003E-5</v>
      </c>
      <c r="T247" s="10">
        <f>SUM(R$3:R247)</f>
        <v>0.99902777777777718</v>
      </c>
      <c r="U247" s="10">
        <f>SUM(S$3:S247)</f>
        <v>0.9980460000000001</v>
      </c>
    </row>
    <row r="248" spans="17:21">
      <c r="Q248" s="7">
        <v>245</v>
      </c>
      <c r="R248" s="9">
        <v>7.2337962962962966E-6</v>
      </c>
      <c r="S248" s="9">
        <v>3.4E-5</v>
      </c>
      <c r="T248" s="10">
        <f>SUM(R$3:R248)</f>
        <v>0.99903501157407348</v>
      </c>
      <c r="U248" s="10">
        <f>SUM(S$3:S248)</f>
        <v>0.99808000000000008</v>
      </c>
    </row>
    <row r="249" spans="17:21">
      <c r="Q249" s="7">
        <v>246</v>
      </c>
      <c r="R249" s="9">
        <v>7.2337962962962966E-6</v>
      </c>
      <c r="S249" s="9">
        <v>3.8000000000000002E-5</v>
      </c>
      <c r="T249" s="10">
        <f>SUM(R$3:R249)</f>
        <v>0.99904224537036979</v>
      </c>
      <c r="U249" s="10">
        <f>SUM(S$3:S249)</f>
        <v>0.99811800000000006</v>
      </c>
    </row>
    <row r="250" spans="17:21">
      <c r="Q250" s="7">
        <v>247</v>
      </c>
      <c r="R250" s="9">
        <v>1.3020833333333334E-5</v>
      </c>
      <c r="S250" s="9">
        <v>3.8999999999999999E-5</v>
      </c>
      <c r="T250" s="10">
        <f>SUM(R$3:R250)</f>
        <v>0.99905526620370311</v>
      </c>
      <c r="U250" s="10">
        <f>SUM(S$3:S250)</f>
        <v>0.99815700000000007</v>
      </c>
    </row>
    <row r="251" spans="17:21">
      <c r="Q251" s="7">
        <v>248</v>
      </c>
      <c r="R251" s="9">
        <v>4.3402777777777778E-6</v>
      </c>
      <c r="S251" s="9">
        <v>2.9E-5</v>
      </c>
      <c r="T251" s="10">
        <f>SUM(R$3:R251)</f>
        <v>0.99905960648148084</v>
      </c>
      <c r="U251" s="10">
        <f>SUM(S$3:S251)</f>
        <v>0.99818600000000002</v>
      </c>
    </row>
    <row r="252" spans="17:21">
      <c r="Q252" s="7">
        <v>249</v>
      </c>
      <c r="R252" s="9">
        <v>1.4467592592592592E-6</v>
      </c>
      <c r="S252" s="9">
        <v>2.5999999999999998E-5</v>
      </c>
      <c r="T252" s="10">
        <f>SUM(R$3:R252)</f>
        <v>0.99906105324074013</v>
      </c>
      <c r="U252" s="10">
        <f>SUM(S$3:S252)</f>
        <v>0.99821199999999999</v>
      </c>
    </row>
    <row r="253" spans="17:21">
      <c r="Q253" s="7">
        <v>250</v>
      </c>
      <c r="R253" s="9">
        <v>1.1574074074074073E-5</v>
      </c>
      <c r="S253" s="9">
        <v>2.4000000000000001E-5</v>
      </c>
      <c r="T253" s="10">
        <f>SUM(R$3:R253)</f>
        <v>0.99907262731481417</v>
      </c>
      <c r="U253" s="10">
        <f>SUM(S$3:S253)</f>
        <v>0.99823600000000001</v>
      </c>
    </row>
    <row r="254" spans="17:21">
      <c r="Q254" s="7">
        <v>251</v>
      </c>
      <c r="R254" s="9">
        <v>5.7870370370370367E-6</v>
      </c>
      <c r="S254" s="9">
        <v>2.5999999999999998E-5</v>
      </c>
      <c r="T254" s="10">
        <f>SUM(R$3:R254)</f>
        <v>0.99907841435185119</v>
      </c>
      <c r="U254" s="10">
        <f>SUM(S$3:S254)</f>
        <v>0.99826199999999998</v>
      </c>
    </row>
    <row r="255" spans="17:21">
      <c r="Q255" s="7">
        <v>252</v>
      </c>
      <c r="R255" s="9">
        <v>4.3402777777777778E-6</v>
      </c>
      <c r="S255" s="9">
        <v>2.8E-5</v>
      </c>
      <c r="T255" s="10">
        <f>SUM(R$3:R255)</f>
        <v>0.99908275462962892</v>
      </c>
      <c r="U255" s="10">
        <f>SUM(S$3:S255)</f>
        <v>0.99829000000000001</v>
      </c>
    </row>
    <row r="256" spans="17:21">
      <c r="Q256" s="7">
        <v>253</v>
      </c>
      <c r="R256" s="9">
        <v>5.7870370370370367E-6</v>
      </c>
      <c r="S256" s="9">
        <v>1.9000000000000001E-5</v>
      </c>
      <c r="T256" s="10">
        <f>SUM(R$3:R256)</f>
        <v>0.99908854166666594</v>
      </c>
      <c r="U256" s="10">
        <f>SUM(S$3:S256)</f>
        <v>0.998309</v>
      </c>
    </row>
    <row r="257" spans="17:21">
      <c r="Q257" s="7">
        <v>254</v>
      </c>
      <c r="R257" s="9">
        <v>1.4467592592592593E-5</v>
      </c>
      <c r="S257" s="9">
        <v>3.3000000000000003E-5</v>
      </c>
      <c r="T257" s="10">
        <f>SUM(R$3:R257)</f>
        <v>0.99910300925925855</v>
      </c>
      <c r="U257" s="10">
        <f>SUM(S$3:S257)</f>
        <v>0.99834199999999995</v>
      </c>
    </row>
    <row r="258" spans="17:21">
      <c r="Q258" s="7">
        <v>255</v>
      </c>
      <c r="R258" s="9">
        <v>8.9699074074074073E-4</v>
      </c>
      <c r="S258" s="9">
        <v>1.658E-3</v>
      </c>
      <c r="T258" s="10">
        <f>SUM(R$3:R258)</f>
        <v>0.99999999999999933</v>
      </c>
      <c r="U258" s="10">
        <f>SUM(S$3:S258)</f>
        <v>1</v>
      </c>
    </row>
    <row r="259" spans="17:21">
      <c r="R259" s="9"/>
    </row>
  </sheetData>
  <mergeCells count="2">
    <mergeCell ref="R1:S1"/>
    <mergeCell ref="T1:U1"/>
  </mergeCells>
  <phoneticPr fontId="1"/>
  <pageMargins left="0.7" right="0.7" top="0.75" bottom="0.75" header="0.3" footer="0.3"/>
  <pageSetup paperSize="9" orientation="portrait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5469B-5F94-49BD-B971-8DB46571A1FA}">
  <dimension ref="A1:H18"/>
  <sheetViews>
    <sheetView workbookViewId="0">
      <selection activeCell="H12" sqref="H12"/>
    </sheetView>
  </sheetViews>
  <sheetFormatPr defaultRowHeight="17.649999999999999"/>
  <cols>
    <col min="2" max="2" width="18.375" bestFit="1" customWidth="1"/>
    <col min="3" max="3" width="18.875" bestFit="1" customWidth="1"/>
  </cols>
  <sheetData>
    <row r="1" spans="1:8">
      <c r="A1" s="4" t="s">
        <v>45</v>
      </c>
    </row>
    <row r="2" spans="1:8">
      <c r="A2" t="s">
        <v>7</v>
      </c>
      <c r="D2" s="20" t="s">
        <v>5</v>
      </c>
      <c r="E2" s="20"/>
      <c r="F2" s="20" t="s">
        <v>6</v>
      </c>
      <c r="G2" s="20"/>
      <c r="H2" s="6"/>
    </row>
    <row r="3" spans="1:8">
      <c r="A3" t="s">
        <v>1</v>
      </c>
      <c r="B3" t="s">
        <v>2</v>
      </c>
      <c r="C3" t="s">
        <v>8</v>
      </c>
      <c r="D3" t="s">
        <v>3</v>
      </c>
      <c r="E3" t="s">
        <v>4</v>
      </c>
      <c r="F3" t="s">
        <v>3</v>
      </c>
      <c r="G3" t="s">
        <v>4</v>
      </c>
      <c r="H3" t="s">
        <v>39</v>
      </c>
    </row>
    <row r="4" spans="1:8">
      <c r="A4">
        <v>0</v>
      </c>
      <c r="B4">
        <v>0</v>
      </c>
      <c r="C4" s="1">
        <f>1-B4/(720*960*16)</f>
        <v>1</v>
      </c>
    </row>
    <row r="5" spans="1:8">
      <c r="A5">
        <v>16</v>
      </c>
      <c r="B5">
        <v>526402</v>
      </c>
      <c r="C5" s="1">
        <f>1-B5/(720*960*16)</f>
        <v>0.95240143952546297</v>
      </c>
    </row>
    <row r="6" spans="1:8">
      <c r="A6">
        <v>24</v>
      </c>
      <c r="B6">
        <v>1286086</v>
      </c>
      <c r="C6" s="1">
        <f>1-B6/(720*960*16)</f>
        <v>0.88370894820601853</v>
      </c>
      <c r="H6" s="15" t="s">
        <v>40</v>
      </c>
    </row>
    <row r="7" spans="1:8">
      <c r="A7">
        <v>32</v>
      </c>
      <c r="B7">
        <v>2014414</v>
      </c>
      <c r="C7" s="1">
        <f t="shared" ref="C7:C18" si="0">1-B7/(720*960*16)</f>
        <v>0.8178517433449074</v>
      </c>
    </row>
    <row r="8" spans="1:8">
      <c r="A8">
        <v>40</v>
      </c>
      <c r="B8">
        <v>2611633</v>
      </c>
      <c r="C8" s="1">
        <f t="shared" si="0"/>
        <v>0.76384973596643513</v>
      </c>
    </row>
    <row r="9" spans="1:8">
      <c r="A9">
        <v>48</v>
      </c>
      <c r="B9">
        <v>3100032</v>
      </c>
      <c r="C9" s="1">
        <f t="shared" si="0"/>
        <v>0.71968750000000004</v>
      </c>
    </row>
    <row r="10" spans="1:8">
      <c r="A10">
        <v>56</v>
      </c>
      <c r="B10">
        <v>3522361</v>
      </c>
      <c r="C10" s="1">
        <f t="shared" si="0"/>
        <v>0.68149947554976853</v>
      </c>
      <c r="H10" s="15" t="s">
        <v>40</v>
      </c>
    </row>
    <row r="11" spans="1:8">
      <c r="A11">
        <v>64</v>
      </c>
      <c r="B11">
        <v>3814546</v>
      </c>
      <c r="C11" s="1">
        <f t="shared" si="0"/>
        <v>0.65507939091435186</v>
      </c>
      <c r="H11" s="15" t="s">
        <v>40</v>
      </c>
    </row>
    <row r="12" spans="1:8">
      <c r="A12">
        <v>72</v>
      </c>
      <c r="B12">
        <v>4074320</v>
      </c>
      <c r="C12" s="1">
        <f t="shared" si="0"/>
        <v>0.63158998842592595</v>
      </c>
      <c r="H12" s="15" t="s">
        <v>40</v>
      </c>
    </row>
    <row r="13" spans="1:8">
      <c r="A13">
        <v>80</v>
      </c>
      <c r="B13">
        <v>4263439</v>
      </c>
      <c r="C13" s="1">
        <f t="shared" si="0"/>
        <v>0.61448938440393519</v>
      </c>
      <c r="H13" s="15" t="s">
        <v>40</v>
      </c>
    </row>
    <row r="14" spans="1:8">
      <c r="A14">
        <v>88</v>
      </c>
      <c r="B14">
        <v>4459189</v>
      </c>
      <c r="C14" s="1">
        <f t="shared" si="0"/>
        <v>0.59678918909143519</v>
      </c>
      <c r="H14" s="15" t="s">
        <v>40</v>
      </c>
    </row>
    <row r="15" spans="1:8">
      <c r="A15">
        <v>96</v>
      </c>
      <c r="B15">
        <v>4590947</v>
      </c>
      <c r="C15" s="1">
        <f t="shared" si="0"/>
        <v>0.58487530743634264</v>
      </c>
      <c r="H15" s="15" t="s">
        <v>40</v>
      </c>
    </row>
    <row r="16" spans="1:8">
      <c r="A16">
        <v>104</v>
      </c>
      <c r="B16">
        <v>4682644</v>
      </c>
      <c r="C16" s="1">
        <f t="shared" si="0"/>
        <v>0.57658383969907412</v>
      </c>
      <c r="H16" s="15" t="s">
        <v>40</v>
      </c>
    </row>
    <row r="17" spans="1:8">
      <c r="A17">
        <v>112</v>
      </c>
      <c r="B17">
        <v>4792757</v>
      </c>
      <c r="C17" s="1">
        <f t="shared" si="0"/>
        <v>0.56662715205439818</v>
      </c>
      <c r="H17" s="15" t="s">
        <v>40</v>
      </c>
    </row>
    <row r="18" spans="1:8">
      <c r="A18">
        <v>128</v>
      </c>
      <c r="B18">
        <v>4952478</v>
      </c>
      <c r="C18" s="1">
        <f t="shared" si="0"/>
        <v>0.55218478732638887</v>
      </c>
      <c r="H18" s="15" t="s">
        <v>40</v>
      </c>
    </row>
  </sheetData>
  <mergeCells count="2">
    <mergeCell ref="D2:E2"/>
    <mergeCell ref="F2:G2"/>
  </mergeCells>
  <phoneticPr fontId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8FFDE-B580-4976-BFC0-3BB216A9ED30}">
  <dimension ref="A1:H56"/>
  <sheetViews>
    <sheetView workbookViewId="0">
      <selection sqref="A1:H18"/>
    </sheetView>
  </sheetViews>
  <sheetFormatPr defaultRowHeight="17.649999999999999"/>
  <cols>
    <col min="2" max="2" width="18.375" bestFit="1" customWidth="1"/>
    <col min="3" max="3" width="18.875" bestFit="1" customWidth="1"/>
  </cols>
  <sheetData>
    <row r="1" spans="1:8">
      <c r="A1" s="4" t="s">
        <v>45</v>
      </c>
    </row>
    <row r="2" spans="1:8">
      <c r="A2" s="4" t="s">
        <v>48</v>
      </c>
    </row>
    <row r="3" spans="1:8">
      <c r="A3" t="s">
        <v>7</v>
      </c>
      <c r="D3" s="20" t="s">
        <v>5</v>
      </c>
      <c r="E3" s="20"/>
      <c r="F3" s="20" t="s">
        <v>6</v>
      </c>
      <c r="G3" s="20"/>
      <c r="H3" s="6"/>
    </row>
    <row r="4" spans="1:8">
      <c r="A4" t="s">
        <v>1</v>
      </c>
      <c r="B4" t="s">
        <v>2</v>
      </c>
      <c r="C4" t="s">
        <v>8</v>
      </c>
      <c r="D4" t="s">
        <v>3</v>
      </c>
      <c r="E4" t="s">
        <v>4</v>
      </c>
      <c r="F4" t="s">
        <v>3</v>
      </c>
      <c r="G4" t="s">
        <v>4</v>
      </c>
      <c r="H4" t="s">
        <v>39</v>
      </c>
    </row>
    <row r="5" spans="1:8">
      <c r="A5">
        <v>0</v>
      </c>
      <c r="B5">
        <v>0</v>
      </c>
      <c r="C5" s="1">
        <f>1-B5/(720*960*16)</f>
        <v>1</v>
      </c>
      <c r="D5" s="2">
        <v>0.99240985303998897</v>
      </c>
      <c r="E5" s="3">
        <v>30.390717592592502</v>
      </c>
    </row>
    <row r="6" spans="1:8">
      <c r="A6">
        <v>16</v>
      </c>
      <c r="B6">
        <v>510483</v>
      </c>
      <c r="C6" s="1">
        <f>1-B6/(720*960*16)</f>
        <v>0.95384087456597222</v>
      </c>
      <c r="D6" s="2">
        <v>0.99246650045065898</v>
      </c>
      <c r="E6" s="3">
        <v>30.0874840856481</v>
      </c>
    </row>
    <row r="7" spans="1:8">
      <c r="A7">
        <v>24</v>
      </c>
      <c r="B7">
        <v>1303596</v>
      </c>
      <c r="C7" s="1">
        <f t="shared" ref="C7:C8" si="0">1-B7/(720*960*16)</f>
        <v>0.88212565104166663</v>
      </c>
      <c r="D7" s="2">
        <v>0.99254330072090602</v>
      </c>
      <c r="E7" s="3">
        <v>29.767987557870299</v>
      </c>
    </row>
    <row r="8" spans="1:8">
      <c r="A8">
        <v>32</v>
      </c>
      <c r="B8">
        <v>2005327</v>
      </c>
      <c r="C8" s="1">
        <f t="shared" si="0"/>
        <v>0.81867341218171297</v>
      </c>
      <c r="D8" s="2">
        <v>0.99258895163143002</v>
      </c>
      <c r="E8" s="3">
        <v>29.6911082175925</v>
      </c>
    </row>
    <row r="9" spans="1:8">
      <c r="A9">
        <v>40</v>
      </c>
      <c r="B9">
        <v>2631101</v>
      </c>
      <c r="C9" s="1">
        <f t="shared" ref="C9:C18" si="1">1-B9/(720*960*16)</f>
        <v>0.76208939163773148</v>
      </c>
      <c r="D9" s="2">
        <v>0.99261388370968295</v>
      </c>
      <c r="E9" s="3">
        <v>29.6084056712962</v>
      </c>
    </row>
    <row r="10" spans="1:8">
      <c r="A10">
        <v>48</v>
      </c>
      <c r="B10">
        <v>3116478</v>
      </c>
      <c r="C10" s="1">
        <f t="shared" si="1"/>
        <v>0.71820041232638887</v>
      </c>
      <c r="D10" s="2">
        <v>0.99275191081988301</v>
      </c>
      <c r="E10" s="3">
        <v>29.0200940393518</v>
      </c>
    </row>
    <row r="11" spans="1:8">
      <c r="A11">
        <v>56</v>
      </c>
      <c r="B11">
        <v>3478892</v>
      </c>
      <c r="C11" s="1">
        <f t="shared" si="1"/>
        <v>0.68543004918981487</v>
      </c>
      <c r="D11" s="2">
        <v>0.99266924434117099</v>
      </c>
      <c r="E11" s="3">
        <v>29.283272569444399</v>
      </c>
    </row>
    <row r="12" spans="1:8">
      <c r="A12">
        <v>64</v>
      </c>
      <c r="B12">
        <v>3810378</v>
      </c>
      <c r="C12" s="1">
        <f t="shared" si="1"/>
        <v>0.65545627170138887</v>
      </c>
      <c r="D12" s="2">
        <v>0.99277666776828499</v>
      </c>
      <c r="E12" s="3">
        <v>28.8446513310185</v>
      </c>
    </row>
    <row r="13" spans="1:8">
      <c r="A13">
        <v>72</v>
      </c>
      <c r="B13">
        <v>4066653</v>
      </c>
      <c r="C13" s="1">
        <f t="shared" si="1"/>
        <v>0.63228325737847224</v>
      </c>
      <c r="D13" s="2">
        <v>0.992786671487213</v>
      </c>
      <c r="E13" s="3">
        <v>28.799010416666601</v>
      </c>
    </row>
    <row r="14" spans="1:8">
      <c r="A14">
        <v>80</v>
      </c>
      <c r="B14">
        <v>4266961</v>
      </c>
      <c r="C14" s="1">
        <f t="shared" si="1"/>
        <v>0.61417091652199074</v>
      </c>
      <c r="D14" s="2">
        <v>0.99268638661646502</v>
      </c>
      <c r="E14" s="3">
        <v>29.031109664351799</v>
      </c>
    </row>
    <row r="15" spans="1:8">
      <c r="A15">
        <v>88</v>
      </c>
      <c r="B15">
        <v>4427910</v>
      </c>
      <c r="C15" s="1">
        <f t="shared" si="1"/>
        <v>0.59961751302083333</v>
      </c>
      <c r="D15" s="2">
        <v>0.99275534871257998</v>
      </c>
      <c r="E15" s="3">
        <v>28.702790798611101</v>
      </c>
    </row>
    <row r="16" spans="1:8">
      <c r="A16">
        <v>96</v>
      </c>
      <c r="B16">
        <v>4559687</v>
      </c>
      <c r="C16" s="1">
        <f t="shared" si="1"/>
        <v>0.58770191333912036</v>
      </c>
      <c r="D16" s="2">
        <v>0.99271950768624495</v>
      </c>
      <c r="E16" s="3">
        <v>28.868391203703698</v>
      </c>
    </row>
    <row r="17" spans="1:8">
      <c r="A17">
        <v>112</v>
      </c>
      <c r="B17">
        <v>4798409</v>
      </c>
      <c r="C17" s="1">
        <f t="shared" si="1"/>
        <v>0.56611608434606486</v>
      </c>
      <c r="D17" s="2">
        <v>0.992760363615384</v>
      </c>
      <c r="E17" s="3">
        <v>28.692761863425901</v>
      </c>
    </row>
    <row r="18" spans="1:8">
      <c r="A18">
        <v>128</v>
      </c>
      <c r="B18">
        <v>4939219</v>
      </c>
      <c r="C18" s="1">
        <f t="shared" si="1"/>
        <v>0.55338369864004622</v>
      </c>
      <c r="D18" s="2">
        <v>0.99271110609452995</v>
      </c>
      <c r="E18" s="3">
        <v>28.940575810185099</v>
      </c>
    </row>
    <row r="21" spans="1:8">
      <c r="A21" t="s">
        <v>52</v>
      </c>
      <c r="D21" s="20" t="s">
        <v>5</v>
      </c>
      <c r="E21" s="20"/>
      <c r="F21" s="20" t="s">
        <v>6</v>
      </c>
      <c r="G21" s="20"/>
      <c r="H21" s="6"/>
    </row>
    <row r="22" spans="1:8">
      <c r="A22" t="s">
        <v>1</v>
      </c>
      <c r="B22" t="s">
        <v>2</v>
      </c>
      <c r="C22" t="s">
        <v>8</v>
      </c>
      <c r="D22" t="s">
        <v>3</v>
      </c>
      <c r="E22" t="s">
        <v>4</v>
      </c>
      <c r="F22" t="s">
        <v>3</v>
      </c>
      <c r="G22" t="s">
        <v>4</v>
      </c>
      <c r="H22" t="s">
        <v>39</v>
      </c>
    </row>
    <row r="23" spans="1:8">
      <c r="A23">
        <v>0</v>
      </c>
      <c r="B23">
        <v>0</v>
      </c>
      <c r="C23" s="1">
        <f>1-B23/(720*960*16)</f>
        <v>1</v>
      </c>
      <c r="D23" s="2"/>
      <c r="E23" s="3"/>
    </row>
    <row r="24" spans="1:8">
      <c r="A24">
        <v>16</v>
      </c>
      <c r="B24">
        <v>807959</v>
      </c>
      <c r="C24" s="1">
        <f t="shared" ref="C24:C28" si="2">1-B24/(720*960*16)</f>
        <v>0.92694236472800928</v>
      </c>
      <c r="D24" s="2"/>
      <c r="E24" s="3"/>
    </row>
    <row r="25" spans="1:8">
      <c r="A25">
        <v>20</v>
      </c>
      <c r="B25">
        <v>1439116</v>
      </c>
      <c r="C25" s="1">
        <f t="shared" si="2"/>
        <v>0.86987160011574072</v>
      </c>
      <c r="D25" s="2"/>
      <c r="E25" s="3"/>
    </row>
    <row r="26" spans="1:8">
      <c r="A26">
        <v>24</v>
      </c>
      <c r="B26">
        <v>1960417</v>
      </c>
      <c r="C26" s="1">
        <f t="shared" si="2"/>
        <v>0.82273428457754627</v>
      </c>
      <c r="D26" s="2"/>
      <c r="E26" s="3"/>
    </row>
    <row r="27" spans="1:8">
      <c r="A27">
        <v>28</v>
      </c>
      <c r="B27">
        <v>2474215</v>
      </c>
      <c r="C27" s="1">
        <f t="shared" si="2"/>
        <v>0.77627540870949074</v>
      </c>
      <c r="D27" s="2"/>
      <c r="E27" s="3"/>
    </row>
    <row r="28" spans="1:8">
      <c r="A28">
        <v>32</v>
      </c>
      <c r="B28">
        <v>3016979</v>
      </c>
      <c r="C28" s="1">
        <f t="shared" si="2"/>
        <v>0.72719735604745372</v>
      </c>
      <c r="D28" s="2"/>
      <c r="E28" s="3"/>
    </row>
    <row r="29" spans="1:8">
      <c r="A29">
        <v>36</v>
      </c>
      <c r="B29">
        <v>3470713</v>
      </c>
      <c r="C29" s="1">
        <f t="shared" ref="C29:C48" si="3">1-B29/(720*960*16)</f>
        <v>0.68616961443865743</v>
      </c>
      <c r="D29" s="2"/>
      <c r="E29" s="3"/>
    </row>
    <row r="30" spans="1:8">
      <c r="A30">
        <v>40</v>
      </c>
      <c r="B30">
        <v>3956035</v>
      </c>
      <c r="C30" s="1">
        <f t="shared" si="3"/>
        <v>0.64228560836226856</v>
      </c>
      <c r="D30" s="2"/>
      <c r="E30" s="3"/>
      <c r="H30" s="15"/>
    </row>
    <row r="31" spans="1:8">
      <c r="A31">
        <v>44</v>
      </c>
      <c r="B31">
        <v>4291709</v>
      </c>
      <c r="C31" s="1">
        <f t="shared" si="3"/>
        <v>0.61193314163773149</v>
      </c>
      <c r="D31" s="2"/>
      <c r="E31" s="3"/>
    </row>
    <row r="32" spans="1:8">
      <c r="A32">
        <v>48</v>
      </c>
      <c r="B32">
        <v>4669469</v>
      </c>
      <c r="C32" s="1">
        <f t="shared" si="3"/>
        <v>0.5777751555266204</v>
      </c>
      <c r="D32" s="2"/>
      <c r="E32" s="3"/>
    </row>
    <row r="33" spans="1:5">
      <c r="A33">
        <v>52</v>
      </c>
      <c r="B33">
        <v>4976551</v>
      </c>
      <c r="C33" s="1">
        <f t="shared" si="3"/>
        <v>0.55000804759837962</v>
      </c>
      <c r="D33" s="2"/>
      <c r="E33" s="3"/>
    </row>
    <row r="34" spans="1:5">
      <c r="A34">
        <v>56</v>
      </c>
      <c r="B34">
        <v>5250503</v>
      </c>
      <c r="C34" s="1">
        <f t="shared" si="3"/>
        <v>0.52523663556134259</v>
      </c>
      <c r="D34" s="2"/>
      <c r="E34" s="3"/>
    </row>
    <row r="35" spans="1:5">
      <c r="A35">
        <v>60</v>
      </c>
      <c r="B35">
        <v>5517521</v>
      </c>
      <c r="C35" s="1">
        <f t="shared" si="3"/>
        <v>0.50109221281828709</v>
      </c>
      <c r="D35" s="2"/>
      <c r="E35" s="3"/>
    </row>
    <row r="36" spans="1:5">
      <c r="A36">
        <v>64</v>
      </c>
      <c r="B36">
        <v>5685506</v>
      </c>
      <c r="C36" s="1">
        <f t="shared" si="3"/>
        <v>0.48590259693287041</v>
      </c>
      <c r="D36" s="2"/>
      <c r="E36" s="3"/>
    </row>
    <row r="37" spans="1:5">
      <c r="A37">
        <v>68</v>
      </c>
      <c r="B37">
        <v>5917119</v>
      </c>
      <c r="C37" s="1">
        <f t="shared" si="3"/>
        <v>0.46495958116319447</v>
      </c>
      <c r="D37" s="2"/>
      <c r="E37" s="3"/>
    </row>
    <row r="38" spans="1:5">
      <c r="A38">
        <v>72</v>
      </c>
      <c r="B38">
        <v>6132393</v>
      </c>
      <c r="C38" s="1">
        <f t="shared" si="3"/>
        <v>0.44549397786458333</v>
      </c>
      <c r="D38" s="2"/>
      <c r="E38" s="3"/>
    </row>
    <row r="39" spans="1:5">
      <c r="A39">
        <v>76</v>
      </c>
      <c r="B39">
        <v>6242337</v>
      </c>
      <c r="C39" s="1">
        <f t="shared" si="3"/>
        <v>0.43555257161458338</v>
      </c>
      <c r="D39" s="2"/>
      <c r="E39" s="3"/>
    </row>
    <row r="40" spans="1:5">
      <c r="A40">
        <v>80</v>
      </c>
      <c r="B40">
        <v>6377039</v>
      </c>
      <c r="C40" s="1">
        <f t="shared" si="3"/>
        <v>0.42337248625578705</v>
      </c>
      <c r="D40" s="2"/>
      <c r="E40" s="3"/>
    </row>
    <row r="41" spans="1:5">
      <c r="A41">
        <v>84</v>
      </c>
      <c r="B41">
        <v>6526139</v>
      </c>
      <c r="C41" s="1">
        <f t="shared" si="3"/>
        <v>0.40989049840856484</v>
      </c>
      <c r="D41" s="2"/>
      <c r="E41" s="3"/>
    </row>
    <row r="42" spans="1:5">
      <c r="A42">
        <v>88</v>
      </c>
      <c r="B42">
        <v>6645526</v>
      </c>
      <c r="C42" s="1">
        <f t="shared" si="3"/>
        <v>0.39909523292824078</v>
      </c>
      <c r="D42" s="2"/>
      <c r="E42" s="3"/>
    </row>
    <row r="43" spans="1:5">
      <c r="A43">
        <v>96</v>
      </c>
      <c r="B43">
        <v>6868215</v>
      </c>
      <c r="C43" s="1">
        <f t="shared" si="3"/>
        <v>0.37895914713541667</v>
      </c>
      <c r="D43" s="2"/>
      <c r="E43" s="3"/>
    </row>
    <row r="44" spans="1:5">
      <c r="A44">
        <v>104</v>
      </c>
      <c r="B44">
        <v>7041585</v>
      </c>
      <c r="C44" s="1">
        <f t="shared" si="3"/>
        <v>0.36328260633680554</v>
      </c>
      <c r="D44" s="2"/>
      <c r="E44" s="3"/>
    </row>
    <row r="45" spans="1:5">
      <c r="A45">
        <v>112</v>
      </c>
      <c r="B45">
        <v>7188728</v>
      </c>
      <c r="C45" s="1">
        <f t="shared" si="3"/>
        <v>0.34997757523148143</v>
      </c>
      <c r="D45" s="2"/>
      <c r="E45" s="3"/>
    </row>
    <row r="46" spans="1:5">
      <c r="A46">
        <v>120</v>
      </c>
      <c r="B46">
        <v>7313288</v>
      </c>
      <c r="C46" s="1">
        <f t="shared" si="3"/>
        <v>0.33871455439814813</v>
      </c>
      <c r="D46" s="2"/>
      <c r="E46" s="3"/>
    </row>
    <row r="47" spans="1:5">
      <c r="A47">
        <v>128</v>
      </c>
      <c r="B47">
        <v>7400982</v>
      </c>
      <c r="C47" s="1">
        <f t="shared" si="3"/>
        <v>0.3307850477430555</v>
      </c>
      <c r="D47" s="2"/>
      <c r="E47" s="3"/>
    </row>
    <row r="48" spans="1:5">
      <c r="A48">
        <v>144</v>
      </c>
      <c r="C48" s="1">
        <f t="shared" si="3"/>
        <v>1</v>
      </c>
      <c r="D48" s="2"/>
      <c r="E48" s="3"/>
    </row>
    <row r="49" spans="1:5">
      <c r="C49" s="1"/>
      <c r="D49" s="2"/>
      <c r="E49" s="3"/>
    </row>
    <row r="50" spans="1:5">
      <c r="C50" s="1"/>
      <c r="D50" s="2"/>
      <c r="E50" s="3"/>
    </row>
    <row r="51" spans="1:5">
      <c r="C51" s="1"/>
      <c r="D51" s="2"/>
      <c r="E51" s="3"/>
    </row>
    <row r="52" spans="1:5">
      <c r="A52" t="s">
        <v>53</v>
      </c>
      <c r="C52" s="1"/>
      <c r="D52" s="2"/>
      <c r="E52" s="3"/>
    </row>
    <row r="53" spans="1:5">
      <c r="A53" t="s">
        <v>54</v>
      </c>
      <c r="C53" s="1"/>
      <c r="D53" s="2"/>
      <c r="E53" s="3"/>
    </row>
    <row r="54" spans="1:5">
      <c r="C54" s="1"/>
      <c r="D54" s="2"/>
      <c r="E54" s="3"/>
    </row>
    <row r="55" spans="1:5">
      <c r="C55" s="1"/>
      <c r="D55" s="2"/>
      <c r="E55" s="3"/>
    </row>
    <row r="56" spans="1:5">
      <c r="C56" s="1"/>
      <c r="D56" s="2"/>
      <c r="E56" s="3"/>
    </row>
  </sheetData>
  <mergeCells count="4">
    <mergeCell ref="D3:E3"/>
    <mergeCell ref="F3:G3"/>
    <mergeCell ref="D21:E21"/>
    <mergeCell ref="F21:G21"/>
  </mergeCells>
  <phoneticPr fontId="1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17AD9-4F0F-4248-8A5E-AB92E316D2E9}">
  <dimension ref="A1:H24"/>
  <sheetViews>
    <sheetView workbookViewId="0">
      <selection activeCell="E5" sqref="E5:E24"/>
    </sheetView>
  </sheetViews>
  <sheetFormatPr defaultRowHeight="17.649999999999999"/>
  <cols>
    <col min="2" max="2" width="18.375" bestFit="1" customWidth="1"/>
    <col min="3" max="3" width="18.875" bestFit="1" customWidth="1"/>
    <col min="4" max="5" width="9" customWidth="1"/>
  </cols>
  <sheetData>
    <row r="1" spans="1:8">
      <c r="A1" s="4" t="s">
        <v>45</v>
      </c>
    </row>
    <row r="2" spans="1:8">
      <c r="A2" s="4" t="s">
        <v>48</v>
      </c>
    </row>
    <row r="3" spans="1:8">
      <c r="A3" t="s">
        <v>0</v>
      </c>
      <c r="D3" s="20" t="s">
        <v>5</v>
      </c>
      <c r="E3" s="20"/>
      <c r="F3" s="20" t="s">
        <v>6</v>
      </c>
      <c r="G3" s="20"/>
      <c r="H3" s="6"/>
    </row>
    <row r="4" spans="1:8">
      <c r="A4" t="s">
        <v>1</v>
      </c>
      <c r="B4" t="s">
        <v>2</v>
      </c>
      <c r="C4" t="s">
        <v>8</v>
      </c>
      <c r="D4" t="s">
        <v>3</v>
      </c>
      <c r="E4" t="s">
        <v>4</v>
      </c>
      <c r="F4" t="s">
        <v>3</v>
      </c>
      <c r="G4" t="s">
        <v>4</v>
      </c>
      <c r="H4" t="s">
        <v>39</v>
      </c>
    </row>
    <row r="5" spans="1:8">
      <c r="A5">
        <v>0</v>
      </c>
      <c r="B5">
        <v>0</v>
      </c>
      <c r="C5" s="1">
        <f>1-B5/(1000*1000*16)</f>
        <v>1</v>
      </c>
      <c r="D5" s="2">
        <v>0.94236413718140799</v>
      </c>
      <c r="E5" s="3">
        <v>135.67621299999999</v>
      </c>
    </row>
    <row r="6" spans="1:8">
      <c r="A6">
        <v>32</v>
      </c>
      <c r="B6">
        <v>550892</v>
      </c>
      <c r="C6" s="1">
        <f t="shared" ref="C6:C24" si="0">1-B6/(1000*1000*16)</f>
        <v>0.96556925000000005</v>
      </c>
      <c r="D6" s="2">
        <v>0.94240595049863096</v>
      </c>
      <c r="E6" s="3">
        <v>135.775576</v>
      </c>
    </row>
    <row r="7" spans="1:8">
      <c r="A7">
        <v>40</v>
      </c>
      <c r="B7">
        <v>1110254</v>
      </c>
      <c r="C7" s="1">
        <f t="shared" si="0"/>
        <v>0.93060912500000004</v>
      </c>
      <c r="D7" s="2">
        <v>0.94263967873839805</v>
      </c>
      <c r="E7" s="3">
        <v>135.23481000000001</v>
      </c>
    </row>
    <row r="8" spans="1:8">
      <c r="A8">
        <v>48</v>
      </c>
      <c r="B8">
        <v>1815576</v>
      </c>
      <c r="C8" s="1">
        <f t="shared" si="0"/>
        <v>0.8865265</v>
      </c>
      <c r="D8" s="2">
        <v>0.94243570780456898</v>
      </c>
      <c r="E8" s="3">
        <v>135.78156000000001</v>
      </c>
    </row>
    <row r="9" spans="1:8">
      <c r="A9">
        <v>56</v>
      </c>
      <c r="B9">
        <v>2486658</v>
      </c>
      <c r="C9" s="1">
        <f t="shared" si="0"/>
        <v>0.84458387499999998</v>
      </c>
      <c r="D9" s="2">
        <v>0.94253077660543405</v>
      </c>
      <c r="E9" s="3">
        <v>137.01212200000001</v>
      </c>
    </row>
    <row r="10" spans="1:8">
      <c r="A10">
        <v>64</v>
      </c>
      <c r="B10">
        <v>3185554</v>
      </c>
      <c r="C10" s="1">
        <f t="shared" si="0"/>
        <v>0.80090287500000001</v>
      </c>
      <c r="D10" s="2">
        <v>0.94264501276690105</v>
      </c>
      <c r="E10" s="3">
        <v>138.18947</v>
      </c>
    </row>
    <row r="11" spans="1:8">
      <c r="A11">
        <v>72</v>
      </c>
      <c r="B11">
        <v>3729419</v>
      </c>
      <c r="C11" s="1">
        <f t="shared" si="0"/>
        <v>0.7669113125</v>
      </c>
      <c r="D11" s="2">
        <v>0.94264028652195597</v>
      </c>
      <c r="E11" s="3">
        <v>138.442238</v>
      </c>
    </row>
    <row r="12" spans="1:8">
      <c r="A12">
        <v>80</v>
      </c>
      <c r="B12">
        <v>4253715</v>
      </c>
      <c r="C12" s="1">
        <f t="shared" si="0"/>
        <v>0.73414281250000002</v>
      </c>
      <c r="D12" s="2">
        <v>0.94322079165950001</v>
      </c>
      <c r="E12" s="3">
        <v>137.61454000000001</v>
      </c>
    </row>
    <row r="13" spans="1:8">
      <c r="A13">
        <v>88</v>
      </c>
      <c r="B13">
        <v>4659434</v>
      </c>
      <c r="C13" s="1">
        <f t="shared" si="0"/>
        <v>0.70878537499999994</v>
      </c>
      <c r="D13" s="2">
        <v>0.94334014406203104</v>
      </c>
      <c r="E13" s="3">
        <v>138.74350999999999</v>
      </c>
    </row>
    <row r="14" spans="1:8">
      <c r="A14">
        <v>96</v>
      </c>
      <c r="B14">
        <v>5032985</v>
      </c>
      <c r="C14" s="1">
        <f t="shared" si="0"/>
        <v>0.6854384375</v>
      </c>
      <c r="D14" s="2">
        <v>0.94360039465443002</v>
      </c>
      <c r="E14" s="3">
        <v>137.34659600000001</v>
      </c>
    </row>
    <row r="15" spans="1:8">
      <c r="A15">
        <v>104</v>
      </c>
      <c r="B15">
        <v>5343378</v>
      </c>
      <c r="C15" s="1">
        <f t="shared" si="0"/>
        <v>0.66603887499999992</v>
      </c>
      <c r="D15" s="2">
        <v>0.943646839001136</v>
      </c>
      <c r="E15" s="3">
        <v>137.78699800000001</v>
      </c>
    </row>
    <row r="16" spans="1:8">
      <c r="A16">
        <v>112</v>
      </c>
      <c r="B16">
        <v>5600093</v>
      </c>
      <c r="C16" s="1">
        <f t="shared" si="0"/>
        <v>0.64999418749999993</v>
      </c>
      <c r="D16" s="2">
        <v>0.94415177157365704</v>
      </c>
      <c r="E16" s="3">
        <v>136.765728</v>
      </c>
    </row>
    <row r="17" spans="1:5">
      <c r="A17">
        <v>120</v>
      </c>
      <c r="B17">
        <v>5812535</v>
      </c>
      <c r="C17" s="1">
        <f t="shared" si="0"/>
        <v>0.63671656249999997</v>
      </c>
      <c r="D17" s="2">
        <v>0.94419794653504996</v>
      </c>
      <c r="E17" s="3">
        <v>137.21523199999999</v>
      </c>
    </row>
    <row r="18" spans="1:5">
      <c r="A18">
        <v>128</v>
      </c>
      <c r="B18">
        <v>5993043</v>
      </c>
      <c r="C18" s="1">
        <f t="shared" si="0"/>
        <v>0.62543481249999999</v>
      </c>
      <c r="D18" s="2">
        <v>0.94427581384124304</v>
      </c>
      <c r="E18" s="3">
        <v>136.62109599999999</v>
      </c>
    </row>
    <row r="19" spans="1:5">
      <c r="A19">
        <v>144</v>
      </c>
      <c r="B19">
        <v>6294330</v>
      </c>
      <c r="C19" s="1">
        <f t="shared" si="0"/>
        <v>0.60660437499999997</v>
      </c>
      <c r="D19" s="2">
        <v>0.94489000316111904</v>
      </c>
      <c r="E19" s="3">
        <v>134.86677800000001</v>
      </c>
    </row>
    <row r="20" spans="1:5">
      <c r="A20">
        <v>160</v>
      </c>
      <c r="B20">
        <v>6509015</v>
      </c>
      <c r="C20" s="1">
        <f t="shared" si="0"/>
        <v>0.59318656250000001</v>
      </c>
      <c r="D20" s="2">
        <v>0.94517311472965504</v>
      </c>
      <c r="E20" s="3">
        <v>134.017087</v>
      </c>
    </row>
    <row r="21" spans="1:5">
      <c r="A21">
        <v>176</v>
      </c>
      <c r="B21">
        <v>6706536</v>
      </c>
      <c r="C21" s="1">
        <f t="shared" si="0"/>
        <v>0.58084150000000001</v>
      </c>
      <c r="D21" s="2">
        <v>0.94522682320511497</v>
      </c>
      <c r="E21" s="3">
        <v>134.49934500000001</v>
      </c>
    </row>
    <row r="22" spans="1:5">
      <c r="A22">
        <v>192</v>
      </c>
      <c r="B22">
        <v>6851622</v>
      </c>
      <c r="C22" s="1">
        <f t="shared" si="0"/>
        <v>0.57177362500000006</v>
      </c>
      <c r="D22" s="2">
        <v>0.94556173972096902</v>
      </c>
      <c r="E22" s="3">
        <v>134.26707400000001</v>
      </c>
    </row>
    <row r="23" spans="1:5">
      <c r="A23">
        <v>224</v>
      </c>
      <c r="B23">
        <v>7074018</v>
      </c>
      <c r="C23" s="1">
        <f t="shared" si="0"/>
        <v>0.55787387500000007</v>
      </c>
      <c r="D23" s="2">
        <v>0.94594724299250998</v>
      </c>
      <c r="E23" s="3">
        <v>132.16850099999999</v>
      </c>
    </row>
    <row r="24" spans="1:5">
      <c r="A24">
        <v>256</v>
      </c>
      <c r="B24">
        <v>7192338</v>
      </c>
      <c r="C24" s="1">
        <f t="shared" si="0"/>
        <v>0.55047887500000003</v>
      </c>
      <c r="D24" s="2">
        <v>0.94612047273718702</v>
      </c>
      <c r="E24" s="3">
        <v>132.94183699999999</v>
      </c>
    </row>
  </sheetData>
  <mergeCells count="2">
    <mergeCell ref="D3:E3"/>
    <mergeCell ref="F3:G3"/>
  </mergeCells>
  <phoneticPr fontId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34577E-795A-4E58-B3DB-CC4EDA551B64}">
  <dimension ref="A1:H26"/>
  <sheetViews>
    <sheetView workbookViewId="0">
      <selection activeCell="G9" sqref="G9:H16"/>
    </sheetView>
  </sheetViews>
  <sheetFormatPr defaultRowHeight="17.649999999999999"/>
  <cols>
    <col min="1" max="1" width="18.875" bestFit="1" customWidth="1"/>
    <col min="3" max="3" width="18.875" bestFit="1" customWidth="1"/>
    <col min="5" max="5" width="18.875" bestFit="1" customWidth="1"/>
    <col min="7" max="7" width="18.875" bestFit="1" customWidth="1"/>
  </cols>
  <sheetData>
    <row r="1" spans="1:8">
      <c r="A1" t="s">
        <v>15</v>
      </c>
      <c r="B1" t="s">
        <v>49</v>
      </c>
    </row>
    <row r="2" spans="1:8">
      <c r="A2" t="s">
        <v>16</v>
      </c>
      <c r="B2" s="17" t="s">
        <v>11</v>
      </c>
    </row>
    <row r="3" spans="1:8">
      <c r="A3" t="s">
        <v>42</v>
      </c>
      <c r="B3" s="17" t="s">
        <v>20</v>
      </c>
    </row>
    <row r="4" spans="1:8">
      <c r="A4" t="s">
        <v>51</v>
      </c>
      <c r="B4" s="17" t="s">
        <v>50</v>
      </c>
    </row>
    <row r="6" spans="1:8">
      <c r="A6" t="s">
        <v>18</v>
      </c>
    </row>
    <row r="7" spans="1:8">
      <c r="A7" s="20" t="s">
        <v>15</v>
      </c>
      <c r="B7" s="20"/>
      <c r="C7" s="20" t="s">
        <v>16</v>
      </c>
      <c r="D7" s="20"/>
      <c r="E7" s="20" t="s">
        <v>42</v>
      </c>
      <c r="F7" s="20"/>
      <c r="G7" s="20" t="s">
        <v>51</v>
      </c>
      <c r="H7" s="20"/>
    </row>
    <row r="8" spans="1:8">
      <c r="A8" t="s">
        <v>13</v>
      </c>
      <c r="B8" t="s">
        <v>14</v>
      </c>
      <c r="C8" t="s">
        <v>13</v>
      </c>
      <c r="D8" t="s">
        <v>14</v>
      </c>
      <c r="E8" t="s">
        <v>13</v>
      </c>
      <c r="F8" t="s">
        <v>14</v>
      </c>
      <c r="G8" t="s">
        <v>13</v>
      </c>
      <c r="H8" t="s">
        <v>14</v>
      </c>
    </row>
    <row r="9" spans="1:8">
      <c r="A9" s="1">
        <v>0.89905173972800922</v>
      </c>
      <c r="B9" s="3">
        <v>47.298124999999999</v>
      </c>
      <c r="C9" s="1">
        <v>0.95125253182870373</v>
      </c>
      <c r="D9" s="3">
        <v>30.114388020833299</v>
      </c>
      <c r="E9" s="16">
        <v>1</v>
      </c>
      <c r="F9" s="3">
        <v>30.366037326388799</v>
      </c>
      <c r="G9" s="1">
        <v>1</v>
      </c>
      <c r="H9" s="3">
        <v>30.390717592592502</v>
      </c>
    </row>
    <row r="10" spans="1:8">
      <c r="A10" s="1">
        <v>0.86297914858217595</v>
      </c>
      <c r="B10" s="3">
        <v>49.233774594907402</v>
      </c>
      <c r="C10" s="1">
        <v>0.88198206018518521</v>
      </c>
      <c r="D10" s="3">
        <v>29.419918981481398</v>
      </c>
      <c r="E10" s="16">
        <v>0.92968008535879632</v>
      </c>
      <c r="F10" s="3">
        <v>29.715857928240698</v>
      </c>
      <c r="G10" s="1">
        <v>0.95384087456597222</v>
      </c>
      <c r="H10" s="3">
        <v>30.0874840856481</v>
      </c>
    </row>
    <row r="11" spans="1:8">
      <c r="A11" s="1">
        <v>0.81117549189814819</v>
      </c>
      <c r="B11" s="3">
        <v>54.3209635416666</v>
      </c>
      <c r="C11" s="1">
        <v>0.81998634620949074</v>
      </c>
      <c r="D11" s="3">
        <v>29.3745399305555</v>
      </c>
      <c r="E11" s="16">
        <v>0.85044415509259252</v>
      </c>
      <c r="F11" s="3">
        <v>29.732857349536999</v>
      </c>
      <c r="G11" s="1">
        <v>0.88212565104166663</v>
      </c>
      <c r="H11" s="3">
        <v>29.767987557870299</v>
      </c>
    </row>
    <row r="12" spans="1:8">
      <c r="A12" s="1">
        <v>0.7426249638310185</v>
      </c>
      <c r="B12" s="3">
        <v>55.628502604166599</v>
      </c>
      <c r="C12" s="1">
        <v>0.7644514973958334</v>
      </c>
      <c r="D12" s="3">
        <v>29.264926215277701</v>
      </c>
      <c r="E12" s="16">
        <v>0.77931405526620368</v>
      </c>
      <c r="F12" s="3">
        <v>30.251409143518501</v>
      </c>
      <c r="G12" s="1">
        <v>0.81867341218171297</v>
      </c>
      <c r="H12" s="3">
        <v>29.6911082175925</v>
      </c>
    </row>
    <row r="13" spans="1:8">
      <c r="A13" s="1">
        <v>0.67705864800347215</v>
      </c>
      <c r="B13" s="3">
        <v>60.664422743055503</v>
      </c>
      <c r="C13" s="1">
        <v>0.71764702690972215</v>
      </c>
      <c r="D13" s="3">
        <v>29.089584780092501</v>
      </c>
      <c r="E13" s="16">
        <v>0.7208845124421297</v>
      </c>
      <c r="F13" s="3">
        <v>29.9691304976851</v>
      </c>
      <c r="G13" s="1">
        <v>0.76208939163773148</v>
      </c>
      <c r="H13" s="3">
        <v>29.6084056712962</v>
      </c>
    </row>
    <row r="14" spans="1:8">
      <c r="A14" s="1">
        <v>0.62965060763888892</v>
      </c>
      <c r="B14" s="3">
        <v>63.620331307870302</v>
      </c>
      <c r="C14" s="1">
        <v>0.68276511863425926</v>
      </c>
      <c r="D14" s="3">
        <v>28.893237847222199</v>
      </c>
      <c r="E14" s="16">
        <v>0.67640733506944439</v>
      </c>
      <c r="F14" s="3">
        <v>30.354256365740699</v>
      </c>
      <c r="G14" s="1">
        <v>0.71820041232638887</v>
      </c>
      <c r="H14" s="3">
        <v>29.0200940393518</v>
      </c>
    </row>
    <row r="15" spans="1:8">
      <c r="A15" s="1">
        <v>0.59738679108796289</v>
      </c>
      <c r="B15" s="3">
        <v>65.226134259259197</v>
      </c>
      <c r="C15" s="1">
        <v>0.65667136863425923</v>
      </c>
      <c r="D15" s="3">
        <v>29.244584780092499</v>
      </c>
      <c r="E15" s="16">
        <v>0.64244710286458329</v>
      </c>
      <c r="F15" s="3">
        <v>30.167411747685101</v>
      </c>
      <c r="G15" s="1">
        <v>0.68543004918981487</v>
      </c>
      <c r="H15" s="3">
        <v>29.283272569444399</v>
      </c>
    </row>
    <row r="16" spans="1:8">
      <c r="A16" s="1">
        <v>0.57499855324074067</v>
      </c>
      <c r="B16" s="3">
        <v>67.588080150462901</v>
      </c>
      <c r="C16" s="1">
        <v>0.63085440176504637</v>
      </c>
      <c r="D16" s="3">
        <v>28.573305844907399</v>
      </c>
      <c r="E16" s="16">
        <v>0.61913113064236114</v>
      </c>
      <c r="F16" s="3">
        <v>30.1642939814814</v>
      </c>
      <c r="G16" s="1">
        <v>0.65545627170138887</v>
      </c>
      <c r="H16" s="3">
        <v>28.8446513310185</v>
      </c>
    </row>
    <row r="17" spans="1:8">
      <c r="A17" s="1">
        <v>0.55951361762152785</v>
      </c>
      <c r="B17" s="3">
        <v>68.993496817129596</v>
      </c>
      <c r="C17" s="1">
        <v>0.61361165364583337</v>
      </c>
      <c r="D17" s="3">
        <v>29.1049537037037</v>
      </c>
      <c r="E17" s="16">
        <v>0.5990256076388889</v>
      </c>
      <c r="F17" s="3">
        <v>30.8552039930555</v>
      </c>
      <c r="G17" s="1">
        <v>0.63228325737847224</v>
      </c>
      <c r="H17" s="3">
        <v>28.799010416666601</v>
      </c>
    </row>
    <row r="18" spans="1:8">
      <c r="A18" s="1">
        <v>0.54801622178819442</v>
      </c>
      <c r="B18" s="3">
        <v>70.238509837962894</v>
      </c>
      <c r="C18" s="1">
        <v>0.59739104094328699</v>
      </c>
      <c r="D18" s="3">
        <v>29.227528935185099</v>
      </c>
      <c r="E18" s="16">
        <v>0.5839095052083334</v>
      </c>
      <c r="F18" s="3">
        <v>30.724524016203699</v>
      </c>
      <c r="G18" s="1">
        <v>0.61417091652199074</v>
      </c>
      <c r="H18" s="3">
        <v>29.031109664351799</v>
      </c>
    </row>
    <row r="19" spans="1:8">
      <c r="C19" s="1">
        <v>0.58501356336805554</v>
      </c>
      <c r="D19" s="3">
        <v>29.1580266203703</v>
      </c>
      <c r="E19" s="16">
        <v>0.56907253689236104</v>
      </c>
      <c r="F19" s="3">
        <v>30.9498697916666</v>
      </c>
      <c r="G19" s="1">
        <v>0.59961751302083333</v>
      </c>
      <c r="H19" s="3">
        <v>28.702790798611101</v>
      </c>
    </row>
    <row r="20" spans="1:8">
      <c r="C20" s="1">
        <v>0.57387713396990736</v>
      </c>
      <c r="D20" s="3">
        <v>28.8091102430555</v>
      </c>
      <c r="E20" s="16">
        <v>0.55926803023726857</v>
      </c>
      <c r="F20" s="3">
        <v>32.165872395833297</v>
      </c>
      <c r="G20" s="1">
        <v>0.58770191333912036</v>
      </c>
      <c r="H20" s="3">
        <v>28.868391203703698</v>
      </c>
    </row>
    <row r="21" spans="1:8">
      <c r="C21" s="1">
        <v>0.5667645941840278</v>
      </c>
      <c r="D21" s="3">
        <v>29.575946180555501</v>
      </c>
      <c r="E21" s="16">
        <v>0.55131239149305555</v>
      </c>
      <c r="F21" s="3">
        <v>30.920719039351798</v>
      </c>
      <c r="G21" s="1">
        <v>0.56611608434606486</v>
      </c>
      <c r="H21" s="3">
        <v>28.692761863425901</v>
      </c>
    </row>
    <row r="22" spans="1:8">
      <c r="C22" s="1">
        <v>0.5587115704571759</v>
      </c>
      <c r="D22" s="3">
        <v>29.3080237268518</v>
      </c>
      <c r="E22" s="3"/>
      <c r="F22" s="3"/>
      <c r="G22" s="1">
        <v>0.55338369864004622</v>
      </c>
      <c r="H22" s="3">
        <v>28.940575810185099</v>
      </c>
    </row>
    <row r="23" spans="1:8">
      <c r="C23" s="1">
        <v>0.55486545138888888</v>
      </c>
      <c r="D23" s="3">
        <v>28.608334780092498</v>
      </c>
      <c r="E23" s="3"/>
      <c r="F23" s="3"/>
    </row>
    <row r="24" spans="1:8">
      <c r="A24" s="1"/>
      <c r="B24" s="5"/>
      <c r="C24" s="1"/>
      <c r="D24" s="3"/>
      <c r="E24" s="3"/>
      <c r="F24" s="3"/>
    </row>
    <row r="25" spans="1:8">
      <c r="A25" s="1"/>
      <c r="B25" s="5"/>
    </row>
    <row r="26" spans="1:8">
      <c r="A26" s="1"/>
      <c r="B26" s="5"/>
    </row>
  </sheetData>
  <mergeCells count="4">
    <mergeCell ref="A7:B7"/>
    <mergeCell ref="C7:D7"/>
    <mergeCell ref="E7:F7"/>
    <mergeCell ref="G7:H7"/>
  </mergeCells>
  <phoneticPr fontId="1"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00F18-645D-4C88-9DCD-0E2F220218DE}">
  <dimension ref="A1:H28"/>
  <sheetViews>
    <sheetView workbookViewId="0">
      <selection activeCell="A9" sqref="A9"/>
    </sheetView>
  </sheetViews>
  <sheetFormatPr defaultRowHeight="17.649999999999999"/>
  <cols>
    <col min="1" max="1" width="18.875" bestFit="1" customWidth="1"/>
    <col min="3" max="3" width="18.875" bestFit="1" customWidth="1"/>
    <col min="5" max="5" width="18.875" bestFit="1" customWidth="1"/>
    <col min="7" max="7" width="18.875" bestFit="1" customWidth="1"/>
  </cols>
  <sheetData>
    <row r="1" spans="1:8">
      <c r="A1" t="s">
        <v>15</v>
      </c>
      <c r="B1" t="s">
        <v>49</v>
      </c>
    </row>
    <row r="2" spans="1:8">
      <c r="A2" t="s">
        <v>16</v>
      </c>
      <c r="B2" s="17" t="s">
        <v>11</v>
      </c>
    </row>
    <row r="3" spans="1:8">
      <c r="A3" t="s">
        <v>42</v>
      </c>
      <c r="B3" s="17" t="s">
        <v>20</v>
      </c>
    </row>
    <row r="4" spans="1:8">
      <c r="A4" t="s">
        <v>51</v>
      </c>
      <c r="B4" s="17" t="s">
        <v>50</v>
      </c>
    </row>
    <row r="6" spans="1:8">
      <c r="A6" t="s">
        <v>12</v>
      </c>
    </row>
    <row r="7" spans="1:8">
      <c r="A7" s="20" t="s">
        <v>15</v>
      </c>
      <c r="B7" s="20"/>
      <c r="C7" s="20" t="s">
        <v>16</v>
      </c>
      <c r="D7" s="20"/>
      <c r="E7" s="20" t="s">
        <v>42</v>
      </c>
      <c r="F7" s="20"/>
      <c r="G7" s="20" t="s">
        <v>51</v>
      </c>
      <c r="H7" s="20"/>
    </row>
    <row r="8" spans="1:8">
      <c r="A8" t="s">
        <v>13</v>
      </c>
      <c r="B8" t="s">
        <v>14</v>
      </c>
      <c r="C8" t="s">
        <v>13</v>
      </c>
      <c r="D8" t="s">
        <v>14</v>
      </c>
      <c r="E8" t="s">
        <v>13</v>
      </c>
      <c r="F8" t="s">
        <v>14</v>
      </c>
      <c r="G8" t="s">
        <v>13</v>
      </c>
      <c r="H8" t="s">
        <v>14</v>
      </c>
    </row>
    <row r="9" spans="1:8">
      <c r="A9" s="1">
        <v>0.90053443749999995</v>
      </c>
      <c r="B9" s="3">
        <v>131.36947699999999</v>
      </c>
      <c r="C9" s="1">
        <v>0.96220612500000002</v>
      </c>
      <c r="D9" s="3">
        <v>135.82593299999999</v>
      </c>
      <c r="E9" s="1">
        <v>0.99976933232060183</v>
      </c>
      <c r="F9" s="3">
        <v>135.47268600000001</v>
      </c>
      <c r="G9" s="1">
        <v>1</v>
      </c>
      <c r="H9" s="3">
        <v>135.67621299999999</v>
      </c>
    </row>
    <row r="10" spans="1:8">
      <c r="A10" s="1">
        <v>0.88266374999999997</v>
      </c>
      <c r="B10" s="3">
        <v>132.36963299999999</v>
      </c>
      <c r="C10" s="1">
        <v>0.930770125</v>
      </c>
      <c r="D10" s="3">
        <v>135.168958</v>
      </c>
      <c r="E10" s="1">
        <v>0.98906331380208334</v>
      </c>
      <c r="F10" s="3">
        <v>134.89337699999999</v>
      </c>
      <c r="G10" s="1">
        <v>0.96556925000000005</v>
      </c>
      <c r="H10" s="3">
        <v>135.775576</v>
      </c>
    </row>
    <row r="11" spans="1:8">
      <c r="A11" s="1">
        <v>0.86178118749999999</v>
      </c>
      <c r="B11" s="3">
        <v>131.27032800000001</v>
      </c>
      <c r="C11" s="1">
        <v>0.88912356250000002</v>
      </c>
      <c r="D11" s="3">
        <v>134.823331</v>
      </c>
      <c r="E11" s="1">
        <v>0.92302399811921299</v>
      </c>
      <c r="F11" s="3">
        <v>134.947339</v>
      </c>
      <c r="G11" s="1">
        <v>0.93060912500000004</v>
      </c>
      <c r="H11" s="3">
        <v>135.23481000000001</v>
      </c>
    </row>
    <row r="12" spans="1:8">
      <c r="A12" s="1">
        <v>0.83710493750000003</v>
      </c>
      <c r="B12" s="3">
        <v>131.61681200000001</v>
      </c>
      <c r="C12" s="1">
        <v>0.8441641875</v>
      </c>
      <c r="D12" s="3">
        <v>134.075749</v>
      </c>
      <c r="E12" s="1">
        <v>0.86475079571759261</v>
      </c>
      <c r="F12" s="3">
        <v>135.113113</v>
      </c>
      <c r="G12" s="1">
        <v>0.8865265</v>
      </c>
      <c r="H12" s="3">
        <v>135.78156000000001</v>
      </c>
    </row>
    <row r="13" spans="1:8">
      <c r="A13" s="1">
        <v>0.8081715625</v>
      </c>
      <c r="B13" s="3">
        <v>130.72556900000001</v>
      </c>
      <c r="C13" s="1">
        <v>0.80090287500000001</v>
      </c>
      <c r="D13" s="3">
        <v>133.201403</v>
      </c>
      <c r="E13" s="1">
        <v>0.79303484881365738</v>
      </c>
      <c r="F13" s="3">
        <v>134.07276200000001</v>
      </c>
      <c r="G13" s="1">
        <v>0.84458387499999998</v>
      </c>
      <c r="H13" s="3">
        <v>137.01212200000001</v>
      </c>
    </row>
    <row r="14" spans="1:8">
      <c r="A14" s="1">
        <v>0.77558274999999999</v>
      </c>
      <c r="B14" s="3">
        <v>130.64132000000001</v>
      </c>
      <c r="C14" s="1">
        <v>0.76710543749999993</v>
      </c>
      <c r="D14" s="3">
        <v>132.485592</v>
      </c>
      <c r="E14" s="1">
        <v>0.71755199291087957</v>
      </c>
      <c r="F14" s="3">
        <v>133.29078200000001</v>
      </c>
      <c r="G14" s="1">
        <v>0.80090287500000001</v>
      </c>
      <c r="H14" s="3">
        <v>138.18947</v>
      </c>
    </row>
    <row r="15" spans="1:8">
      <c r="A15" s="1">
        <v>0.74018368750000008</v>
      </c>
      <c r="B15" s="3">
        <v>129.67326299999999</v>
      </c>
      <c r="C15" s="1">
        <v>0.73375993750000001</v>
      </c>
      <c r="D15" s="3">
        <v>131.189987</v>
      </c>
      <c r="E15" s="1">
        <v>0.6538370768229167</v>
      </c>
      <c r="F15" s="3">
        <v>131.970336</v>
      </c>
      <c r="G15" s="1">
        <v>0.7669113125</v>
      </c>
      <c r="H15" s="3">
        <v>138.442238</v>
      </c>
    </row>
    <row r="16" spans="1:8">
      <c r="A16" s="1">
        <v>0.70596531250000005</v>
      </c>
      <c r="B16" s="3">
        <v>130.71410800000001</v>
      </c>
      <c r="C16" s="1">
        <v>0.70869187499999997</v>
      </c>
      <c r="D16" s="3">
        <v>130.40730600000001</v>
      </c>
      <c r="E16" s="1">
        <v>0.60268627025462962</v>
      </c>
      <c r="F16" s="3">
        <v>131.37036499999999</v>
      </c>
      <c r="G16" s="1">
        <v>0.73414281250000002</v>
      </c>
      <c r="H16" s="3">
        <v>137.61454000000001</v>
      </c>
    </row>
    <row r="17" spans="1:8">
      <c r="A17" s="1">
        <v>0.67593643749999999</v>
      </c>
      <c r="B17" s="3">
        <v>130.28486699999999</v>
      </c>
      <c r="C17" s="1">
        <v>0.68817525000000002</v>
      </c>
      <c r="D17" s="3">
        <v>129.80141599999999</v>
      </c>
      <c r="E17" s="1">
        <v>0.55721878616898146</v>
      </c>
      <c r="F17" s="3">
        <v>130.252017</v>
      </c>
      <c r="G17" s="1">
        <v>0.70878537499999994</v>
      </c>
      <c r="H17" s="3">
        <v>138.74350999999999</v>
      </c>
    </row>
    <row r="18" spans="1:8">
      <c r="A18" s="1">
        <v>0.65054349999999994</v>
      </c>
      <c r="B18" s="3">
        <v>128.63143400000001</v>
      </c>
      <c r="C18" s="1">
        <v>0.66895187499999997</v>
      </c>
      <c r="D18" s="3">
        <v>128.82573099999999</v>
      </c>
      <c r="E18" s="16">
        <v>0.52471706814236119</v>
      </c>
      <c r="F18" s="3">
        <v>129.40048300000001</v>
      </c>
      <c r="G18" s="1">
        <v>0.6854384375</v>
      </c>
      <c r="H18" s="3">
        <v>137.34659600000001</v>
      </c>
    </row>
    <row r="19" spans="1:8">
      <c r="A19" s="1">
        <v>0.62876175000000001</v>
      </c>
      <c r="B19" s="3">
        <v>128.73765499999999</v>
      </c>
      <c r="C19" s="1">
        <v>0.64849356250000001</v>
      </c>
      <c r="D19" s="3">
        <v>128.30453900000001</v>
      </c>
      <c r="G19" s="1">
        <v>0.66603887499999992</v>
      </c>
      <c r="H19" s="3">
        <v>137.78699800000001</v>
      </c>
    </row>
    <row r="20" spans="1:8">
      <c r="A20" s="1">
        <v>0.6103491875</v>
      </c>
      <c r="B20" s="3">
        <v>128.35877400000001</v>
      </c>
      <c r="C20" s="1">
        <v>0.62578106249999998</v>
      </c>
      <c r="D20" s="3">
        <v>127.411789</v>
      </c>
      <c r="G20" s="1">
        <v>0.64999418749999993</v>
      </c>
      <c r="H20" s="3">
        <v>136.765728</v>
      </c>
    </row>
    <row r="21" spans="1:8">
      <c r="A21" s="1">
        <v>0.594618125</v>
      </c>
      <c r="B21" s="3">
        <v>128.02954</v>
      </c>
      <c r="C21" s="1">
        <v>0.606955625</v>
      </c>
      <c r="D21" s="3">
        <v>126.12284</v>
      </c>
      <c r="G21" s="1">
        <v>0.63671656249999997</v>
      </c>
      <c r="H21" s="3">
        <v>137.21523199999999</v>
      </c>
    </row>
    <row r="22" spans="1:8">
      <c r="A22" s="1">
        <v>0.58230456250000007</v>
      </c>
      <c r="B22" s="3">
        <v>127.496623</v>
      </c>
      <c r="C22" s="1">
        <v>0.59280743749999998</v>
      </c>
      <c r="D22" s="3">
        <v>125.666088</v>
      </c>
      <c r="G22" s="1">
        <v>0.62543481249999999</v>
      </c>
      <c r="H22" s="3">
        <v>136.62109599999999</v>
      </c>
    </row>
    <row r="23" spans="1:8">
      <c r="A23" s="1">
        <v>0.57181906249999992</v>
      </c>
      <c r="B23" s="3">
        <v>129.197791</v>
      </c>
      <c r="C23" s="1">
        <v>0.57171149999999993</v>
      </c>
      <c r="D23" s="3">
        <v>123.71428400000001</v>
      </c>
      <c r="G23" s="1">
        <v>0.60660437499999997</v>
      </c>
      <c r="H23" s="3">
        <v>134.86677800000001</v>
      </c>
    </row>
    <row r="24" spans="1:8">
      <c r="A24" s="1">
        <v>0.56265618750000002</v>
      </c>
      <c r="B24" s="3">
        <v>127.487342</v>
      </c>
      <c r="C24" s="1">
        <v>0.55829181250000004</v>
      </c>
      <c r="D24" s="3">
        <v>124.460626</v>
      </c>
      <c r="G24" s="1">
        <v>0.59318656250000001</v>
      </c>
      <c r="H24" s="3">
        <v>134.017087</v>
      </c>
    </row>
    <row r="25" spans="1:8">
      <c r="A25" s="1">
        <v>0.55523862499999999</v>
      </c>
      <c r="B25" s="3">
        <v>127.538292</v>
      </c>
      <c r="G25" s="1">
        <v>0.58084150000000001</v>
      </c>
      <c r="H25" s="3">
        <v>134.49934500000001</v>
      </c>
    </row>
    <row r="26" spans="1:8">
      <c r="A26" s="1">
        <v>0.54876106250000001</v>
      </c>
      <c r="B26" s="3">
        <v>126.927981</v>
      </c>
      <c r="G26" s="1">
        <v>0.57177362500000006</v>
      </c>
      <c r="H26" s="3">
        <v>134.26707400000001</v>
      </c>
    </row>
    <row r="27" spans="1:8">
      <c r="G27" s="1">
        <v>0.55787387500000007</v>
      </c>
      <c r="H27" s="3">
        <v>132.16850099999999</v>
      </c>
    </row>
    <row r="28" spans="1:8">
      <c r="G28" s="1">
        <v>0.55047887500000003</v>
      </c>
      <c r="H28" s="3">
        <v>132.94183699999999</v>
      </c>
    </row>
  </sheetData>
  <mergeCells count="4">
    <mergeCell ref="A7:B7"/>
    <mergeCell ref="C7:D7"/>
    <mergeCell ref="E7:F7"/>
    <mergeCell ref="G7:H7"/>
  </mergeCells>
  <phoneticPr fontId="1"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CEF2A-23EE-4D60-AE1F-957529A81871}">
  <dimension ref="A1:I51"/>
  <sheetViews>
    <sheetView workbookViewId="0">
      <selection activeCell="G23" sqref="G23"/>
    </sheetView>
  </sheetViews>
  <sheetFormatPr defaultRowHeight="17.649999999999999"/>
  <cols>
    <col min="2" max="2" width="18.375" bestFit="1" customWidth="1"/>
    <col min="3" max="3" width="18.875" bestFit="1" customWidth="1"/>
  </cols>
  <sheetData>
    <row r="1" spans="1:9">
      <c r="A1" t="s">
        <v>59</v>
      </c>
    </row>
    <row r="2" spans="1:9">
      <c r="A2" s="18" t="s">
        <v>55</v>
      </c>
    </row>
    <row r="3" spans="1:9">
      <c r="A3" t="s">
        <v>0</v>
      </c>
      <c r="D3" s="20" t="s">
        <v>60</v>
      </c>
      <c r="E3" s="20"/>
      <c r="F3" s="20" t="s">
        <v>6</v>
      </c>
      <c r="G3" s="20"/>
      <c r="H3" s="6"/>
      <c r="I3" t="s">
        <v>57</v>
      </c>
    </row>
    <row r="4" spans="1:9">
      <c r="A4" t="s">
        <v>1</v>
      </c>
      <c r="B4" t="s">
        <v>2</v>
      </c>
      <c r="C4" t="s">
        <v>8</v>
      </c>
      <c r="D4" t="s">
        <v>3</v>
      </c>
      <c r="E4" t="s">
        <v>4</v>
      </c>
      <c r="F4" t="s">
        <v>3</v>
      </c>
      <c r="G4" t="s">
        <v>4</v>
      </c>
      <c r="I4" t="s">
        <v>58</v>
      </c>
    </row>
    <row r="5" spans="1:9">
      <c r="A5">
        <v>0</v>
      </c>
      <c r="B5">
        <v>0</v>
      </c>
      <c r="C5" s="1">
        <f>1-B5/(16*1000*1000)</f>
        <v>1</v>
      </c>
      <c r="D5" s="2">
        <v>0.96772738162078498</v>
      </c>
      <c r="E5" s="3">
        <v>78.281326000000007</v>
      </c>
      <c r="F5" s="2">
        <v>0.97249857758812996</v>
      </c>
      <c r="G5" s="3">
        <v>66.235094000000004</v>
      </c>
    </row>
    <row r="6" spans="1:9">
      <c r="A6">
        <v>32</v>
      </c>
      <c r="B6">
        <v>564170</v>
      </c>
      <c r="C6" s="1">
        <f t="shared" ref="C6:C23" si="0">1-B6/(16*1000*1000)</f>
        <v>0.96473937499999995</v>
      </c>
      <c r="D6" s="2">
        <v>0.96750552929642797</v>
      </c>
      <c r="E6" s="3">
        <v>79.157758999999999</v>
      </c>
      <c r="F6" s="2">
        <v>0.97235299471822201</v>
      </c>
      <c r="G6" s="3">
        <v>66.892690000000002</v>
      </c>
    </row>
    <row r="7" spans="1:9">
      <c r="A7">
        <v>40</v>
      </c>
      <c r="B7">
        <v>1106115</v>
      </c>
      <c r="C7" s="1">
        <f t="shared" si="0"/>
        <v>0.93086781250000006</v>
      </c>
      <c r="D7" s="2">
        <v>0.96729953508357502</v>
      </c>
      <c r="E7" s="3">
        <v>79.295743000000002</v>
      </c>
      <c r="F7" s="2">
        <v>0.97222319606755403</v>
      </c>
      <c r="G7" s="3">
        <v>66.849131</v>
      </c>
    </row>
    <row r="8" spans="1:9">
      <c r="A8">
        <v>48</v>
      </c>
      <c r="B8">
        <v>1768016</v>
      </c>
      <c r="C8" s="1">
        <f t="shared" si="0"/>
        <v>0.88949900000000004</v>
      </c>
      <c r="D8" s="2">
        <v>0.96713185268170698</v>
      </c>
      <c r="E8" s="3">
        <v>79.681971000000004</v>
      </c>
      <c r="F8" s="2">
        <v>0.97212294419747403</v>
      </c>
      <c r="G8" s="3">
        <v>67.063762999999994</v>
      </c>
    </row>
    <row r="9" spans="1:9">
      <c r="A9">
        <v>56</v>
      </c>
      <c r="B9">
        <v>2506643</v>
      </c>
      <c r="C9" s="1">
        <f t="shared" si="0"/>
        <v>0.84333481249999998</v>
      </c>
      <c r="D9" s="2">
        <v>0.96671180741715301</v>
      </c>
      <c r="E9" s="3">
        <v>80.726444999999998</v>
      </c>
      <c r="F9" s="2">
        <v>0.971907214303113</v>
      </c>
      <c r="G9" s="3">
        <v>67.603978999999995</v>
      </c>
    </row>
    <row r="10" spans="1:9">
      <c r="A10">
        <v>64</v>
      </c>
      <c r="B10">
        <v>3161490</v>
      </c>
      <c r="C10" s="1">
        <f t="shared" si="0"/>
        <v>0.80240687499999996</v>
      </c>
      <c r="D10" s="2">
        <v>0.96649668289435597</v>
      </c>
      <c r="E10" s="3">
        <v>81.472294000000005</v>
      </c>
      <c r="F10" s="2">
        <v>0.97174349657449</v>
      </c>
      <c r="G10" s="3">
        <v>68.191558000000001</v>
      </c>
    </row>
    <row r="11" spans="1:9">
      <c r="A11">
        <v>72</v>
      </c>
      <c r="B11">
        <v>3735531</v>
      </c>
      <c r="C11" s="1">
        <f t="shared" si="0"/>
        <v>0.7665293125</v>
      </c>
      <c r="D11" s="2">
        <v>0.96627288291454705</v>
      </c>
      <c r="E11" s="3">
        <v>82.050388999999996</v>
      </c>
      <c r="F11" s="2">
        <v>0.97164217806572895</v>
      </c>
      <c r="G11" s="3">
        <v>68.449118999999996</v>
      </c>
    </row>
    <row r="12" spans="1:9">
      <c r="A12">
        <v>80</v>
      </c>
      <c r="B12">
        <v>4230721</v>
      </c>
      <c r="C12" s="1">
        <f t="shared" si="0"/>
        <v>0.73557993750000006</v>
      </c>
      <c r="D12" s="2">
        <v>0.96602765227516696</v>
      </c>
      <c r="E12" s="3">
        <v>82.330237999999994</v>
      </c>
      <c r="F12" s="2">
        <v>0.97152300820516002</v>
      </c>
      <c r="G12" s="3">
        <v>68.448303999999993</v>
      </c>
    </row>
    <row r="13" spans="1:9">
      <c r="A13">
        <v>88</v>
      </c>
      <c r="B13">
        <v>4671821</v>
      </c>
      <c r="C13" s="1">
        <f t="shared" si="0"/>
        <v>0.70801118750000003</v>
      </c>
      <c r="D13" s="2">
        <v>0.96572735635570695</v>
      </c>
      <c r="E13" s="3">
        <v>83.357173000000003</v>
      </c>
      <c r="F13" s="2">
        <v>0.97128720860187601</v>
      </c>
      <c r="G13" s="3">
        <v>69.286514999999994</v>
      </c>
    </row>
    <row r="14" spans="1:9">
      <c r="A14">
        <v>96</v>
      </c>
      <c r="B14">
        <v>5016204</v>
      </c>
      <c r="C14" s="1">
        <f t="shared" si="0"/>
        <v>0.68648724999999999</v>
      </c>
      <c r="D14" s="2">
        <v>0.96559787869206104</v>
      </c>
      <c r="E14" s="3">
        <v>83.521944000000005</v>
      </c>
      <c r="F14" s="2">
        <v>0.97123579510016</v>
      </c>
      <c r="G14" s="3">
        <v>69.254146000000006</v>
      </c>
    </row>
    <row r="15" spans="1:9">
      <c r="A15">
        <v>104</v>
      </c>
      <c r="B15">
        <v>5312128</v>
      </c>
      <c r="C15" s="1">
        <f t="shared" si="0"/>
        <v>0.66799199999999992</v>
      </c>
      <c r="D15" s="2">
        <v>0.96542411206975198</v>
      </c>
      <c r="E15" s="3">
        <v>84.045868999999996</v>
      </c>
      <c r="F15" s="2">
        <v>0.97109896681385199</v>
      </c>
      <c r="G15" s="3">
        <v>69.685137999999995</v>
      </c>
    </row>
    <row r="16" spans="1:9">
      <c r="A16">
        <v>112</v>
      </c>
      <c r="B16">
        <v>5615005</v>
      </c>
      <c r="C16" s="1">
        <f t="shared" si="0"/>
        <v>0.6490621875</v>
      </c>
      <c r="D16" s="2">
        <v>0.96534989847098496</v>
      </c>
      <c r="E16" s="3">
        <v>84.460978999999995</v>
      </c>
      <c r="F16" s="2">
        <v>0.971044549182838</v>
      </c>
      <c r="G16" s="3">
        <v>70.020348999999996</v>
      </c>
    </row>
    <row r="17" spans="1:7">
      <c r="A17">
        <v>120</v>
      </c>
      <c r="B17">
        <v>5801414</v>
      </c>
      <c r="C17" s="1">
        <f t="shared" si="0"/>
        <v>0.63741162499999993</v>
      </c>
      <c r="D17" s="2">
        <v>0.96529583290167698</v>
      </c>
      <c r="E17" s="3">
        <v>84.208074999999994</v>
      </c>
      <c r="F17" s="2">
        <v>0.97101774139019403</v>
      </c>
      <c r="G17" s="3">
        <v>69.733099999999993</v>
      </c>
    </row>
    <row r="18" spans="1:7">
      <c r="A18">
        <v>128</v>
      </c>
      <c r="B18">
        <v>5995071</v>
      </c>
      <c r="C18" s="1">
        <f t="shared" si="0"/>
        <v>0.62530806250000004</v>
      </c>
      <c r="D18" s="2">
        <v>0.96519547384769699</v>
      </c>
      <c r="E18" s="3">
        <v>84.697745999999995</v>
      </c>
      <c r="F18" s="2">
        <v>0.97089508606804198</v>
      </c>
      <c r="G18" s="3">
        <v>70.255414000000002</v>
      </c>
    </row>
    <row r="19" spans="1:7">
      <c r="A19">
        <v>144</v>
      </c>
      <c r="B19">
        <v>6308473</v>
      </c>
      <c r="C19" s="1">
        <f t="shared" si="0"/>
        <v>0.60572043750000004</v>
      </c>
      <c r="D19" s="2">
        <v>0.96492192619260297</v>
      </c>
      <c r="E19" s="3">
        <v>85.267848999999998</v>
      </c>
      <c r="F19" s="2">
        <v>0.97076660321726804</v>
      </c>
      <c r="G19" s="3">
        <v>70.468172999999993</v>
      </c>
    </row>
    <row r="20" spans="1:7">
      <c r="A20">
        <v>160</v>
      </c>
      <c r="B20">
        <v>6507520</v>
      </c>
      <c r="C20" s="1">
        <f t="shared" si="0"/>
        <v>0.59328000000000003</v>
      </c>
      <c r="D20" s="2">
        <v>0.96482303076495002</v>
      </c>
      <c r="E20" s="3">
        <v>85.567902000000004</v>
      </c>
      <c r="F20" s="2">
        <v>0.97073001915106405</v>
      </c>
      <c r="G20" s="3">
        <v>70.599254000000002</v>
      </c>
    </row>
    <row r="21" spans="1:7">
      <c r="A21">
        <v>176</v>
      </c>
      <c r="B21">
        <v>6718832</v>
      </c>
      <c r="C21" s="1">
        <f t="shared" si="0"/>
        <v>0.58007300000000006</v>
      </c>
      <c r="D21" s="2">
        <v>0.96489715401072096</v>
      </c>
      <c r="E21" s="3">
        <v>85.352351999999996</v>
      </c>
      <c r="F21" s="2">
        <v>0.97069827258784203</v>
      </c>
      <c r="G21" s="3">
        <v>70.654627000000005</v>
      </c>
    </row>
    <row r="22" spans="1:7">
      <c r="A22">
        <v>192</v>
      </c>
      <c r="B22">
        <v>6868518</v>
      </c>
      <c r="C22" s="1">
        <f t="shared" si="0"/>
        <v>0.57071762500000001</v>
      </c>
      <c r="D22" s="2">
        <v>0.96464454208987804</v>
      </c>
      <c r="E22" s="3">
        <v>85.908631</v>
      </c>
      <c r="F22" s="2">
        <v>0.97060057159469804</v>
      </c>
      <c r="G22" s="3">
        <v>70.827528999999998</v>
      </c>
    </row>
    <row r="23" spans="1:7">
      <c r="A23">
        <v>224</v>
      </c>
      <c r="B23">
        <v>7061288</v>
      </c>
      <c r="C23" s="1">
        <f t="shared" si="0"/>
        <v>0.55866949999999993</v>
      </c>
      <c r="D23" s="2">
        <v>0.96455329759157304</v>
      </c>
      <c r="E23" s="3">
        <v>86.445228</v>
      </c>
      <c r="F23" s="2">
        <v>0.97047316543036399</v>
      </c>
      <c r="G23" s="3">
        <v>71.425566000000003</v>
      </c>
    </row>
    <row r="24" spans="1:7">
      <c r="C24" s="1"/>
      <c r="D24" s="2"/>
      <c r="E24" s="3"/>
    </row>
    <row r="27" spans="1:7">
      <c r="A27" t="s">
        <v>7</v>
      </c>
      <c r="D27" s="20" t="s">
        <v>5</v>
      </c>
      <c r="E27" s="20"/>
      <c r="F27" s="20" t="s">
        <v>6</v>
      </c>
      <c r="G27" s="20"/>
    </row>
    <row r="28" spans="1:7">
      <c r="A28" t="s">
        <v>1</v>
      </c>
      <c r="B28" t="s">
        <v>2</v>
      </c>
      <c r="C28" t="s">
        <v>8</v>
      </c>
      <c r="D28" t="s">
        <v>3</v>
      </c>
      <c r="E28" t="s">
        <v>4</v>
      </c>
      <c r="F28" t="s">
        <v>3</v>
      </c>
      <c r="G28" t="s">
        <v>4</v>
      </c>
    </row>
    <row r="29" spans="1:7">
      <c r="A29">
        <v>0</v>
      </c>
      <c r="B29">
        <v>0</v>
      </c>
      <c r="C29" s="1">
        <f>1-B29/(16*960*720)</f>
        <v>1</v>
      </c>
      <c r="D29" s="21">
        <v>0.98278491665647305</v>
      </c>
      <c r="E29" s="21">
        <v>69.594707754629596</v>
      </c>
    </row>
    <row r="30" spans="1:7">
      <c r="A30">
        <v>16</v>
      </c>
      <c r="B30">
        <v>527434</v>
      </c>
      <c r="C30" s="1">
        <f t="shared" ref="C30:C34" si="1">1-B30/(16*960*720)</f>
        <v>0.95230812355324068</v>
      </c>
      <c r="D30" s="21">
        <v>0.98258434996056998</v>
      </c>
      <c r="E30" s="21">
        <v>70.572907986111105</v>
      </c>
    </row>
    <row r="31" spans="1:7">
      <c r="A31">
        <v>20</v>
      </c>
      <c r="B31">
        <v>937722</v>
      </c>
      <c r="C31" s="1">
        <f t="shared" si="1"/>
        <v>0.91520887586805555</v>
      </c>
      <c r="D31" s="21">
        <v>0.98252440742692504</v>
      </c>
      <c r="E31" s="21">
        <v>70.675951967592596</v>
      </c>
    </row>
    <row r="32" spans="1:7">
      <c r="A32">
        <v>24</v>
      </c>
      <c r="B32">
        <v>1287103</v>
      </c>
      <c r="C32" s="1">
        <f t="shared" si="1"/>
        <v>0.88361698857060189</v>
      </c>
      <c r="D32" s="21">
        <v>0.98224001234206404</v>
      </c>
      <c r="E32" s="21">
        <v>71.934537037037003</v>
      </c>
    </row>
    <row r="33" spans="1:5">
      <c r="A33">
        <v>28</v>
      </c>
      <c r="B33">
        <v>1650919</v>
      </c>
      <c r="C33" s="1">
        <f t="shared" si="1"/>
        <v>0.85071985315393517</v>
      </c>
      <c r="D33" s="21">
        <v>0.98223014331224301</v>
      </c>
      <c r="E33" s="21">
        <v>71.891183449074006</v>
      </c>
    </row>
    <row r="34" spans="1:5">
      <c r="A34">
        <v>32</v>
      </c>
      <c r="B34">
        <v>2004817</v>
      </c>
      <c r="C34" s="1">
        <f t="shared" si="1"/>
        <v>0.81871952763310185</v>
      </c>
      <c r="D34" s="21">
        <v>0.98218223776746405</v>
      </c>
      <c r="E34" s="21">
        <v>72.221414930555497</v>
      </c>
    </row>
    <row r="35" spans="1:5">
      <c r="A35">
        <v>36</v>
      </c>
      <c r="B35">
        <v>2343741</v>
      </c>
      <c r="C35" s="1">
        <f t="shared" ref="C35:C51" si="2">1-B35/(16*960*720)</f>
        <v>0.78807318793402781</v>
      </c>
      <c r="D35" s="21">
        <v>0.981886757831407</v>
      </c>
      <c r="E35" s="21">
        <v>73.379247685185106</v>
      </c>
    </row>
    <row r="36" spans="1:5">
      <c r="A36">
        <v>40</v>
      </c>
      <c r="B36">
        <v>2607041</v>
      </c>
      <c r="C36" s="1">
        <f t="shared" si="2"/>
        <v>0.76426495587384258</v>
      </c>
      <c r="D36" s="21">
        <v>0.98184794701506395</v>
      </c>
      <c r="E36" s="21">
        <v>73.510438368055503</v>
      </c>
    </row>
    <row r="37" spans="1:5">
      <c r="A37">
        <v>44</v>
      </c>
      <c r="B37">
        <v>2888643</v>
      </c>
      <c r="C37" s="1">
        <f t="shared" si="2"/>
        <v>0.73880181206597229</v>
      </c>
      <c r="D37" s="21">
        <v>0.98178604368061695</v>
      </c>
      <c r="E37" s="21">
        <v>73.605598958333303</v>
      </c>
    </row>
    <row r="38" spans="1:5">
      <c r="A38">
        <v>48</v>
      </c>
      <c r="B38">
        <v>3111360</v>
      </c>
      <c r="C38" s="1">
        <f t="shared" si="2"/>
        <v>0.71866319444444438</v>
      </c>
      <c r="D38" s="21">
        <v>0.98165272625927902</v>
      </c>
      <c r="E38" s="21">
        <v>74.118430266203703</v>
      </c>
    </row>
    <row r="39" spans="1:5">
      <c r="A39">
        <v>52</v>
      </c>
      <c r="B39">
        <v>3326523</v>
      </c>
      <c r="C39" s="1">
        <f t="shared" si="2"/>
        <v>0.69920762803819447</v>
      </c>
      <c r="D39" s="21">
        <v>0.98163093407878699</v>
      </c>
      <c r="E39" s="21">
        <v>74.254309895833302</v>
      </c>
    </row>
    <row r="40" spans="1:5">
      <c r="A40">
        <v>56</v>
      </c>
      <c r="B40">
        <v>3456812</v>
      </c>
      <c r="C40" s="1">
        <f t="shared" si="2"/>
        <v>0.68742657696759257</v>
      </c>
      <c r="D40" s="21">
        <v>0.98140606262928798</v>
      </c>
      <c r="E40" s="21">
        <v>75.240811631944396</v>
      </c>
    </row>
    <row r="41" spans="1:5">
      <c r="A41">
        <v>60</v>
      </c>
      <c r="B41">
        <v>3673158</v>
      </c>
      <c r="C41" s="1">
        <f t="shared" si="2"/>
        <v>0.66786404079861117</v>
      </c>
      <c r="D41" s="21">
        <v>0.98137777838529605</v>
      </c>
      <c r="E41" s="21">
        <v>75.299260706018501</v>
      </c>
    </row>
    <row r="42" spans="1:5">
      <c r="A42">
        <v>64</v>
      </c>
      <c r="B42">
        <v>3787187</v>
      </c>
      <c r="C42" s="1">
        <f t="shared" si="2"/>
        <v>0.65755325882523152</v>
      </c>
      <c r="D42" s="21">
        <v>0.981258961536292</v>
      </c>
      <c r="E42" s="21">
        <v>75.777980324073994</v>
      </c>
    </row>
    <row r="43" spans="1:5">
      <c r="A43">
        <v>68</v>
      </c>
      <c r="B43">
        <v>3946057</v>
      </c>
      <c r="C43" s="1">
        <f t="shared" si="2"/>
        <v>0.64318784360532399</v>
      </c>
      <c r="D43" s="21">
        <v>0.98119867806976402</v>
      </c>
      <c r="E43" s="21">
        <v>76.091451099536997</v>
      </c>
    </row>
    <row r="44" spans="1:5">
      <c r="A44">
        <v>72</v>
      </c>
      <c r="B44">
        <v>4056954</v>
      </c>
      <c r="C44" s="1">
        <f t="shared" si="2"/>
        <v>0.63316026475694442</v>
      </c>
      <c r="D44" s="21">
        <v>0.98108834215331897</v>
      </c>
      <c r="E44" s="21">
        <v>76.3626851851851</v>
      </c>
    </row>
    <row r="45" spans="1:5">
      <c r="A45">
        <v>76</v>
      </c>
      <c r="B45">
        <v>4186879</v>
      </c>
      <c r="C45" s="1">
        <f t="shared" si="2"/>
        <v>0.62141212745949082</v>
      </c>
      <c r="D45" s="21">
        <v>0.98103116395912904</v>
      </c>
      <c r="E45" s="21">
        <v>76.757346643518503</v>
      </c>
    </row>
    <row r="46" spans="1:5">
      <c r="A46">
        <v>80</v>
      </c>
      <c r="B46">
        <v>4245505</v>
      </c>
      <c r="C46" s="1">
        <f t="shared" si="2"/>
        <v>0.61611102068865742</v>
      </c>
      <c r="D46" s="2"/>
      <c r="E46" s="3"/>
    </row>
    <row r="47" spans="1:5">
      <c r="A47">
        <v>88</v>
      </c>
      <c r="B47">
        <v>4414508</v>
      </c>
      <c r="C47" s="1">
        <f t="shared" si="2"/>
        <v>0.60082935474537036</v>
      </c>
      <c r="D47" s="2"/>
      <c r="E47" s="3"/>
    </row>
    <row r="48" spans="1:5">
      <c r="A48">
        <v>96</v>
      </c>
      <c r="B48">
        <v>4551418</v>
      </c>
      <c r="C48" s="1">
        <f t="shared" si="2"/>
        <v>0.58844961660879624</v>
      </c>
      <c r="D48" s="2"/>
      <c r="E48" s="3"/>
    </row>
    <row r="49" spans="1:5">
      <c r="A49">
        <v>104</v>
      </c>
      <c r="B49">
        <v>4691698</v>
      </c>
      <c r="C49" s="1">
        <f t="shared" si="2"/>
        <v>0.57576515480324075</v>
      </c>
      <c r="D49" s="2"/>
      <c r="E49" s="3"/>
    </row>
    <row r="50" spans="1:5">
      <c r="A50">
        <v>112</v>
      </c>
      <c r="B50">
        <v>4807648</v>
      </c>
      <c r="C50" s="1">
        <f t="shared" si="2"/>
        <v>0.56528067129629633</v>
      </c>
      <c r="D50" s="2"/>
      <c r="E50" s="3"/>
    </row>
    <row r="51" spans="1:5">
      <c r="A51">
        <v>128</v>
      </c>
      <c r="B51">
        <v>4932115</v>
      </c>
      <c r="C51" s="1">
        <f t="shared" si="2"/>
        <v>0.55402605975115748</v>
      </c>
      <c r="D51" s="2"/>
      <c r="E51" s="3"/>
    </row>
  </sheetData>
  <mergeCells count="4">
    <mergeCell ref="F3:G3"/>
    <mergeCell ref="D3:E3"/>
    <mergeCell ref="D27:E27"/>
    <mergeCell ref="F27:G27"/>
  </mergeCells>
  <phoneticPr fontId="1"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F09D6D-02FB-4995-A241-583D10BDE046}">
  <dimension ref="A1:I55"/>
  <sheetViews>
    <sheetView workbookViewId="0">
      <selection sqref="A1:G5"/>
    </sheetView>
  </sheetViews>
  <sheetFormatPr defaultRowHeight="17.649999999999999"/>
  <cols>
    <col min="2" max="2" width="18.375" bestFit="1" customWidth="1"/>
    <col min="3" max="3" width="18.875" bestFit="1" customWidth="1"/>
  </cols>
  <sheetData>
    <row r="1" spans="1:9">
      <c r="A1" t="s">
        <v>61</v>
      </c>
    </row>
    <row r="2" spans="1:9">
      <c r="A2" s="18" t="s">
        <v>55</v>
      </c>
    </row>
    <row r="3" spans="1:9">
      <c r="A3" s="18" t="s">
        <v>62</v>
      </c>
    </row>
    <row r="4" spans="1:9">
      <c r="A4" t="s">
        <v>0</v>
      </c>
      <c r="D4" s="20" t="s">
        <v>56</v>
      </c>
      <c r="E4" s="20"/>
      <c r="F4" s="20" t="s">
        <v>6</v>
      </c>
      <c r="G4" s="20"/>
      <c r="H4" s="6"/>
      <c r="I4" t="s">
        <v>57</v>
      </c>
    </row>
    <row r="5" spans="1:9">
      <c r="A5" t="s">
        <v>1</v>
      </c>
      <c r="B5" t="s">
        <v>2</v>
      </c>
      <c r="C5" t="s">
        <v>8</v>
      </c>
      <c r="D5" t="s">
        <v>3</v>
      </c>
      <c r="E5" t="s">
        <v>4</v>
      </c>
      <c r="F5" t="s">
        <v>3</v>
      </c>
      <c r="G5" t="s">
        <v>4</v>
      </c>
      <c r="I5" t="s">
        <v>58</v>
      </c>
    </row>
    <row r="6" spans="1:9">
      <c r="A6">
        <v>0</v>
      </c>
      <c r="B6">
        <v>0</v>
      </c>
      <c r="C6" s="1">
        <f>1-B6/(16*1000*1000)</f>
        <v>1</v>
      </c>
      <c r="D6" s="21">
        <v>0.96775694509469501</v>
      </c>
      <c r="E6" s="21">
        <v>78.316973000000004</v>
      </c>
      <c r="F6" s="21">
        <v>0.97251113714817505</v>
      </c>
      <c r="G6" s="21">
        <v>66.304790999999994</v>
      </c>
    </row>
    <row r="7" spans="1:9">
      <c r="A7">
        <v>32</v>
      </c>
      <c r="B7">
        <v>599618</v>
      </c>
      <c r="C7" s="1">
        <f t="shared" ref="C7:C23" si="0">1-B7/(16*1000*1000)</f>
        <v>0.96252387500000003</v>
      </c>
      <c r="D7" s="21">
        <v>0.96751133333071504</v>
      </c>
      <c r="E7" s="21">
        <v>78.806700000000006</v>
      </c>
      <c r="F7" s="21">
        <v>0.97243502784281999</v>
      </c>
      <c r="G7" s="21">
        <v>66.378063999999995</v>
      </c>
    </row>
    <row r="8" spans="1:9">
      <c r="A8">
        <v>40</v>
      </c>
      <c r="B8">
        <v>1090709</v>
      </c>
      <c r="C8" s="1">
        <f t="shared" si="0"/>
        <v>0.93183068749999998</v>
      </c>
      <c r="D8" s="21">
        <v>0.96744264831175697</v>
      </c>
      <c r="E8" s="21">
        <v>78.995127999999994</v>
      </c>
      <c r="F8" s="21">
        <v>0.97245562865410995</v>
      </c>
      <c r="G8" s="21">
        <v>66.335386</v>
      </c>
    </row>
    <row r="9" spans="1:9">
      <c r="A9">
        <v>48</v>
      </c>
      <c r="B9">
        <v>1777150</v>
      </c>
      <c r="C9" s="1">
        <f t="shared" si="0"/>
        <v>0.88892812499999996</v>
      </c>
      <c r="D9" s="21">
        <v>0.96708261130810802</v>
      </c>
      <c r="E9" s="21">
        <v>80.053111999999999</v>
      </c>
      <c r="F9" s="21">
        <v>0.97215360672004902</v>
      </c>
      <c r="G9" s="21">
        <v>67.226954000000006</v>
      </c>
    </row>
    <row r="10" spans="1:9">
      <c r="A10">
        <v>56</v>
      </c>
      <c r="B10">
        <v>2528720</v>
      </c>
      <c r="C10" s="1">
        <f t="shared" si="0"/>
        <v>0.84195500000000001</v>
      </c>
      <c r="D10" s="21">
        <v>0.96681022560753005</v>
      </c>
      <c r="E10" s="21">
        <v>80.668756000000002</v>
      </c>
      <c r="F10" s="21">
        <v>0.971934016162596</v>
      </c>
      <c r="G10" s="21">
        <v>67.699326999999997</v>
      </c>
    </row>
    <row r="11" spans="1:9">
      <c r="A11">
        <v>64</v>
      </c>
      <c r="B11">
        <v>3191487</v>
      </c>
      <c r="C11" s="1">
        <f t="shared" si="0"/>
        <v>0.80053206249999997</v>
      </c>
      <c r="D11" s="21">
        <v>0.966425846658725</v>
      </c>
      <c r="E11" s="21">
        <v>81.384595000000004</v>
      </c>
      <c r="F11" s="21">
        <v>0.97175512466846503</v>
      </c>
      <c r="G11" s="21">
        <v>67.927529000000007</v>
      </c>
    </row>
    <row r="12" spans="1:9">
      <c r="A12">
        <v>72</v>
      </c>
      <c r="B12">
        <v>3798150</v>
      </c>
      <c r="C12" s="1">
        <f t="shared" si="0"/>
        <v>0.76261562500000002</v>
      </c>
      <c r="D12" s="21">
        <v>0.96607333713733901</v>
      </c>
      <c r="E12" s="21">
        <v>82.394709000000006</v>
      </c>
      <c r="F12" s="21">
        <v>0.97140467291384003</v>
      </c>
      <c r="G12" s="21">
        <v>68.892815999999996</v>
      </c>
    </row>
    <row r="13" spans="1:9">
      <c r="A13">
        <v>80</v>
      </c>
      <c r="B13">
        <v>4278381</v>
      </c>
      <c r="C13" s="1">
        <f t="shared" si="0"/>
        <v>0.73260118750000003</v>
      </c>
      <c r="D13" s="21">
        <v>0.96595695227830103</v>
      </c>
      <c r="E13" s="21">
        <v>82.585587000000004</v>
      </c>
      <c r="F13" s="21">
        <v>0.97141003287634398</v>
      </c>
      <c r="G13" s="21">
        <v>68.789834999999997</v>
      </c>
    </row>
    <row r="14" spans="1:9">
      <c r="A14">
        <v>88</v>
      </c>
      <c r="B14">
        <v>4713470</v>
      </c>
      <c r="C14" s="1">
        <f t="shared" si="0"/>
        <v>0.70540812499999994</v>
      </c>
      <c r="D14" s="21">
        <v>0.96570437923826502</v>
      </c>
      <c r="E14" s="21">
        <v>83.236022000000006</v>
      </c>
      <c r="F14" s="21">
        <v>0.971274162760704</v>
      </c>
      <c r="G14" s="21">
        <v>69.153654000000003</v>
      </c>
    </row>
    <row r="15" spans="1:9">
      <c r="A15">
        <v>96</v>
      </c>
      <c r="B15">
        <v>5051260</v>
      </c>
      <c r="C15" s="1">
        <f t="shared" si="0"/>
        <v>0.68429625000000005</v>
      </c>
      <c r="D15" s="21">
        <v>0.96560464759833597</v>
      </c>
      <c r="E15" s="21">
        <v>83.612465</v>
      </c>
      <c r="F15" s="21">
        <v>0.97126905909782302</v>
      </c>
      <c r="G15" s="21">
        <v>69.273556999999997</v>
      </c>
    </row>
    <row r="16" spans="1:9">
      <c r="A16">
        <v>104</v>
      </c>
      <c r="B16">
        <v>5353579</v>
      </c>
      <c r="C16" s="1">
        <f t="shared" si="0"/>
        <v>0.66540131250000001</v>
      </c>
      <c r="D16" s="21">
        <v>0.96553413208322403</v>
      </c>
      <c r="E16" s="21">
        <v>83.720440999999994</v>
      </c>
      <c r="F16" s="21">
        <v>0.97118440990463095</v>
      </c>
      <c r="G16" s="21">
        <v>69.416038999999998</v>
      </c>
    </row>
    <row r="17" spans="1:7">
      <c r="A17">
        <v>112</v>
      </c>
      <c r="B17">
        <v>5627110</v>
      </c>
      <c r="C17" s="1">
        <f t="shared" si="0"/>
        <v>0.648305625</v>
      </c>
      <c r="D17" s="21">
        <v>0.96537170985237097</v>
      </c>
      <c r="E17" s="21">
        <v>84.088851000000005</v>
      </c>
      <c r="F17" s="21">
        <v>0.97116133102497604</v>
      </c>
      <c r="G17" s="21">
        <v>69.433699000000004</v>
      </c>
    </row>
    <row r="18" spans="1:7">
      <c r="A18">
        <v>120</v>
      </c>
      <c r="B18">
        <v>5840110</v>
      </c>
      <c r="C18" s="1">
        <f t="shared" si="0"/>
        <v>0.63499312500000005</v>
      </c>
      <c r="D18" s="21">
        <v>0.96518190638506896</v>
      </c>
      <c r="E18" s="21">
        <v>84.661966000000007</v>
      </c>
      <c r="F18" s="21">
        <v>0.97099018226524902</v>
      </c>
      <c r="G18" s="21">
        <v>69.948646999999994</v>
      </c>
    </row>
    <row r="19" spans="1:7">
      <c r="A19">
        <v>128</v>
      </c>
      <c r="B19">
        <v>6021390</v>
      </c>
      <c r="C19" s="1">
        <f t="shared" si="0"/>
        <v>0.62366312499999998</v>
      </c>
      <c r="D19" s="21">
        <v>0.96497793625105999</v>
      </c>
      <c r="E19" s="21">
        <v>85.067471999999995</v>
      </c>
      <c r="F19" s="21">
        <v>0.97075650064609498</v>
      </c>
      <c r="G19" s="21">
        <v>70.430288000000004</v>
      </c>
    </row>
    <row r="20" spans="1:7">
      <c r="A20">
        <v>144</v>
      </c>
      <c r="B20">
        <v>6322166</v>
      </c>
      <c r="C20" s="1">
        <f t="shared" si="0"/>
        <v>0.60486462500000004</v>
      </c>
      <c r="D20" s="21">
        <v>0.96489603896548504</v>
      </c>
      <c r="E20" s="21">
        <v>85.555368999999999</v>
      </c>
      <c r="F20" s="21">
        <v>0.97069088838029505</v>
      </c>
      <c r="G20" s="21">
        <v>70.838052000000005</v>
      </c>
    </row>
    <row r="21" spans="1:7">
      <c r="A21">
        <v>160</v>
      </c>
      <c r="B21">
        <v>6557313</v>
      </c>
      <c r="C21" s="1">
        <f t="shared" si="0"/>
        <v>0.59016793749999996</v>
      </c>
      <c r="D21" s="21">
        <v>0.96486410269240697</v>
      </c>
      <c r="E21" s="21">
        <v>85.483649999999997</v>
      </c>
      <c r="F21" s="21">
        <v>0.97070917309847105</v>
      </c>
      <c r="G21" s="21">
        <v>70.667681000000002</v>
      </c>
    </row>
    <row r="22" spans="1:7">
      <c r="A22">
        <v>192</v>
      </c>
      <c r="B22">
        <v>6906753</v>
      </c>
      <c r="C22" s="1">
        <f t="shared" si="0"/>
        <v>0.56832793749999999</v>
      </c>
      <c r="D22" s="21">
        <v>0.96468784104530703</v>
      </c>
      <c r="E22" s="21">
        <v>85.862548000000004</v>
      </c>
      <c r="F22" s="21">
        <v>0.97060219417372795</v>
      </c>
      <c r="G22" s="21">
        <v>70.873953</v>
      </c>
    </row>
    <row r="23" spans="1:7">
      <c r="A23">
        <v>224</v>
      </c>
      <c r="B23">
        <v>7119275</v>
      </c>
      <c r="C23" s="1">
        <f t="shared" si="0"/>
        <v>0.5550453125</v>
      </c>
      <c r="D23" s="21">
        <v>0.96458556918959804</v>
      </c>
      <c r="E23" s="21">
        <v>86.376855000000006</v>
      </c>
      <c r="F23" s="21">
        <v>0.97054212675871498</v>
      </c>
      <c r="G23" s="21">
        <v>71.267336999999998</v>
      </c>
    </row>
    <row r="24" spans="1:7">
      <c r="C24" s="1"/>
    </row>
    <row r="25" spans="1:7">
      <c r="C25" s="1"/>
    </row>
    <row r="26" spans="1:7">
      <c r="C26" s="1"/>
    </row>
    <row r="27" spans="1:7">
      <c r="C27" s="1"/>
    </row>
    <row r="28" spans="1:7">
      <c r="C28" s="1"/>
    </row>
    <row r="31" spans="1:7">
      <c r="A31" t="s">
        <v>7</v>
      </c>
      <c r="D31" s="20" t="s">
        <v>6</v>
      </c>
      <c r="E31" s="20"/>
    </row>
    <row r="32" spans="1:7">
      <c r="A32" t="s">
        <v>1</v>
      </c>
      <c r="B32" t="s">
        <v>2</v>
      </c>
      <c r="C32" t="s">
        <v>8</v>
      </c>
      <c r="D32" t="s">
        <v>3</v>
      </c>
      <c r="E32" t="s">
        <v>4</v>
      </c>
    </row>
    <row r="33" spans="1:3">
      <c r="A33">
        <v>0</v>
      </c>
      <c r="B33">
        <v>0</v>
      </c>
      <c r="C33" s="1">
        <f>1-B33/(16*960*720)</f>
        <v>1</v>
      </c>
    </row>
    <row r="34" spans="1:3">
      <c r="C34" s="1"/>
    </row>
    <row r="35" spans="1:3">
      <c r="C35" s="1"/>
    </row>
    <row r="36" spans="1:3">
      <c r="C36" s="1"/>
    </row>
    <row r="37" spans="1:3">
      <c r="C37" s="1"/>
    </row>
    <row r="38" spans="1:3">
      <c r="C38" s="1"/>
    </row>
    <row r="39" spans="1:3">
      <c r="C39" s="1"/>
    </row>
    <row r="40" spans="1:3">
      <c r="C40" s="1"/>
    </row>
    <row r="41" spans="1:3">
      <c r="C41" s="1"/>
    </row>
    <row r="42" spans="1:3">
      <c r="C42" s="1"/>
    </row>
    <row r="43" spans="1:3">
      <c r="C43" s="1"/>
    </row>
    <row r="44" spans="1:3">
      <c r="C44" s="1"/>
    </row>
    <row r="45" spans="1:3">
      <c r="C45" s="1"/>
    </row>
    <row r="46" spans="1:3">
      <c r="C46" s="1"/>
    </row>
    <row r="47" spans="1:3">
      <c r="C47" s="1"/>
    </row>
    <row r="48" spans="1:3">
      <c r="C48" s="1"/>
    </row>
    <row r="49" spans="3:3">
      <c r="C49" s="1"/>
    </row>
    <row r="50" spans="3:3">
      <c r="C50" s="1"/>
    </row>
    <row r="51" spans="3:3">
      <c r="C51" s="1"/>
    </row>
    <row r="52" spans="3:3">
      <c r="C52" s="1"/>
    </row>
    <row r="53" spans="3:3">
      <c r="C53" s="1"/>
    </row>
    <row r="54" spans="3:3">
      <c r="C54" s="1"/>
    </row>
    <row r="55" spans="3:3">
      <c r="C55" s="1"/>
    </row>
  </sheetData>
  <mergeCells count="3">
    <mergeCell ref="D4:E4"/>
    <mergeCell ref="F4:G4"/>
    <mergeCell ref="D31:E31"/>
  </mergeCells>
  <phoneticPr fontId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651001-139A-4D2B-9016-919EA8BB8D19}">
  <dimension ref="A1:G14"/>
  <sheetViews>
    <sheetView tabSelected="1" workbookViewId="0">
      <selection activeCell="C12" sqref="C12"/>
    </sheetView>
  </sheetViews>
  <sheetFormatPr defaultRowHeight="17.649999999999999"/>
  <cols>
    <col min="2" max="2" width="17.1875" bestFit="1" customWidth="1"/>
    <col min="3" max="3" width="17.8125" bestFit="1" customWidth="1"/>
  </cols>
  <sheetData>
    <row r="1" spans="1:7">
      <c r="A1" t="s">
        <v>63</v>
      </c>
    </row>
    <row r="2" spans="1:7">
      <c r="A2" s="18" t="s">
        <v>64</v>
      </c>
    </row>
    <row r="3" spans="1:7">
      <c r="A3" s="18" t="s">
        <v>62</v>
      </c>
    </row>
    <row r="4" spans="1:7">
      <c r="A4" t="s">
        <v>0</v>
      </c>
      <c r="D4" s="20" t="s">
        <v>56</v>
      </c>
      <c r="E4" s="20"/>
      <c r="F4" s="20" t="s">
        <v>6</v>
      </c>
      <c r="G4" s="20"/>
    </row>
    <row r="5" spans="1:7">
      <c r="A5" t="s">
        <v>1</v>
      </c>
      <c r="B5" t="s">
        <v>2</v>
      </c>
      <c r="C5" t="s">
        <v>8</v>
      </c>
      <c r="D5" t="s">
        <v>3</v>
      </c>
      <c r="E5" t="s">
        <v>4</v>
      </c>
      <c r="F5" t="s">
        <v>3</v>
      </c>
      <c r="G5" t="s">
        <v>4</v>
      </c>
    </row>
    <row r="6" spans="1:7">
      <c r="A6">
        <v>0</v>
      </c>
      <c r="B6">
        <v>0</v>
      </c>
      <c r="C6" s="1">
        <f>1-B6/(16*1000*1000)</f>
        <v>1</v>
      </c>
    </row>
    <row r="7" spans="1:7">
      <c r="A7">
        <v>32</v>
      </c>
      <c r="B7">
        <v>578197</v>
      </c>
      <c r="C7" s="1">
        <f t="shared" ref="C7:C14" si="0">1-B7/(16*1000*1000)</f>
        <v>0.96386268750000004</v>
      </c>
    </row>
    <row r="8" spans="1:7">
      <c r="C8" s="1">
        <f t="shared" si="0"/>
        <v>1</v>
      </c>
    </row>
    <row r="9" spans="1:7">
      <c r="C9" s="1">
        <f t="shared" si="0"/>
        <v>1</v>
      </c>
    </row>
    <row r="10" spans="1:7">
      <c r="C10" s="1">
        <f t="shared" si="0"/>
        <v>1</v>
      </c>
    </row>
    <row r="11" spans="1:7">
      <c r="C11" s="1">
        <f t="shared" si="0"/>
        <v>1</v>
      </c>
    </row>
    <row r="12" spans="1:7">
      <c r="C12" s="1">
        <f t="shared" si="0"/>
        <v>1</v>
      </c>
    </row>
    <row r="13" spans="1:7">
      <c r="C13" s="1">
        <f t="shared" si="0"/>
        <v>1</v>
      </c>
    </row>
    <row r="14" spans="1:7">
      <c r="C14" s="1">
        <f t="shared" si="0"/>
        <v>1</v>
      </c>
    </row>
  </sheetData>
  <mergeCells count="2">
    <mergeCell ref="D4:E4"/>
    <mergeCell ref="F4:G4"/>
  </mergeCells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7633C-7E3D-4047-8ECD-7A80685D7BB8}">
  <dimension ref="A1:H20"/>
  <sheetViews>
    <sheetView workbookViewId="0">
      <selection activeCell="E3" sqref="E3:E20"/>
    </sheetView>
  </sheetViews>
  <sheetFormatPr defaultRowHeight="17.649999999999999"/>
  <cols>
    <col min="2" max="2" width="17.25" bestFit="1" customWidth="1"/>
    <col min="3" max="3" width="17.875" bestFit="1" customWidth="1"/>
  </cols>
  <sheetData>
    <row r="1" spans="1:8">
      <c r="A1" t="s">
        <v>0</v>
      </c>
      <c r="D1" s="20" t="s">
        <v>5</v>
      </c>
      <c r="E1" s="20"/>
      <c r="F1" s="20" t="s">
        <v>6</v>
      </c>
      <c r="G1" s="20"/>
      <c r="H1" s="6"/>
    </row>
    <row r="2" spans="1:8">
      <c r="A2" t="s">
        <v>1</v>
      </c>
      <c r="B2" t="s">
        <v>2</v>
      </c>
      <c r="C2" t="s">
        <v>8</v>
      </c>
      <c r="D2" t="s">
        <v>3</v>
      </c>
      <c r="E2" t="s">
        <v>4</v>
      </c>
      <c r="F2" t="s">
        <v>3</v>
      </c>
      <c r="G2" t="s">
        <v>4</v>
      </c>
      <c r="H2" t="s">
        <v>39</v>
      </c>
    </row>
    <row r="3" spans="1:8">
      <c r="A3">
        <v>-24</v>
      </c>
      <c r="B3">
        <v>1591449</v>
      </c>
      <c r="C3" s="1">
        <f>1-B3/16000000</f>
        <v>0.90053443749999995</v>
      </c>
      <c r="D3" s="2">
        <v>0.94415905133541</v>
      </c>
      <c r="E3" s="3">
        <v>131.36947699999999</v>
      </c>
      <c r="F3" s="2">
        <v>0.94705308963916601</v>
      </c>
      <c r="G3" s="3">
        <v>124.084766</v>
      </c>
      <c r="H3" s="15" t="s">
        <v>40</v>
      </c>
    </row>
    <row r="4" spans="1:8">
      <c r="A4">
        <v>-20</v>
      </c>
      <c r="B4">
        <v>1877380</v>
      </c>
      <c r="C4" s="1">
        <f t="shared" ref="C4:C20" si="0">1-B4/16000000</f>
        <v>0.88266374999999997</v>
      </c>
      <c r="D4" s="2">
        <v>0.94383274746328605</v>
      </c>
      <c r="E4" s="3">
        <v>132.36963299999999</v>
      </c>
      <c r="F4" s="2">
        <v>0.94682608323343798</v>
      </c>
      <c r="G4" s="3">
        <v>124.82323700000001</v>
      </c>
      <c r="H4" s="15" t="s">
        <v>40</v>
      </c>
    </row>
    <row r="5" spans="1:8">
      <c r="A5">
        <v>-16</v>
      </c>
      <c r="B5">
        <v>2211501</v>
      </c>
      <c r="C5" s="1">
        <f t="shared" si="0"/>
        <v>0.86178118749999999</v>
      </c>
      <c r="D5" s="2">
        <v>0.94401788857425795</v>
      </c>
      <c r="E5" s="3">
        <v>131.27032800000001</v>
      </c>
      <c r="F5" s="2">
        <v>0.94709690261628698</v>
      </c>
      <c r="G5" s="3">
        <v>123.552138</v>
      </c>
      <c r="H5" s="15" t="s">
        <v>40</v>
      </c>
    </row>
    <row r="6" spans="1:8">
      <c r="A6">
        <v>-12</v>
      </c>
      <c r="B6">
        <v>2606321</v>
      </c>
      <c r="C6" s="1">
        <f t="shared" si="0"/>
        <v>0.83710493750000003</v>
      </c>
      <c r="D6" s="2">
        <v>0.94412341974934499</v>
      </c>
      <c r="E6" s="3">
        <v>131.61681200000001</v>
      </c>
      <c r="F6" s="2">
        <v>0.9471775749479</v>
      </c>
      <c r="G6" s="3">
        <v>123.95488</v>
      </c>
      <c r="H6" s="15" t="s">
        <v>40</v>
      </c>
    </row>
    <row r="7" spans="1:8">
      <c r="A7">
        <v>-8</v>
      </c>
      <c r="B7">
        <v>3069255</v>
      </c>
      <c r="C7" s="1">
        <f t="shared" si="0"/>
        <v>0.8081715625</v>
      </c>
      <c r="D7" s="2">
        <v>0.94446526817286702</v>
      </c>
      <c r="E7" s="3">
        <v>130.72556900000001</v>
      </c>
      <c r="F7" s="2">
        <v>0.94753333266725304</v>
      </c>
      <c r="G7" s="3">
        <v>123.020527</v>
      </c>
      <c r="H7" s="15" t="s">
        <v>40</v>
      </c>
    </row>
    <row r="8" spans="1:8">
      <c r="A8">
        <v>-4</v>
      </c>
      <c r="B8">
        <v>3590676</v>
      </c>
      <c r="C8" s="1">
        <f t="shared" si="0"/>
        <v>0.77558274999999999</v>
      </c>
      <c r="D8" s="2">
        <v>0.94434623329978395</v>
      </c>
      <c r="E8" s="3">
        <v>130.64132000000001</v>
      </c>
      <c r="F8" s="2">
        <v>0.94734923791248205</v>
      </c>
      <c r="G8" s="3">
        <v>123.134562</v>
      </c>
      <c r="H8" s="15" t="s">
        <v>40</v>
      </c>
    </row>
    <row r="9" spans="1:8">
      <c r="A9">
        <v>0</v>
      </c>
      <c r="B9">
        <v>4157061</v>
      </c>
      <c r="C9" s="1">
        <f t="shared" si="0"/>
        <v>0.74018368750000008</v>
      </c>
      <c r="D9" s="2">
        <v>0.94462867292929897</v>
      </c>
      <c r="E9" s="3">
        <v>129.67326299999999</v>
      </c>
      <c r="F9" s="2">
        <v>0.94762572927672695</v>
      </c>
      <c r="G9" s="3">
        <v>122.195234</v>
      </c>
      <c r="H9" s="15" t="s">
        <v>40</v>
      </c>
    </row>
    <row r="10" spans="1:8">
      <c r="A10">
        <v>4</v>
      </c>
      <c r="B10">
        <v>4704555</v>
      </c>
      <c r="C10" s="1">
        <f t="shared" si="0"/>
        <v>0.70596531250000005</v>
      </c>
      <c r="D10" s="2">
        <v>0.94431250796430699</v>
      </c>
      <c r="E10" s="3">
        <v>130.71410800000001</v>
      </c>
      <c r="F10" s="2">
        <v>0.94734236243821401</v>
      </c>
      <c r="G10" s="3">
        <v>123.142357</v>
      </c>
      <c r="H10" s="15" t="s">
        <v>40</v>
      </c>
    </row>
    <row r="11" spans="1:8">
      <c r="A11">
        <v>8</v>
      </c>
      <c r="B11">
        <v>5185017</v>
      </c>
      <c r="C11" s="1">
        <f t="shared" si="0"/>
        <v>0.67593643749999999</v>
      </c>
      <c r="D11" s="2">
        <v>0.94458590511443297</v>
      </c>
      <c r="E11" s="3">
        <v>130.28486699999999</v>
      </c>
      <c r="F11" s="2">
        <v>0.947584679600458</v>
      </c>
      <c r="G11" s="3">
        <v>122.817324</v>
      </c>
      <c r="H11" s="15" t="s">
        <v>40</v>
      </c>
    </row>
    <row r="12" spans="1:8">
      <c r="A12">
        <v>12</v>
      </c>
      <c r="B12">
        <v>5591304</v>
      </c>
      <c r="C12" s="1">
        <f t="shared" si="0"/>
        <v>0.65054349999999994</v>
      </c>
      <c r="D12" s="2">
        <v>0.94507841933398595</v>
      </c>
      <c r="E12" s="3">
        <v>128.63143400000001</v>
      </c>
      <c r="F12" s="2">
        <v>0.94812964523156695</v>
      </c>
      <c r="G12" s="3">
        <v>121.044526</v>
      </c>
      <c r="H12" s="15" t="s">
        <v>40</v>
      </c>
    </row>
    <row r="13" spans="1:8">
      <c r="A13">
        <v>16</v>
      </c>
      <c r="B13">
        <v>5939812</v>
      </c>
      <c r="C13" s="1">
        <f t="shared" si="0"/>
        <v>0.62876175000000001</v>
      </c>
      <c r="D13" s="2">
        <v>0.94518431027629102</v>
      </c>
      <c r="E13" s="3">
        <v>128.73765499999999</v>
      </c>
      <c r="F13" s="2">
        <v>0.94818837626530195</v>
      </c>
      <c r="G13" s="3">
        <v>121.236918</v>
      </c>
      <c r="H13" s="15" t="s">
        <v>40</v>
      </c>
    </row>
    <row r="14" spans="1:8">
      <c r="A14">
        <v>20</v>
      </c>
      <c r="B14">
        <v>6234413</v>
      </c>
      <c r="C14" s="1">
        <f t="shared" si="0"/>
        <v>0.6103491875</v>
      </c>
      <c r="D14" s="2">
        <v>0.94517047111236796</v>
      </c>
      <c r="E14" s="3">
        <v>128.35877400000001</v>
      </c>
      <c r="F14" s="2">
        <v>0.94812128354678205</v>
      </c>
      <c r="G14" s="3">
        <v>120.989611</v>
      </c>
      <c r="H14" s="15" t="s">
        <v>40</v>
      </c>
    </row>
    <row r="15" spans="1:8">
      <c r="A15">
        <v>24</v>
      </c>
      <c r="B15">
        <v>6486110</v>
      </c>
      <c r="C15" s="1">
        <f t="shared" si="0"/>
        <v>0.594618125</v>
      </c>
      <c r="D15" s="2">
        <v>0.945494427192758</v>
      </c>
      <c r="E15" s="3">
        <v>128.02954</v>
      </c>
      <c r="F15" s="2">
        <v>0.94850338469588602</v>
      </c>
      <c r="G15" s="3">
        <v>120.53340799999999</v>
      </c>
      <c r="H15" s="15" t="s">
        <v>40</v>
      </c>
    </row>
    <row r="16" spans="1:8">
      <c r="A16">
        <v>28</v>
      </c>
      <c r="B16">
        <v>6683127</v>
      </c>
      <c r="C16" s="1">
        <f t="shared" si="0"/>
        <v>0.58230456250000007</v>
      </c>
      <c r="D16" s="2">
        <v>0.94543018838485104</v>
      </c>
      <c r="E16" s="3">
        <v>127.496623</v>
      </c>
      <c r="F16" s="2">
        <v>0.94845524663180203</v>
      </c>
      <c r="G16" s="3">
        <v>119.97190999999999</v>
      </c>
      <c r="H16" s="15" t="s">
        <v>40</v>
      </c>
    </row>
    <row r="17" spans="1:8">
      <c r="A17">
        <v>32</v>
      </c>
      <c r="B17">
        <v>6850895</v>
      </c>
      <c r="C17" s="1">
        <f t="shared" si="0"/>
        <v>0.57181906249999992</v>
      </c>
      <c r="D17" s="2">
        <v>0.94540390770692395</v>
      </c>
      <c r="E17" s="3">
        <v>129.197791</v>
      </c>
      <c r="F17" s="2">
        <v>0.94846789719207703</v>
      </c>
      <c r="G17" s="3">
        <v>121.586787</v>
      </c>
      <c r="H17" s="15" t="s">
        <v>40</v>
      </c>
    </row>
    <row r="18" spans="1:8">
      <c r="A18">
        <v>36</v>
      </c>
      <c r="B18">
        <v>6997501</v>
      </c>
      <c r="C18" s="1">
        <f t="shared" si="0"/>
        <v>0.56265618750000002</v>
      </c>
      <c r="D18" s="2">
        <v>0.94556323158828504</v>
      </c>
      <c r="E18" s="3">
        <v>127.487342</v>
      </c>
      <c r="F18" s="2">
        <v>0.94866211995887095</v>
      </c>
      <c r="G18" s="3">
        <v>119.792614</v>
      </c>
      <c r="H18" s="15" t="s">
        <v>40</v>
      </c>
    </row>
    <row r="19" spans="1:8">
      <c r="A19">
        <v>40</v>
      </c>
      <c r="B19">
        <v>7116182</v>
      </c>
      <c r="C19" s="1">
        <f t="shared" si="0"/>
        <v>0.55523862499999999</v>
      </c>
      <c r="D19" s="2">
        <v>0.94560044671772303</v>
      </c>
      <c r="E19" s="3">
        <v>127.538292</v>
      </c>
      <c r="F19" s="2">
        <v>0.94868489814352297</v>
      </c>
      <c r="G19" s="3">
        <v>119.88597300000001</v>
      </c>
      <c r="H19" s="15" t="s">
        <v>40</v>
      </c>
    </row>
    <row r="20" spans="1:8">
      <c r="A20">
        <v>44</v>
      </c>
      <c r="B20">
        <v>7219823</v>
      </c>
      <c r="C20" s="1">
        <f t="shared" si="0"/>
        <v>0.54876106250000001</v>
      </c>
      <c r="D20" s="2">
        <v>0.94583628091918004</v>
      </c>
      <c r="E20" s="3">
        <v>126.927981</v>
      </c>
      <c r="F20" s="2">
        <v>0.94888192791818105</v>
      </c>
      <c r="G20" s="3">
        <v>119.361842</v>
      </c>
      <c r="H20" s="15" t="s">
        <v>40</v>
      </c>
    </row>
  </sheetData>
  <mergeCells count="2">
    <mergeCell ref="D1:E1"/>
    <mergeCell ref="F1:G1"/>
  </mergeCells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E6F57-50E8-449C-A193-3D60A24E5133}">
  <dimension ref="A1:H20"/>
  <sheetViews>
    <sheetView workbookViewId="0">
      <selection activeCell="A14" sqref="A14"/>
    </sheetView>
  </sheetViews>
  <sheetFormatPr defaultRowHeight="17.649999999999999"/>
  <cols>
    <col min="2" max="2" width="17.25" bestFit="1" customWidth="1"/>
    <col min="3" max="3" width="17.875" bestFit="1" customWidth="1"/>
  </cols>
  <sheetData>
    <row r="1" spans="1:8">
      <c r="A1" t="s">
        <v>7</v>
      </c>
      <c r="D1" s="20" t="s">
        <v>5</v>
      </c>
      <c r="E1" s="20"/>
      <c r="F1" s="20" t="s">
        <v>6</v>
      </c>
      <c r="G1" s="20"/>
      <c r="H1" s="6"/>
    </row>
    <row r="2" spans="1:8">
      <c r="A2" t="s">
        <v>1</v>
      </c>
      <c r="B2" t="s">
        <v>2</v>
      </c>
      <c r="C2" t="s">
        <v>8</v>
      </c>
      <c r="D2" t="s">
        <v>3</v>
      </c>
      <c r="E2" t="s">
        <v>4</v>
      </c>
      <c r="F2" t="s">
        <v>3</v>
      </c>
      <c r="G2" t="s">
        <v>4</v>
      </c>
      <c r="H2" t="s">
        <v>39</v>
      </c>
    </row>
    <row r="3" spans="1:8">
      <c r="A3">
        <v>-12</v>
      </c>
      <c r="B3">
        <v>1116407</v>
      </c>
      <c r="C3" s="1">
        <f t="shared" ref="C3:C12" si="0">1-B3/(720*960*16)</f>
        <v>0.89905173972800922</v>
      </c>
      <c r="D3" s="2">
        <v>0.98864586513848896</v>
      </c>
      <c r="E3" s="3">
        <v>47.298124999999999</v>
      </c>
      <c r="F3" s="2">
        <v>0.990480770098212</v>
      </c>
      <c r="G3" s="3">
        <v>39.901786747685101</v>
      </c>
      <c r="H3" s="15" t="s">
        <v>40</v>
      </c>
    </row>
    <row r="4" spans="1:8">
      <c r="A4">
        <v>-8</v>
      </c>
      <c r="B4">
        <v>1515341</v>
      </c>
      <c r="C4" s="1">
        <f t="shared" si="0"/>
        <v>0.86297914858217595</v>
      </c>
      <c r="D4" s="2">
        <v>0.98824501144929999</v>
      </c>
      <c r="E4" s="3">
        <v>49.233774594907402</v>
      </c>
      <c r="F4" s="2">
        <v>0.99017496853370202</v>
      </c>
      <c r="G4" s="3">
        <v>41.465826099536997</v>
      </c>
      <c r="H4" s="15" t="s">
        <v>40</v>
      </c>
    </row>
    <row r="5" spans="1:8">
      <c r="A5">
        <v>-4</v>
      </c>
      <c r="B5">
        <v>2088248</v>
      </c>
      <c r="C5" s="1">
        <f t="shared" si="0"/>
        <v>0.81117549189814819</v>
      </c>
      <c r="D5" s="2">
        <v>0.98728648025232002</v>
      </c>
      <c r="E5" s="3">
        <v>54.3209635416666</v>
      </c>
      <c r="F5" s="2">
        <v>0.98922872377483695</v>
      </c>
      <c r="G5" s="3">
        <v>46.494960937499997</v>
      </c>
      <c r="H5" s="15" t="s">
        <v>40</v>
      </c>
    </row>
    <row r="6" spans="1:8">
      <c r="A6">
        <v>0</v>
      </c>
      <c r="B6">
        <v>2846362</v>
      </c>
      <c r="C6" s="1">
        <f t="shared" si="0"/>
        <v>0.7426249638310185</v>
      </c>
      <c r="D6" s="2">
        <v>0.98706329455697095</v>
      </c>
      <c r="E6" s="3">
        <v>55.628502604166599</v>
      </c>
      <c r="F6" s="2">
        <v>0.98899606216575797</v>
      </c>
      <c r="G6" s="3">
        <v>47.875807291666597</v>
      </c>
      <c r="H6" s="15" t="s">
        <v>40</v>
      </c>
    </row>
    <row r="7" spans="1:8">
      <c r="A7">
        <v>4</v>
      </c>
      <c r="B7">
        <v>3571473</v>
      </c>
      <c r="C7" s="1">
        <f t="shared" si="0"/>
        <v>0.67705864800347215</v>
      </c>
      <c r="D7" s="2">
        <v>0.98630313452810003</v>
      </c>
      <c r="E7" s="3">
        <v>60.664422743055503</v>
      </c>
      <c r="F7" s="2">
        <v>0.98821896237017604</v>
      </c>
      <c r="G7" s="3">
        <v>52.986543692129601</v>
      </c>
      <c r="H7" s="15" t="s">
        <v>40</v>
      </c>
    </row>
    <row r="8" spans="1:8">
      <c r="A8">
        <v>8</v>
      </c>
      <c r="B8">
        <v>4095768</v>
      </c>
      <c r="C8" s="1">
        <f t="shared" si="0"/>
        <v>0.62965060763888892</v>
      </c>
      <c r="D8" s="2">
        <v>0.98584295210795503</v>
      </c>
      <c r="E8" s="3">
        <v>63.620331307870302</v>
      </c>
      <c r="F8" s="2">
        <v>0.98773618273493502</v>
      </c>
      <c r="G8" s="3">
        <v>56.033693576388799</v>
      </c>
      <c r="H8" s="15" t="s">
        <v>40</v>
      </c>
    </row>
    <row r="9" spans="1:8">
      <c r="A9">
        <v>12</v>
      </c>
      <c r="B9">
        <v>4452580</v>
      </c>
      <c r="C9" s="1">
        <f t="shared" si="0"/>
        <v>0.59738679108796289</v>
      </c>
      <c r="D9" s="2">
        <v>0.98580606773054602</v>
      </c>
      <c r="E9" s="3">
        <v>65.226134259259197</v>
      </c>
      <c r="F9" s="2">
        <v>0.98765710182365196</v>
      </c>
      <c r="G9" s="3">
        <v>57.803130787036999</v>
      </c>
      <c r="H9" s="15" t="s">
        <v>40</v>
      </c>
    </row>
    <row r="10" spans="1:8">
      <c r="A10">
        <v>16</v>
      </c>
      <c r="B10">
        <v>4700176</v>
      </c>
      <c r="C10" s="1">
        <f t="shared" si="0"/>
        <v>0.57499855324074067</v>
      </c>
      <c r="D10" s="2">
        <v>0.98548222267391095</v>
      </c>
      <c r="E10" s="3">
        <v>67.588080150462901</v>
      </c>
      <c r="F10" s="2">
        <v>0.98732689030620702</v>
      </c>
      <c r="G10" s="3">
        <v>60.204350405092498</v>
      </c>
      <c r="H10" s="15" t="s">
        <v>40</v>
      </c>
    </row>
    <row r="11" spans="1:8">
      <c r="A11">
        <v>20</v>
      </c>
      <c r="B11">
        <v>4871427</v>
      </c>
      <c r="C11" s="1">
        <f t="shared" si="0"/>
        <v>0.55951361762152785</v>
      </c>
      <c r="D11" s="2">
        <v>0.98536217131964898</v>
      </c>
      <c r="E11" s="3">
        <v>68.993496817129596</v>
      </c>
      <c r="F11" s="2">
        <v>0.98715992668438002</v>
      </c>
      <c r="G11" s="3">
        <v>61.775039062499999</v>
      </c>
      <c r="H11" s="15" t="s">
        <v>40</v>
      </c>
    </row>
    <row r="12" spans="1:8">
      <c r="A12">
        <v>24</v>
      </c>
      <c r="B12">
        <v>4998579</v>
      </c>
      <c r="C12" s="1">
        <f t="shared" si="0"/>
        <v>0.54801622178819442</v>
      </c>
      <c r="D12" s="2">
        <v>0.98526656480791397</v>
      </c>
      <c r="E12" s="3">
        <v>70.238509837962894</v>
      </c>
      <c r="F12" s="2">
        <v>0.98707249208276204</v>
      </c>
      <c r="G12" s="3">
        <v>62.969701967592499</v>
      </c>
      <c r="H12" s="15" t="s">
        <v>40</v>
      </c>
    </row>
    <row r="13" spans="1:8">
      <c r="H13" s="15"/>
    </row>
    <row r="14" spans="1:8">
      <c r="A14" t="s">
        <v>9</v>
      </c>
      <c r="H14" s="15"/>
    </row>
    <row r="15" spans="1:8">
      <c r="A15" t="s">
        <v>10</v>
      </c>
      <c r="H15" s="15"/>
    </row>
    <row r="16" spans="1:8">
      <c r="H16" s="15"/>
    </row>
    <row r="17" spans="8:8">
      <c r="H17" s="15"/>
    </row>
    <row r="18" spans="8:8">
      <c r="H18" s="15"/>
    </row>
    <row r="19" spans="8:8">
      <c r="H19" s="15"/>
    </row>
    <row r="20" spans="8:8">
      <c r="H20" s="15"/>
    </row>
  </sheetData>
  <mergeCells count="2">
    <mergeCell ref="D1:E1"/>
    <mergeCell ref="F1:G1"/>
  </mergeCells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860FF-ADFA-4A65-B1B3-0B467DA8B60C}">
  <dimension ref="A1:H19"/>
  <sheetViews>
    <sheetView workbookViewId="0">
      <selection activeCell="F15" sqref="F15"/>
    </sheetView>
  </sheetViews>
  <sheetFormatPr defaultRowHeight="17.649999999999999"/>
  <cols>
    <col min="2" max="2" width="17.25" bestFit="1" customWidth="1"/>
    <col min="3" max="3" width="17.875" bestFit="1" customWidth="1"/>
    <col min="4" max="7" width="9" customWidth="1"/>
    <col min="8" max="8" width="9.875" bestFit="1" customWidth="1"/>
  </cols>
  <sheetData>
    <row r="1" spans="1:8">
      <c r="A1" s="4" t="s">
        <v>11</v>
      </c>
    </row>
    <row r="2" spans="1:8">
      <c r="A2" t="s">
        <v>0</v>
      </c>
      <c r="D2" s="20" t="s">
        <v>5</v>
      </c>
      <c r="E2" s="20"/>
      <c r="F2" s="20" t="s">
        <v>6</v>
      </c>
      <c r="G2" s="20"/>
      <c r="H2" s="6"/>
    </row>
    <row r="3" spans="1:8">
      <c r="A3" t="s">
        <v>1</v>
      </c>
      <c r="B3" t="s">
        <v>2</v>
      </c>
      <c r="C3" t="s">
        <v>8</v>
      </c>
      <c r="D3" t="s">
        <v>3</v>
      </c>
      <c r="E3" t="s">
        <v>4</v>
      </c>
      <c r="F3" t="s">
        <v>3</v>
      </c>
      <c r="G3" t="s">
        <v>4</v>
      </c>
      <c r="H3" t="s">
        <v>39</v>
      </c>
    </row>
    <row r="4" spans="1:8">
      <c r="A4">
        <v>32</v>
      </c>
      <c r="B4">
        <v>604702</v>
      </c>
      <c r="C4" s="1">
        <f>1-B4/(1000*1000*16)</f>
        <v>0.96220612500000002</v>
      </c>
      <c r="D4" s="2">
        <v>0.94240004984217796</v>
      </c>
      <c r="E4" s="3">
        <v>135.82593299999999</v>
      </c>
      <c r="F4" s="2">
        <v>0.94509262837516705</v>
      </c>
      <c r="G4" s="3">
        <v>128.98698400000001</v>
      </c>
      <c r="H4" s="3"/>
    </row>
    <row r="5" spans="1:8">
      <c r="A5">
        <v>40</v>
      </c>
      <c r="B5">
        <v>1107678</v>
      </c>
      <c r="C5" s="1">
        <f t="shared" ref="C5:C19" si="0">1-B5/(1000*1000*16)</f>
        <v>0.930770125</v>
      </c>
      <c r="D5" s="2">
        <v>0.94255505106252102</v>
      </c>
      <c r="E5" s="3">
        <v>135.168958</v>
      </c>
      <c r="F5" s="2">
        <v>0.94527344935309299</v>
      </c>
      <c r="G5" s="3">
        <v>128.29510400000001</v>
      </c>
      <c r="H5" s="3"/>
    </row>
    <row r="6" spans="1:8">
      <c r="A6">
        <v>48</v>
      </c>
      <c r="B6">
        <v>1774023</v>
      </c>
      <c r="C6" s="1">
        <f t="shared" si="0"/>
        <v>0.88912356250000002</v>
      </c>
      <c r="D6" s="2">
        <v>0.94278658270079996</v>
      </c>
      <c r="E6" s="3">
        <v>134.823331</v>
      </c>
      <c r="F6" s="2">
        <v>0.94548580366137502</v>
      </c>
      <c r="G6" s="3">
        <v>127.982139</v>
      </c>
      <c r="H6" s="3"/>
    </row>
    <row r="7" spans="1:8">
      <c r="A7">
        <v>56</v>
      </c>
      <c r="B7">
        <v>2493373</v>
      </c>
      <c r="C7" s="1">
        <f t="shared" si="0"/>
        <v>0.8441641875</v>
      </c>
      <c r="D7" s="2">
        <v>0.94299518811830596</v>
      </c>
      <c r="E7" s="3">
        <v>134.075749</v>
      </c>
      <c r="F7" s="2">
        <v>0.94575242219961098</v>
      </c>
      <c r="G7" s="3">
        <v>127.110471</v>
      </c>
      <c r="H7" s="3"/>
    </row>
    <row r="8" spans="1:8">
      <c r="A8">
        <v>64</v>
      </c>
      <c r="B8">
        <v>3185554</v>
      </c>
      <c r="C8" s="1">
        <f t="shared" si="0"/>
        <v>0.80090287500000001</v>
      </c>
      <c r="D8" s="2">
        <v>0.94324418669084498</v>
      </c>
      <c r="E8" s="3">
        <v>133.201403</v>
      </c>
      <c r="F8" s="2">
        <v>0.94600010252909705</v>
      </c>
      <c r="G8" s="3">
        <v>126.26325900000001</v>
      </c>
      <c r="H8" s="3"/>
    </row>
    <row r="9" spans="1:8">
      <c r="A9">
        <v>72</v>
      </c>
      <c r="B9">
        <v>3726313</v>
      </c>
      <c r="C9" s="1">
        <f t="shared" si="0"/>
        <v>0.76710543749999993</v>
      </c>
      <c r="D9" s="2">
        <v>0.94356914881835896</v>
      </c>
      <c r="E9" s="3">
        <v>132.485592</v>
      </c>
      <c r="F9" s="2">
        <v>0.94632939368865399</v>
      </c>
      <c r="G9" s="3">
        <v>125.54507599999999</v>
      </c>
      <c r="H9" s="3"/>
    </row>
    <row r="10" spans="1:8">
      <c r="A10">
        <v>80</v>
      </c>
      <c r="B10">
        <v>4259841</v>
      </c>
      <c r="C10" s="1">
        <f t="shared" si="0"/>
        <v>0.73375993750000001</v>
      </c>
      <c r="D10" s="2">
        <v>0.94401603696905201</v>
      </c>
      <c r="E10" s="3">
        <v>131.189987</v>
      </c>
      <c r="F10" s="2">
        <v>0.94670009247282805</v>
      </c>
      <c r="G10" s="3">
        <v>124.430665</v>
      </c>
      <c r="H10" s="3"/>
    </row>
    <row r="11" spans="1:8">
      <c r="A11">
        <v>88</v>
      </c>
      <c r="B11">
        <v>4660930</v>
      </c>
      <c r="C11" s="1">
        <f t="shared" si="0"/>
        <v>0.70869187499999997</v>
      </c>
      <c r="D11" s="2">
        <v>0.94424102764992501</v>
      </c>
      <c r="E11" s="3">
        <v>130.40730600000001</v>
      </c>
      <c r="F11" s="2">
        <v>0.94703930951807802</v>
      </c>
      <c r="G11" s="3">
        <v>123.389273</v>
      </c>
      <c r="H11" s="3"/>
    </row>
    <row r="12" spans="1:8">
      <c r="A12">
        <v>96</v>
      </c>
      <c r="B12">
        <v>4989196</v>
      </c>
      <c r="C12" s="1">
        <f t="shared" si="0"/>
        <v>0.68817525000000002</v>
      </c>
      <c r="D12" s="2">
        <v>0.944508211043948</v>
      </c>
      <c r="E12" s="3">
        <v>129.80141599999999</v>
      </c>
      <c r="F12" s="2">
        <v>0.94726346250398397</v>
      </c>
      <c r="G12" s="3">
        <v>122.904623</v>
      </c>
      <c r="H12" s="3"/>
    </row>
    <row r="13" spans="1:8">
      <c r="A13">
        <v>104</v>
      </c>
      <c r="B13">
        <v>5296770</v>
      </c>
      <c r="C13" s="1">
        <f t="shared" si="0"/>
        <v>0.66895187499999997</v>
      </c>
      <c r="D13" s="2">
        <v>0.94491390405843201</v>
      </c>
      <c r="E13" s="3">
        <v>128.82573099999999</v>
      </c>
      <c r="F13" s="2">
        <v>0.94772361879815104</v>
      </c>
      <c r="G13" s="3">
        <v>121.78955500000001</v>
      </c>
      <c r="H13" s="3"/>
    </row>
    <row r="14" spans="1:8">
      <c r="A14">
        <v>112</v>
      </c>
      <c r="B14">
        <v>5624103</v>
      </c>
      <c r="C14" s="1">
        <f t="shared" si="0"/>
        <v>0.64849356250000001</v>
      </c>
      <c r="D14" s="2">
        <v>0.94510441235786502</v>
      </c>
      <c r="E14" s="3">
        <v>128.30453900000001</v>
      </c>
      <c r="F14" s="2">
        <v>0.94793910972797901</v>
      </c>
      <c r="G14" s="3">
        <v>121.228859</v>
      </c>
      <c r="H14" s="3"/>
    </row>
    <row r="15" spans="1:8">
      <c r="A15">
        <v>128</v>
      </c>
      <c r="B15">
        <v>5987503</v>
      </c>
      <c r="C15" s="1">
        <f t="shared" si="0"/>
        <v>0.62578106249999998</v>
      </c>
      <c r="D15" s="2">
        <v>0.94549739821666001</v>
      </c>
      <c r="E15" s="3">
        <v>127.411789</v>
      </c>
      <c r="F15" s="2">
        <v>0.94837798763872005</v>
      </c>
      <c r="G15" s="3">
        <v>120.214643</v>
      </c>
      <c r="H15" s="3"/>
    </row>
    <row r="16" spans="1:8">
      <c r="A16">
        <v>144</v>
      </c>
      <c r="B16">
        <v>6288710</v>
      </c>
      <c r="C16" s="1">
        <f t="shared" si="0"/>
        <v>0.606955625</v>
      </c>
      <c r="D16" s="2">
        <v>0.94594752188312903</v>
      </c>
      <c r="E16" s="3">
        <v>126.12284</v>
      </c>
      <c r="F16" s="2">
        <v>0.94882224325657305</v>
      </c>
      <c r="G16" s="3">
        <v>118.96758199999999</v>
      </c>
      <c r="H16" s="3"/>
    </row>
    <row r="17" spans="1:8">
      <c r="A17">
        <v>160</v>
      </c>
      <c r="B17">
        <v>6515081</v>
      </c>
      <c r="C17" s="1">
        <f t="shared" si="0"/>
        <v>0.59280743749999998</v>
      </c>
      <c r="D17" s="2">
        <v>0.94597281982706205</v>
      </c>
      <c r="E17" s="3">
        <v>125.666088</v>
      </c>
      <c r="F17" s="2">
        <v>0.94886051887770295</v>
      </c>
      <c r="G17" s="3">
        <v>118.48024100000001</v>
      </c>
      <c r="H17" s="3"/>
    </row>
    <row r="18" spans="1:8">
      <c r="A18">
        <v>192</v>
      </c>
      <c r="B18">
        <v>6852616</v>
      </c>
      <c r="C18" s="1">
        <f t="shared" si="0"/>
        <v>0.57171149999999993</v>
      </c>
      <c r="D18" s="2">
        <v>0.94684182192482702</v>
      </c>
      <c r="E18" s="3">
        <v>123.71428400000001</v>
      </c>
      <c r="F18" s="2">
        <v>0.94977526586008998</v>
      </c>
      <c r="G18" s="3">
        <v>116.44123399999999</v>
      </c>
      <c r="H18" s="3"/>
    </row>
    <row r="19" spans="1:8">
      <c r="A19">
        <v>224</v>
      </c>
      <c r="B19">
        <v>7067331</v>
      </c>
      <c r="C19" s="1">
        <f t="shared" si="0"/>
        <v>0.55829181250000004</v>
      </c>
      <c r="D19" s="2">
        <v>0.94651932571131503</v>
      </c>
      <c r="E19" s="3">
        <v>124.460626</v>
      </c>
      <c r="F19" s="2">
        <v>0.94949021321572002</v>
      </c>
      <c r="G19" s="3">
        <v>117.098974</v>
      </c>
      <c r="H19" s="15" t="s">
        <v>40</v>
      </c>
    </row>
  </sheetData>
  <mergeCells count="2">
    <mergeCell ref="D2:E2"/>
    <mergeCell ref="F2:G2"/>
  </mergeCells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F3078-F968-46A3-B604-B43D954202DB}">
  <dimension ref="A1:H18"/>
  <sheetViews>
    <sheetView workbookViewId="0">
      <selection activeCell="H14" sqref="H14"/>
    </sheetView>
  </sheetViews>
  <sheetFormatPr defaultRowHeight="17.649999999999999"/>
  <cols>
    <col min="2" max="2" width="17.25" bestFit="1" customWidth="1"/>
    <col min="3" max="3" width="18.875" bestFit="1" customWidth="1"/>
  </cols>
  <sheetData>
    <row r="1" spans="1:8">
      <c r="A1" s="4" t="s">
        <v>11</v>
      </c>
    </row>
    <row r="2" spans="1:8">
      <c r="A2" t="s">
        <v>7</v>
      </c>
      <c r="D2" s="20" t="s">
        <v>5</v>
      </c>
      <c r="E2" s="20"/>
      <c r="F2" s="20" t="s">
        <v>6</v>
      </c>
      <c r="G2" s="20"/>
      <c r="H2" s="6"/>
    </row>
    <row r="3" spans="1:8">
      <c r="A3" t="s">
        <v>1</v>
      </c>
      <c r="B3" t="s">
        <v>2</v>
      </c>
      <c r="C3" t="s">
        <v>8</v>
      </c>
      <c r="D3" t="s">
        <v>3</v>
      </c>
      <c r="E3" t="s">
        <v>4</v>
      </c>
      <c r="F3" t="s">
        <v>3</v>
      </c>
      <c r="G3" t="s">
        <v>4</v>
      </c>
      <c r="H3" t="s">
        <v>39</v>
      </c>
    </row>
    <row r="4" spans="1:8">
      <c r="A4">
        <v>16</v>
      </c>
      <c r="B4">
        <v>539108</v>
      </c>
      <c r="C4" s="1">
        <f t="shared" ref="C4:C18" si="0">1-B4/(720*960*16)</f>
        <v>0.95125253182870373</v>
      </c>
      <c r="D4" s="2">
        <v>0.99246820752404996</v>
      </c>
      <c r="E4" s="3">
        <v>30.114388020833299</v>
      </c>
      <c r="F4" s="2">
        <v>0.99410155242129095</v>
      </c>
      <c r="G4" s="3">
        <v>23.556876446759201</v>
      </c>
      <c r="H4" s="3"/>
    </row>
    <row r="5" spans="1:8">
      <c r="A5">
        <v>24</v>
      </c>
      <c r="B5">
        <v>1305184</v>
      </c>
      <c r="C5" s="1">
        <f t="shared" si="0"/>
        <v>0.88198206018518521</v>
      </c>
      <c r="D5" s="2">
        <v>0.99262354465070202</v>
      </c>
      <c r="E5" s="3">
        <v>29.419918981481398</v>
      </c>
      <c r="F5" s="2">
        <v>0.99422508789919195</v>
      </c>
      <c r="G5" s="3">
        <v>23.001820023148099</v>
      </c>
      <c r="H5" s="3"/>
    </row>
    <row r="6" spans="1:8">
      <c r="A6">
        <v>32</v>
      </c>
      <c r="B6">
        <v>1990807</v>
      </c>
      <c r="C6" s="1">
        <f t="shared" si="0"/>
        <v>0.81998634620949074</v>
      </c>
      <c r="D6" s="2">
        <v>0.99262686645797604</v>
      </c>
      <c r="E6" s="3">
        <v>29.3745399305555</v>
      </c>
      <c r="F6" s="2">
        <v>0.99421633679841503</v>
      </c>
      <c r="G6" s="3">
        <v>23.0024754050925</v>
      </c>
      <c r="H6" s="15" t="s">
        <v>40</v>
      </c>
    </row>
    <row r="7" spans="1:8">
      <c r="A7">
        <v>40</v>
      </c>
      <c r="B7">
        <v>2604978</v>
      </c>
      <c r="C7" s="1">
        <f t="shared" si="0"/>
        <v>0.7644514973958334</v>
      </c>
      <c r="D7" s="2">
        <v>0.99266123841869003</v>
      </c>
      <c r="E7" s="3">
        <v>29.264926215277701</v>
      </c>
      <c r="F7" s="2">
        <v>0.99428029264019901</v>
      </c>
      <c r="G7" s="3">
        <v>22.778563368055501</v>
      </c>
      <c r="H7" s="15" t="s">
        <v>40</v>
      </c>
    </row>
    <row r="8" spans="1:8">
      <c r="A8">
        <v>48</v>
      </c>
      <c r="B8">
        <v>3122598</v>
      </c>
      <c r="C8" s="1">
        <f t="shared" si="0"/>
        <v>0.71764702690972215</v>
      </c>
      <c r="D8" s="2">
        <v>0.99269544902017903</v>
      </c>
      <c r="E8" s="3">
        <v>29.089584780092501</v>
      </c>
      <c r="F8" s="2">
        <v>0.99429389402789903</v>
      </c>
      <c r="G8" s="3">
        <v>22.6884288194444</v>
      </c>
      <c r="H8" s="15" t="s">
        <v>40</v>
      </c>
    </row>
    <row r="9" spans="1:8">
      <c r="A9">
        <v>56</v>
      </c>
      <c r="B9">
        <v>3508364</v>
      </c>
      <c r="C9" s="1">
        <f t="shared" si="0"/>
        <v>0.68276511863425926</v>
      </c>
      <c r="D9" s="2">
        <v>0.99274524504219497</v>
      </c>
      <c r="E9" s="3">
        <v>28.893237847222199</v>
      </c>
      <c r="F9" s="2">
        <v>0.99433328952464595</v>
      </c>
      <c r="G9" s="3">
        <v>22.533953993055501</v>
      </c>
      <c r="H9" s="15" t="s">
        <v>40</v>
      </c>
    </row>
    <row r="10" spans="1:8">
      <c r="A10">
        <v>64</v>
      </c>
      <c r="B10">
        <v>3796940</v>
      </c>
      <c r="C10" s="1">
        <f t="shared" si="0"/>
        <v>0.65667136863425923</v>
      </c>
      <c r="D10" s="2">
        <v>0.992637960353703</v>
      </c>
      <c r="E10" s="3">
        <v>29.244584780092499</v>
      </c>
      <c r="F10" s="2">
        <v>0.99423235426738699</v>
      </c>
      <c r="G10" s="3">
        <v>22.861317997685099</v>
      </c>
      <c r="H10" s="15" t="s">
        <v>40</v>
      </c>
    </row>
    <row r="11" spans="1:8">
      <c r="A11">
        <v>72</v>
      </c>
      <c r="B11">
        <v>4082455</v>
      </c>
      <c r="C11" s="1">
        <f t="shared" si="0"/>
        <v>0.63085440176504637</v>
      </c>
      <c r="D11" s="2">
        <v>0.992812462742099</v>
      </c>
      <c r="E11" s="3">
        <v>28.573305844907399</v>
      </c>
      <c r="F11" s="2">
        <v>0.99437137419230803</v>
      </c>
      <c r="G11" s="3">
        <v>22.339862557870301</v>
      </c>
      <c r="H11" s="15" t="s">
        <v>40</v>
      </c>
    </row>
    <row r="12" spans="1:8">
      <c r="A12">
        <v>80</v>
      </c>
      <c r="B12">
        <v>4273146</v>
      </c>
      <c r="C12" s="1">
        <f t="shared" si="0"/>
        <v>0.61361165364583337</v>
      </c>
      <c r="D12" s="2">
        <v>0.99267683038687904</v>
      </c>
      <c r="E12" s="3">
        <v>29.1049537037037</v>
      </c>
      <c r="F12" s="2">
        <v>0.99425577253863895</v>
      </c>
      <c r="G12" s="3">
        <v>22.7859302662037</v>
      </c>
      <c r="H12" s="15" t="s">
        <v>40</v>
      </c>
    </row>
    <row r="13" spans="1:8">
      <c r="A13">
        <v>88</v>
      </c>
      <c r="B13">
        <v>4452533</v>
      </c>
      <c r="C13" s="1">
        <f t="shared" si="0"/>
        <v>0.59739104094328699</v>
      </c>
      <c r="D13" s="2">
        <v>0.99262799773108101</v>
      </c>
      <c r="E13" s="3">
        <v>29.227528935185099</v>
      </c>
      <c r="F13" s="2">
        <v>0.99420946765947604</v>
      </c>
      <c r="G13" s="3">
        <v>22.900959201388801</v>
      </c>
      <c r="H13" s="15" t="s">
        <v>40</v>
      </c>
    </row>
    <row r="14" spans="1:8">
      <c r="A14">
        <v>96</v>
      </c>
      <c r="B14">
        <v>4589418</v>
      </c>
      <c r="C14" s="1">
        <f t="shared" si="0"/>
        <v>0.58501356336805554</v>
      </c>
      <c r="D14" s="2">
        <v>0.99265200367596096</v>
      </c>
      <c r="E14" s="3">
        <v>29.1580266203703</v>
      </c>
      <c r="F14" s="2">
        <v>0.994264778663836</v>
      </c>
      <c r="G14" s="3">
        <v>22.706341145833299</v>
      </c>
      <c r="H14" s="15" t="s">
        <v>40</v>
      </c>
    </row>
    <row r="15" spans="1:8">
      <c r="A15">
        <v>104</v>
      </c>
      <c r="B15">
        <v>4712578</v>
      </c>
      <c r="C15" s="1">
        <f t="shared" si="0"/>
        <v>0.57387713396990736</v>
      </c>
      <c r="D15" s="2">
        <v>0.99274833817001495</v>
      </c>
      <c r="E15" s="3">
        <v>28.8091102430555</v>
      </c>
      <c r="F15" s="2">
        <v>0.99432497926353502</v>
      </c>
      <c r="G15" s="3">
        <v>22.501922743055498</v>
      </c>
      <c r="H15" s="15" t="s">
        <v>40</v>
      </c>
    </row>
    <row r="16" spans="1:8">
      <c r="A16">
        <v>112</v>
      </c>
      <c r="B16">
        <v>4791237</v>
      </c>
      <c r="C16" s="1">
        <f t="shared" si="0"/>
        <v>0.5667645941840278</v>
      </c>
      <c r="D16" s="2">
        <v>0.99255223694278805</v>
      </c>
      <c r="E16" s="3">
        <v>29.575946180555501</v>
      </c>
      <c r="F16" s="2">
        <v>0.99414391116668899</v>
      </c>
      <c r="G16" s="3">
        <v>23.207080439814799</v>
      </c>
      <c r="H16" s="15" t="s">
        <v>40</v>
      </c>
    </row>
    <row r="17" spans="1:8">
      <c r="A17">
        <v>120</v>
      </c>
      <c r="B17">
        <v>4880297</v>
      </c>
      <c r="C17" s="1">
        <f t="shared" si="0"/>
        <v>0.5587115704571759</v>
      </c>
      <c r="D17" s="2">
        <v>0.99260204596633195</v>
      </c>
      <c r="E17" s="3">
        <v>29.3080237268518</v>
      </c>
      <c r="F17" s="2">
        <v>0.99419187270107601</v>
      </c>
      <c r="G17" s="3">
        <v>22.956316550925902</v>
      </c>
      <c r="H17" s="15" t="s">
        <v>40</v>
      </c>
    </row>
    <row r="18" spans="1:8">
      <c r="A18">
        <v>128</v>
      </c>
      <c r="B18">
        <v>4922832</v>
      </c>
      <c r="C18" s="1">
        <f t="shared" si="0"/>
        <v>0.55486545138888888</v>
      </c>
      <c r="D18" s="2">
        <v>0.99277078532033403</v>
      </c>
      <c r="E18" s="3">
        <v>28.608334780092498</v>
      </c>
      <c r="F18" s="2">
        <v>0.99435126406736096</v>
      </c>
      <c r="G18" s="3">
        <v>22.289664351851801</v>
      </c>
      <c r="H18" s="15" t="s">
        <v>40</v>
      </c>
    </row>
  </sheetData>
  <mergeCells count="2">
    <mergeCell ref="D2:E2"/>
    <mergeCell ref="F2:G2"/>
  </mergeCells>
  <phoneticPr fontId="1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D6330-4694-4948-9D09-96538D876024}">
  <dimension ref="A1:J33"/>
  <sheetViews>
    <sheetView workbookViewId="0">
      <selection activeCell="H9" sqref="H9"/>
    </sheetView>
  </sheetViews>
  <sheetFormatPr defaultRowHeight="17.649999999999999"/>
  <cols>
    <col min="2" max="2" width="18.375" bestFit="1" customWidth="1"/>
    <col min="3" max="3" width="18.875" bestFit="1" customWidth="1"/>
  </cols>
  <sheetData>
    <row r="1" spans="1:8">
      <c r="A1" s="4" t="s">
        <v>20</v>
      </c>
    </row>
    <row r="2" spans="1:8">
      <c r="A2" t="s">
        <v>0</v>
      </c>
      <c r="D2" s="20" t="s">
        <v>5</v>
      </c>
      <c r="E2" s="20"/>
      <c r="F2" s="20" t="s">
        <v>6</v>
      </c>
      <c r="G2" s="20"/>
    </row>
    <row r="3" spans="1:8">
      <c r="A3" t="s">
        <v>1</v>
      </c>
      <c r="B3" t="s">
        <v>2</v>
      </c>
      <c r="C3" t="s">
        <v>8</v>
      </c>
      <c r="D3" t="s">
        <v>3</v>
      </c>
      <c r="E3" t="s">
        <v>4</v>
      </c>
      <c r="F3" t="s">
        <v>3</v>
      </c>
      <c r="G3" t="s">
        <v>4</v>
      </c>
      <c r="H3" t="s">
        <v>39</v>
      </c>
    </row>
    <row r="4" spans="1:8">
      <c r="A4">
        <v>0</v>
      </c>
      <c r="B4">
        <v>2551</v>
      </c>
      <c r="C4" s="1">
        <f t="shared" ref="C4:C13" si="0">1-B4/(720*960*16)</f>
        <v>0.99976933232060183</v>
      </c>
      <c r="D4" s="2">
        <v>0.94246991704699201</v>
      </c>
      <c r="E4" s="3">
        <v>135.47268600000001</v>
      </c>
      <c r="F4" s="2">
        <v>0.94517815382343595</v>
      </c>
      <c r="G4" s="14">
        <v>128.61337499999999</v>
      </c>
    </row>
    <row r="5" spans="1:8">
      <c r="A5">
        <v>8</v>
      </c>
      <c r="B5">
        <v>120951</v>
      </c>
      <c r="C5" s="1">
        <f t="shared" si="0"/>
        <v>0.98906331380208334</v>
      </c>
      <c r="D5" s="2">
        <v>0.94259494885467698</v>
      </c>
      <c r="E5" s="3">
        <v>134.89337699999999</v>
      </c>
      <c r="F5" s="2">
        <v>0.94528032467328205</v>
      </c>
      <c r="G5" s="14">
        <v>128.11601200000001</v>
      </c>
    </row>
    <row r="6" spans="1:8">
      <c r="A6">
        <v>16</v>
      </c>
      <c r="B6">
        <v>851293</v>
      </c>
      <c r="C6" s="1">
        <f t="shared" si="0"/>
        <v>0.92302399811921299</v>
      </c>
      <c r="D6" s="2">
        <v>0.94267651285419296</v>
      </c>
      <c r="E6" s="3">
        <v>134.947339</v>
      </c>
      <c r="F6" s="2">
        <v>0.94537503449760696</v>
      </c>
      <c r="G6" s="14">
        <v>128.119933</v>
      </c>
    </row>
    <row r="7" spans="1:8">
      <c r="A7">
        <v>20</v>
      </c>
      <c r="B7">
        <v>1495748</v>
      </c>
      <c r="C7" s="1">
        <f t="shared" si="0"/>
        <v>0.86475079571759261</v>
      </c>
      <c r="D7" s="2">
        <v>0.94250888185403803</v>
      </c>
      <c r="E7" s="3">
        <v>135.113113</v>
      </c>
      <c r="F7" s="2">
        <v>0.94521214946114795</v>
      </c>
      <c r="G7" s="14">
        <v>128.26523399999999</v>
      </c>
    </row>
    <row r="8" spans="1:8">
      <c r="A8">
        <v>24</v>
      </c>
      <c r="B8">
        <v>2288869</v>
      </c>
      <c r="C8" s="1">
        <f t="shared" si="0"/>
        <v>0.79303484881365738</v>
      </c>
      <c r="D8" s="2">
        <v>0.942910333355783</v>
      </c>
      <c r="E8" s="3">
        <v>134.07276200000001</v>
      </c>
      <c r="F8" s="2">
        <v>0.94559388912479803</v>
      </c>
      <c r="G8" s="14">
        <v>127.30277100000001</v>
      </c>
    </row>
    <row r="9" spans="1:8">
      <c r="A9">
        <v>28</v>
      </c>
      <c r="B9">
        <v>3123649</v>
      </c>
      <c r="C9" s="1">
        <f t="shared" si="0"/>
        <v>0.71755199291087957</v>
      </c>
      <c r="D9" s="2">
        <v>0.94321008899214298</v>
      </c>
      <c r="E9" s="3">
        <v>133.29078200000001</v>
      </c>
      <c r="F9" s="2">
        <v>0.94593833431457697</v>
      </c>
      <c r="G9" s="14">
        <v>126.409175</v>
      </c>
    </row>
    <row r="10" spans="1:8">
      <c r="A10">
        <v>32</v>
      </c>
      <c r="B10">
        <v>3828285</v>
      </c>
      <c r="C10" s="1">
        <f t="shared" si="0"/>
        <v>0.6538370768229167</v>
      </c>
      <c r="D10" s="2">
        <v>0.94366843410836998</v>
      </c>
      <c r="E10" s="3">
        <v>131.970336</v>
      </c>
      <c r="F10" s="2">
        <v>0.94643754299906901</v>
      </c>
      <c r="G10" s="14">
        <v>125.01469400000001</v>
      </c>
    </row>
    <row r="11" spans="1:8">
      <c r="A11">
        <v>36</v>
      </c>
      <c r="B11">
        <v>4393972</v>
      </c>
      <c r="C11" s="1">
        <f t="shared" si="0"/>
        <v>0.60268627025462962</v>
      </c>
      <c r="D11" s="2">
        <v>0.94400125176465</v>
      </c>
      <c r="E11" s="3">
        <v>131.37036499999999</v>
      </c>
      <c r="F11" s="2">
        <v>0.94678050042448603</v>
      </c>
      <c r="G11" s="14">
        <v>124.38045700000001</v>
      </c>
    </row>
    <row r="12" spans="1:8">
      <c r="A12">
        <v>40</v>
      </c>
      <c r="B12">
        <v>4896806</v>
      </c>
      <c r="C12" s="1">
        <f t="shared" si="0"/>
        <v>0.55721878616898146</v>
      </c>
      <c r="D12" s="2">
        <v>0.94438390593987498</v>
      </c>
      <c r="E12" s="3">
        <v>130.252017</v>
      </c>
      <c r="F12" s="2">
        <v>0.94719337787018898</v>
      </c>
      <c r="G12" s="14">
        <v>123.208986</v>
      </c>
    </row>
    <row r="13" spans="1:8">
      <c r="A13">
        <v>44</v>
      </c>
      <c r="B13">
        <v>5256249</v>
      </c>
      <c r="C13" s="1">
        <f t="shared" si="0"/>
        <v>0.52471706814236119</v>
      </c>
      <c r="D13" s="2">
        <v>0.94464659995621703</v>
      </c>
      <c r="E13" s="3">
        <v>129.40048300000001</v>
      </c>
      <c r="F13" s="2">
        <v>0.94739697665644595</v>
      </c>
      <c r="G13" s="14">
        <v>122.518474</v>
      </c>
    </row>
    <row r="14" spans="1:8">
      <c r="C14" s="1"/>
      <c r="D14" s="2"/>
      <c r="E14" s="3"/>
      <c r="F14" s="2"/>
      <c r="G14" s="14"/>
    </row>
    <row r="15" spans="1:8">
      <c r="C15" s="1"/>
      <c r="D15" s="2"/>
      <c r="E15" s="3"/>
      <c r="F15" s="2"/>
      <c r="G15" s="14"/>
    </row>
    <row r="16" spans="1:8">
      <c r="A16" t="s">
        <v>7</v>
      </c>
      <c r="D16" s="20" t="s">
        <v>5</v>
      </c>
      <c r="E16" s="20"/>
      <c r="F16" s="20" t="s">
        <v>6</v>
      </c>
      <c r="G16" s="20"/>
    </row>
    <row r="17" spans="1:10">
      <c r="A17" t="s">
        <v>1</v>
      </c>
      <c r="B17" t="s">
        <v>2</v>
      </c>
      <c r="C17" t="s">
        <v>8</v>
      </c>
      <c r="D17" t="s">
        <v>3</v>
      </c>
      <c r="E17" t="s">
        <v>4</v>
      </c>
      <c r="F17" t="s">
        <v>3</v>
      </c>
      <c r="G17" t="s">
        <v>4</v>
      </c>
      <c r="H17" t="s">
        <v>39</v>
      </c>
      <c r="J17" t="s">
        <v>43</v>
      </c>
    </row>
    <row r="18" spans="1:10">
      <c r="A18">
        <v>0</v>
      </c>
      <c r="B18">
        <v>0</v>
      </c>
      <c r="C18" s="1">
        <f t="shared" ref="C18:C30" si="1">1-B18/(720*960*16)</f>
        <v>1</v>
      </c>
      <c r="D18" s="2">
        <v>0.99240343104425599</v>
      </c>
      <c r="E18" s="3">
        <v>30.366037326388799</v>
      </c>
      <c r="F18" s="2">
        <v>0.99404025912674199</v>
      </c>
      <c r="G18" s="3">
        <v>23.8063642939814</v>
      </c>
      <c r="J18" t="s">
        <v>44</v>
      </c>
    </row>
    <row r="19" spans="1:10">
      <c r="A19">
        <v>8</v>
      </c>
      <c r="B19">
        <v>777682</v>
      </c>
      <c r="C19" s="1">
        <f t="shared" si="1"/>
        <v>0.92968008535879632</v>
      </c>
      <c r="D19" s="2">
        <v>0.99256850158065701</v>
      </c>
      <c r="E19" s="3">
        <v>29.715857928240698</v>
      </c>
      <c r="F19" s="2">
        <v>0.99419205349940798</v>
      </c>
      <c r="G19" s="3">
        <v>23.198891782407401</v>
      </c>
    </row>
    <row r="20" spans="1:10">
      <c r="A20">
        <v>12</v>
      </c>
      <c r="B20">
        <v>1653968</v>
      </c>
      <c r="C20" s="1">
        <f t="shared" si="1"/>
        <v>0.85044415509259252</v>
      </c>
      <c r="D20" s="2">
        <v>0.99253679725491595</v>
      </c>
      <c r="E20" s="3">
        <v>29.732857349536999</v>
      </c>
      <c r="F20" s="2">
        <v>0.99414714023631401</v>
      </c>
      <c r="G20" s="3">
        <v>23.275387731481398</v>
      </c>
      <c r="H20" s="15" t="s">
        <v>40</v>
      </c>
    </row>
    <row r="21" spans="1:10">
      <c r="A21">
        <v>16</v>
      </c>
      <c r="B21">
        <v>2440610</v>
      </c>
      <c r="C21" s="1">
        <f t="shared" si="1"/>
        <v>0.77931405526620368</v>
      </c>
      <c r="D21" s="2">
        <v>0.99241033228504105</v>
      </c>
      <c r="E21" s="3">
        <v>30.251409143518501</v>
      </c>
      <c r="F21" s="2">
        <v>0.99401614314370201</v>
      </c>
      <c r="G21" s="3">
        <v>23.817771990740699</v>
      </c>
      <c r="H21" s="15" t="s">
        <v>40</v>
      </c>
    </row>
    <row r="22" spans="1:10">
      <c r="A22">
        <v>20</v>
      </c>
      <c r="B22">
        <v>3086794</v>
      </c>
      <c r="C22" s="1">
        <f t="shared" si="1"/>
        <v>0.7208845124421297</v>
      </c>
      <c r="D22" s="2">
        <v>0.99247753610132206</v>
      </c>
      <c r="E22" s="3">
        <v>29.9691304976851</v>
      </c>
      <c r="F22" s="2">
        <v>0.99406710660832098</v>
      </c>
      <c r="G22" s="3">
        <v>23.607437789351799</v>
      </c>
      <c r="H22" s="15" t="s">
        <v>40</v>
      </c>
    </row>
    <row r="23" spans="1:10">
      <c r="A23">
        <v>24</v>
      </c>
      <c r="B23">
        <v>3578676</v>
      </c>
      <c r="C23" s="1">
        <f t="shared" si="1"/>
        <v>0.67640733506944439</v>
      </c>
      <c r="D23" s="2">
        <v>0.99235538529812695</v>
      </c>
      <c r="E23" s="3">
        <v>30.354256365740699</v>
      </c>
      <c r="F23" s="2">
        <v>0.99394136954774603</v>
      </c>
      <c r="G23" s="3">
        <v>24.002857349536999</v>
      </c>
      <c r="H23" s="15" t="s">
        <v>40</v>
      </c>
    </row>
    <row r="24" spans="1:10">
      <c r="A24">
        <v>28</v>
      </c>
      <c r="B24">
        <v>3954249</v>
      </c>
      <c r="C24" s="1">
        <f t="shared" si="1"/>
        <v>0.64244710286458329</v>
      </c>
      <c r="D24" s="2">
        <v>0.99241220480625003</v>
      </c>
      <c r="E24" s="3">
        <v>30.167411747685101</v>
      </c>
      <c r="F24" s="2">
        <v>0.99398703444730196</v>
      </c>
      <c r="G24" s="3">
        <v>23.859712094907401</v>
      </c>
      <c r="H24" s="15" t="s">
        <v>40</v>
      </c>
    </row>
    <row r="25" spans="1:10">
      <c r="A25">
        <v>32</v>
      </c>
      <c r="B25">
        <v>4212105</v>
      </c>
      <c r="C25" s="1">
        <f t="shared" si="1"/>
        <v>0.61913113064236114</v>
      </c>
      <c r="D25" s="2">
        <v>0.99240016718623703</v>
      </c>
      <c r="E25" s="3">
        <v>30.1642939814814</v>
      </c>
      <c r="F25" s="2">
        <v>0.99397121525363397</v>
      </c>
      <c r="G25" s="3">
        <v>23.871657986111099</v>
      </c>
      <c r="H25" s="15" t="s">
        <v>40</v>
      </c>
    </row>
    <row r="26" spans="1:10">
      <c r="A26">
        <v>36</v>
      </c>
      <c r="B26">
        <v>4434456</v>
      </c>
      <c r="C26" s="1">
        <f t="shared" si="1"/>
        <v>0.5990256076388889</v>
      </c>
      <c r="D26" s="2">
        <v>0.99221459302013804</v>
      </c>
      <c r="E26" s="3">
        <v>30.8552039930555</v>
      </c>
      <c r="F26" s="2">
        <v>0.99379740120879501</v>
      </c>
      <c r="G26" s="3">
        <v>24.516856192129602</v>
      </c>
      <c r="H26" s="15" t="s">
        <v>40</v>
      </c>
    </row>
    <row r="27" spans="1:10">
      <c r="A27">
        <v>40</v>
      </c>
      <c r="B27">
        <v>4601628</v>
      </c>
      <c r="C27" s="1">
        <f t="shared" si="1"/>
        <v>0.5839095052083334</v>
      </c>
      <c r="D27" s="2">
        <v>0.99224200437867305</v>
      </c>
      <c r="E27" s="3">
        <v>30.724524016203699</v>
      </c>
      <c r="F27" s="2">
        <v>0.99382223999369002</v>
      </c>
      <c r="G27" s="3">
        <v>24.401526331018498</v>
      </c>
      <c r="H27" s="15" t="s">
        <v>40</v>
      </c>
    </row>
    <row r="28" spans="1:10">
      <c r="A28">
        <v>44</v>
      </c>
      <c r="B28">
        <v>4765713</v>
      </c>
      <c r="C28" s="1">
        <f t="shared" si="1"/>
        <v>0.56907253689236104</v>
      </c>
      <c r="D28" s="2">
        <v>0.99217259892965604</v>
      </c>
      <c r="E28" s="3">
        <v>30.9498697916666</v>
      </c>
      <c r="F28" s="2">
        <v>0.99375032399405205</v>
      </c>
      <c r="G28" s="3">
        <v>24.635313946759201</v>
      </c>
      <c r="H28" s="15" t="s">
        <v>40</v>
      </c>
    </row>
    <row r="29" spans="1:10">
      <c r="A29">
        <v>48</v>
      </c>
      <c r="B29">
        <v>4874143</v>
      </c>
      <c r="C29" s="1">
        <f t="shared" si="1"/>
        <v>0.55926803023726857</v>
      </c>
      <c r="D29" s="2">
        <v>0.99190079455208802</v>
      </c>
      <c r="E29" s="3">
        <v>32.165872395833297</v>
      </c>
      <c r="F29" s="2">
        <v>0.99351454674733497</v>
      </c>
      <c r="G29" s="3">
        <v>25.7102936921296</v>
      </c>
      <c r="H29" s="15" t="s">
        <v>40</v>
      </c>
    </row>
    <row r="30" spans="1:10">
      <c r="A30">
        <v>52</v>
      </c>
      <c r="B30">
        <v>4962126</v>
      </c>
      <c r="C30" s="1">
        <f t="shared" si="1"/>
        <v>0.55131239149305555</v>
      </c>
      <c r="D30" s="2">
        <v>0.99219826475162198</v>
      </c>
      <c r="E30" s="3">
        <v>30.920719039351798</v>
      </c>
      <c r="F30" s="2">
        <v>0.99379084388671401</v>
      </c>
      <c r="G30" s="3">
        <v>24.5430642361111</v>
      </c>
      <c r="H30" s="15" t="s">
        <v>40</v>
      </c>
    </row>
    <row r="31" spans="1:10">
      <c r="C31" s="1"/>
      <c r="D31" s="2"/>
      <c r="E31" s="3"/>
      <c r="F31" s="2"/>
      <c r="G31" s="14"/>
    </row>
    <row r="33" spans="1:1">
      <c r="A33" t="s">
        <v>41</v>
      </c>
    </row>
  </sheetData>
  <mergeCells count="4">
    <mergeCell ref="D2:E2"/>
    <mergeCell ref="F2:G2"/>
    <mergeCell ref="D16:E16"/>
    <mergeCell ref="F16:G16"/>
  </mergeCells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B4A2F-908F-48EE-A9B7-14BCF8BED15A}">
  <dimension ref="A1:H24"/>
  <sheetViews>
    <sheetView workbookViewId="0">
      <selection activeCell="C30" sqref="C30"/>
    </sheetView>
  </sheetViews>
  <sheetFormatPr defaultRowHeight="17.649999999999999"/>
  <cols>
    <col min="2" max="2" width="18.375" bestFit="1" customWidth="1"/>
    <col min="3" max="3" width="18.875" bestFit="1" customWidth="1"/>
  </cols>
  <sheetData>
    <row r="1" spans="1:8">
      <c r="A1" s="4" t="s">
        <v>45</v>
      </c>
    </row>
    <row r="2" spans="1:8">
      <c r="A2" t="s">
        <v>46</v>
      </c>
      <c r="D2" s="20" t="s">
        <v>5</v>
      </c>
      <c r="E2" s="20"/>
      <c r="F2" s="20" t="s">
        <v>6</v>
      </c>
      <c r="G2" s="20"/>
      <c r="H2" s="6"/>
    </row>
    <row r="3" spans="1:8">
      <c r="A3" t="s">
        <v>1</v>
      </c>
      <c r="B3" t="s">
        <v>2</v>
      </c>
      <c r="C3" t="s">
        <v>8</v>
      </c>
      <c r="D3" t="s">
        <v>3</v>
      </c>
      <c r="E3" t="s">
        <v>4</v>
      </c>
      <c r="F3" t="s">
        <v>3</v>
      </c>
      <c r="G3" t="s">
        <v>4</v>
      </c>
      <c r="H3" t="s">
        <v>39</v>
      </c>
    </row>
    <row r="4" spans="1:8">
      <c r="A4">
        <v>0</v>
      </c>
      <c r="B4">
        <v>0</v>
      </c>
      <c r="C4" s="1">
        <f>1-B4/(720*960*32)</f>
        <v>1</v>
      </c>
    </row>
    <row r="5" spans="1:8">
      <c r="A5">
        <v>8</v>
      </c>
      <c r="B5">
        <v>385890</v>
      </c>
      <c r="C5" s="1">
        <f>1-B5/(720*960*32)</f>
        <v>0.98255343967013886</v>
      </c>
    </row>
    <row r="6" spans="1:8">
      <c r="A6">
        <v>16</v>
      </c>
      <c r="B6">
        <v>2438604</v>
      </c>
      <c r="C6" s="1">
        <f>1-B6/(720*960*32)</f>
        <v>0.88974772135416669</v>
      </c>
    </row>
    <row r="7" spans="1:8">
      <c r="A7">
        <v>24</v>
      </c>
      <c r="B7">
        <v>4276770</v>
      </c>
      <c r="C7" s="1">
        <f t="shared" ref="C7:C9" si="0">1-B7/(720*960*32)</f>
        <v>0.80664198133680554</v>
      </c>
    </row>
    <row r="8" spans="1:8">
      <c r="A8">
        <v>32</v>
      </c>
      <c r="B8">
        <v>5840644</v>
      </c>
      <c r="C8" s="1">
        <f t="shared" si="0"/>
        <v>0.73593731915509264</v>
      </c>
    </row>
    <row r="9" spans="1:8">
      <c r="A9">
        <v>40</v>
      </c>
      <c r="B9">
        <v>7048423</v>
      </c>
      <c r="C9" s="1">
        <f t="shared" si="0"/>
        <v>0.6813321487991898</v>
      </c>
      <c r="H9" s="15" t="s">
        <v>40</v>
      </c>
    </row>
    <row r="10" spans="1:8">
      <c r="A10">
        <v>48</v>
      </c>
      <c r="C10" s="1">
        <f t="shared" ref="C10:C21" si="1">1-B10/(720*960*32)</f>
        <v>1</v>
      </c>
    </row>
    <row r="11" spans="1:8">
      <c r="A11">
        <v>56</v>
      </c>
      <c r="C11" s="1">
        <f t="shared" si="1"/>
        <v>1</v>
      </c>
    </row>
    <row r="12" spans="1:8">
      <c r="A12">
        <v>64</v>
      </c>
      <c r="C12" s="1">
        <f t="shared" si="1"/>
        <v>1</v>
      </c>
    </row>
    <row r="13" spans="1:8">
      <c r="C13" s="1">
        <f t="shared" si="1"/>
        <v>1</v>
      </c>
      <c r="H13" s="15"/>
    </row>
    <row r="14" spans="1:8">
      <c r="C14" s="1">
        <f t="shared" si="1"/>
        <v>1</v>
      </c>
      <c r="H14" s="15"/>
    </row>
    <row r="15" spans="1:8">
      <c r="C15" s="1">
        <f t="shared" si="1"/>
        <v>1</v>
      </c>
      <c r="H15" s="15"/>
    </row>
    <row r="16" spans="1:8">
      <c r="C16" s="1">
        <f t="shared" si="1"/>
        <v>1</v>
      </c>
      <c r="H16" s="15"/>
    </row>
    <row r="17" spans="1:8">
      <c r="C17" s="1">
        <f t="shared" si="1"/>
        <v>1</v>
      </c>
      <c r="H17" s="15"/>
    </row>
    <row r="18" spans="1:8">
      <c r="C18" s="1">
        <f t="shared" si="1"/>
        <v>1</v>
      </c>
      <c r="H18" s="15"/>
    </row>
    <row r="19" spans="1:8">
      <c r="C19" s="1">
        <f t="shared" si="1"/>
        <v>1</v>
      </c>
      <c r="H19" s="15"/>
    </row>
    <row r="20" spans="1:8">
      <c r="C20" s="1">
        <f t="shared" si="1"/>
        <v>1</v>
      </c>
      <c r="H20" s="15"/>
    </row>
    <row r="21" spans="1:8">
      <c r="C21" s="1">
        <f t="shared" si="1"/>
        <v>1</v>
      </c>
      <c r="H21" s="15"/>
    </row>
    <row r="24" spans="1:8">
      <c r="A24" t="s">
        <v>47</v>
      </c>
    </row>
  </sheetData>
  <mergeCells count="2">
    <mergeCell ref="D2:E2"/>
    <mergeCell ref="F2:G2"/>
  </mergeCells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5C4BF-0F24-4E6C-A017-62EBE133F79E}">
  <dimension ref="A1:V41"/>
  <sheetViews>
    <sheetView workbookViewId="0">
      <selection activeCell="E4" sqref="E4:F13"/>
    </sheetView>
  </sheetViews>
  <sheetFormatPr defaultRowHeight="17.649999999999999"/>
  <cols>
    <col min="1" max="1" width="18.875" bestFit="1" customWidth="1"/>
    <col min="3" max="3" width="18.875" bestFit="1" customWidth="1"/>
    <col min="5" max="5" width="18.875" bestFit="1" customWidth="1"/>
    <col min="17" max="17" width="18.875" bestFit="1" customWidth="1"/>
    <col min="19" max="19" width="18.875" bestFit="1" customWidth="1"/>
    <col min="21" max="21" width="18.875" bestFit="1" customWidth="1"/>
  </cols>
  <sheetData>
    <row r="1" spans="1:22">
      <c r="A1" t="s">
        <v>12</v>
      </c>
      <c r="Q1" t="s">
        <v>17</v>
      </c>
    </row>
    <row r="2" spans="1:22">
      <c r="A2" s="20" t="s">
        <v>15</v>
      </c>
      <c r="B2" s="20"/>
      <c r="C2" s="20" t="s">
        <v>16</v>
      </c>
      <c r="D2" s="20"/>
      <c r="E2" s="20" t="s">
        <v>42</v>
      </c>
      <c r="F2" s="20"/>
      <c r="Q2" s="20" t="s">
        <v>15</v>
      </c>
      <c r="R2" s="20"/>
      <c r="S2" s="20" t="s">
        <v>16</v>
      </c>
      <c r="T2" s="20"/>
      <c r="U2" s="20" t="s">
        <v>42</v>
      </c>
      <c r="V2" s="20"/>
    </row>
    <row r="3" spans="1:22">
      <c r="A3" t="s">
        <v>13</v>
      </c>
      <c r="B3" t="s">
        <v>14</v>
      </c>
      <c r="C3" t="s">
        <v>13</v>
      </c>
      <c r="D3" t="s">
        <v>14</v>
      </c>
      <c r="E3" t="s">
        <v>13</v>
      </c>
      <c r="F3" t="s">
        <v>14</v>
      </c>
      <c r="Q3" t="s">
        <v>13</v>
      </c>
      <c r="R3" t="s">
        <v>14</v>
      </c>
      <c r="S3" t="s">
        <v>13</v>
      </c>
      <c r="T3" t="s">
        <v>14</v>
      </c>
      <c r="U3" t="s">
        <v>13</v>
      </c>
      <c r="V3" t="s">
        <v>14</v>
      </c>
    </row>
    <row r="4" spans="1:22">
      <c r="A4" s="1">
        <v>0.90053443749999995</v>
      </c>
      <c r="B4" s="5">
        <v>131.36947699999999</v>
      </c>
      <c r="C4" s="1">
        <v>0.96220612500000002</v>
      </c>
      <c r="D4" s="5">
        <v>135.82593299999999</v>
      </c>
      <c r="E4" s="1">
        <v>0.99976933232060183</v>
      </c>
      <c r="F4" s="3">
        <v>135.47268600000001</v>
      </c>
      <c r="Q4" s="1">
        <v>0.90053443749999995</v>
      </c>
      <c r="R4" s="3">
        <v>124.084766</v>
      </c>
      <c r="S4" s="1">
        <v>0.96220612500000002</v>
      </c>
      <c r="T4" s="3">
        <v>128.98698400000001</v>
      </c>
      <c r="U4" s="1">
        <v>0.99976933232060183</v>
      </c>
      <c r="V4" s="3">
        <v>128.61337499999999</v>
      </c>
    </row>
    <row r="5" spans="1:22">
      <c r="A5" s="1">
        <v>0.88266374999999997</v>
      </c>
      <c r="B5" s="5">
        <v>132.36963299999999</v>
      </c>
      <c r="C5" s="1">
        <v>0.930770125</v>
      </c>
      <c r="D5" s="5">
        <v>135.168958</v>
      </c>
      <c r="E5" s="1">
        <v>0.98906331380208334</v>
      </c>
      <c r="F5" s="3">
        <v>134.89337699999999</v>
      </c>
      <c r="Q5" s="1">
        <v>0.88266374999999997</v>
      </c>
      <c r="R5" s="3">
        <v>124.82323700000001</v>
      </c>
      <c r="S5" s="1">
        <v>0.930770125</v>
      </c>
      <c r="T5" s="3">
        <v>128.29510400000001</v>
      </c>
      <c r="U5" s="1">
        <v>0.98906331380208334</v>
      </c>
      <c r="V5" s="3">
        <v>128.11601200000001</v>
      </c>
    </row>
    <row r="6" spans="1:22">
      <c r="A6" s="1">
        <v>0.86178118749999999</v>
      </c>
      <c r="B6" s="5">
        <v>131.27032800000001</v>
      </c>
      <c r="C6" s="1">
        <v>0.88912356250000002</v>
      </c>
      <c r="D6" s="5">
        <v>134.823331</v>
      </c>
      <c r="E6" s="1">
        <v>0.92302399811921299</v>
      </c>
      <c r="F6" s="3">
        <v>134.947339</v>
      </c>
      <c r="Q6" s="1">
        <v>0.86178118749999999</v>
      </c>
      <c r="R6" s="3">
        <v>123.552138</v>
      </c>
      <c r="S6" s="1">
        <v>0.88912356250000002</v>
      </c>
      <c r="T6" s="3">
        <v>127.982139</v>
      </c>
      <c r="U6" s="1">
        <v>0.92302399811921299</v>
      </c>
      <c r="V6" s="3">
        <v>128.119933</v>
      </c>
    </row>
    <row r="7" spans="1:22">
      <c r="A7" s="1">
        <v>0.83710493750000003</v>
      </c>
      <c r="B7" s="5">
        <v>131.61681200000001</v>
      </c>
      <c r="C7" s="1">
        <v>0.8441641875</v>
      </c>
      <c r="D7" s="5">
        <v>134.075749</v>
      </c>
      <c r="E7" s="1">
        <v>0.86475079571759261</v>
      </c>
      <c r="F7" s="3">
        <v>135.113113</v>
      </c>
      <c r="Q7" s="1">
        <v>0.83710493750000003</v>
      </c>
      <c r="R7" s="3">
        <v>123.95488</v>
      </c>
      <c r="S7" s="1">
        <v>0.8441641875</v>
      </c>
      <c r="T7" s="3">
        <v>127.110471</v>
      </c>
      <c r="U7" s="1">
        <v>0.86475079571759261</v>
      </c>
      <c r="V7" s="3">
        <v>128.26523399999999</v>
      </c>
    </row>
    <row r="8" spans="1:22">
      <c r="A8" s="1">
        <v>0.8081715625</v>
      </c>
      <c r="B8" s="5">
        <v>130.72556900000001</v>
      </c>
      <c r="C8" s="1">
        <v>0.80090287500000001</v>
      </c>
      <c r="D8" s="5">
        <v>133.201403</v>
      </c>
      <c r="E8" s="1">
        <v>0.79303484881365738</v>
      </c>
      <c r="F8" s="3">
        <v>134.07276200000001</v>
      </c>
      <c r="Q8" s="1">
        <v>0.8081715625</v>
      </c>
      <c r="R8" s="3">
        <v>123.020527</v>
      </c>
      <c r="S8" s="1">
        <v>0.80090287500000001</v>
      </c>
      <c r="T8" s="3">
        <v>126.26325900000001</v>
      </c>
      <c r="U8" s="1">
        <v>0.79303484881365738</v>
      </c>
      <c r="V8" s="3">
        <v>127.30277100000001</v>
      </c>
    </row>
    <row r="9" spans="1:22">
      <c r="A9" s="1">
        <v>0.77558274999999999</v>
      </c>
      <c r="B9" s="5">
        <v>130.64132000000001</v>
      </c>
      <c r="C9" s="1">
        <v>0.76710543749999993</v>
      </c>
      <c r="D9" s="5">
        <v>132.485592</v>
      </c>
      <c r="E9" s="1">
        <v>0.71755199291087957</v>
      </c>
      <c r="F9" s="3">
        <v>133.29078200000001</v>
      </c>
      <c r="Q9" s="1">
        <v>0.77558274999999999</v>
      </c>
      <c r="R9" s="3">
        <v>123.134562</v>
      </c>
      <c r="S9" s="1">
        <v>0.76710543749999993</v>
      </c>
      <c r="T9" s="3">
        <v>125.54507599999999</v>
      </c>
      <c r="U9" s="1">
        <v>0.71755199291087957</v>
      </c>
      <c r="V9" s="3">
        <v>126.409175</v>
      </c>
    </row>
    <row r="10" spans="1:22">
      <c r="A10" s="1">
        <v>0.74018368750000008</v>
      </c>
      <c r="B10" s="5">
        <v>129.67326299999999</v>
      </c>
      <c r="C10" s="1">
        <v>0.73375993750000001</v>
      </c>
      <c r="D10" s="5">
        <v>131.189987</v>
      </c>
      <c r="E10" s="1">
        <v>0.6538370768229167</v>
      </c>
      <c r="F10" s="3">
        <v>131.970336</v>
      </c>
      <c r="Q10" s="1">
        <v>0.74018368750000008</v>
      </c>
      <c r="R10" s="3">
        <v>122.195234</v>
      </c>
      <c r="S10" s="1">
        <v>0.73375993750000001</v>
      </c>
      <c r="T10" s="3">
        <v>124.430665</v>
      </c>
      <c r="U10" s="1">
        <v>0.6538370768229167</v>
      </c>
      <c r="V10" s="3">
        <v>125.01469400000001</v>
      </c>
    </row>
    <row r="11" spans="1:22">
      <c r="A11" s="1">
        <v>0.70596531250000005</v>
      </c>
      <c r="B11" s="5">
        <v>130.71410800000001</v>
      </c>
      <c r="C11" s="1">
        <v>0.70869187499999997</v>
      </c>
      <c r="D11" s="5">
        <v>130.40730600000001</v>
      </c>
      <c r="E11" s="1">
        <v>0.60268627025462962</v>
      </c>
      <c r="F11" s="3">
        <v>131.37036499999999</v>
      </c>
      <c r="Q11" s="1">
        <v>0.70596531250000005</v>
      </c>
      <c r="R11" s="3">
        <v>123.142357</v>
      </c>
      <c r="S11" s="1">
        <v>0.70869187499999997</v>
      </c>
      <c r="T11" s="3">
        <v>123.389273</v>
      </c>
      <c r="U11" s="1">
        <v>0.60268627025462962</v>
      </c>
      <c r="V11" s="3">
        <v>124.38045700000001</v>
      </c>
    </row>
    <row r="12" spans="1:22">
      <c r="A12" s="1">
        <v>0.67593643749999999</v>
      </c>
      <c r="B12" s="5">
        <v>130.28486699999999</v>
      </c>
      <c r="C12" s="1">
        <v>0.68817525000000002</v>
      </c>
      <c r="D12" s="5">
        <v>129.80141599999999</v>
      </c>
      <c r="E12" s="1">
        <v>0.55721878616898146</v>
      </c>
      <c r="F12" s="3">
        <v>130.252017</v>
      </c>
      <c r="Q12" s="1">
        <v>0.67593643749999999</v>
      </c>
      <c r="R12" s="3">
        <v>122.817324</v>
      </c>
      <c r="S12" s="1">
        <v>0.68817525000000002</v>
      </c>
      <c r="T12" s="3">
        <v>122.904623</v>
      </c>
      <c r="U12" s="1">
        <v>0.55721878616898146</v>
      </c>
      <c r="V12" s="3">
        <v>123.208986</v>
      </c>
    </row>
    <row r="13" spans="1:22">
      <c r="A13" s="1">
        <v>0.65054349999999994</v>
      </c>
      <c r="B13" s="5">
        <v>128.63143400000001</v>
      </c>
      <c r="C13" s="1">
        <v>0.66895187499999997</v>
      </c>
      <c r="D13" s="3">
        <v>128.82573099999999</v>
      </c>
      <c r="E13" s="16">
        <v>0.52471706814236119</v>
      </c>
      <c r="F13" s="3">
        <v>129.40048300000001</v>
      </c>
      <c r="Q13" s="1">
        <v>0.65054349999999994</v>
      </c>
      <c r="R13" s="3">
        <v>121.044526</v>
      </c>
      <c r="S13" s="1">
        <v>0.66895187499999997</v>
      </c>
      <c r="T13" s="3">
        <v>121.78955500000001</v>
      </c>
      <c r="U13" s="16">
        <v>0.52471706814236119</v>
      </c>
      <c r="V13" s="3">
        <v>122.518474</v>
      </c>
    </row>
    <row r="14" spans="1:22">
      <c r="A14" s="1">
        <v>0.62876175000000001</v>
      </c>
      <c r="B14" s="5">
        <v>128.73765499999999</v>
      </c>
      <c r="C14" s="1">
        <v>0.64849356250000001</v>
      </c>
      <c r="D14" s="3">
        <v>128.30453900000001</v>
      </c>
      <c r="E14" s="3"/>
      <c r="F14" s="3"/>
      <c r="Q14" s="1">
        <v>0.62876175000000001</v>
      </c>
      <c r="R14" s="3">
        <v>121.236918</v>
      </c>
      <c r="S14" s="1">
        <v>0.64849356250000001</v>
      </c>
      <c r="T14" s="3">
        <v>121.228859</v>
      </c>
      <c r="U14" s="3"/>
      <c r="V14" s="3"/>
    </row>
    <row r="15" spans="1:22">
      <c r="A15" s="1">
        <v>0.6103491875</v>
      </c>
      <c r="B15" s="5">
        <v>128.35877400000001</v>
      </c>
      <c r="C15" s="1">
        <v>0.62578106249999998</v>
      </c>
      <c r="D15" s="3">
        <v>127.411789</v>
      </c>
      <c r="E15" s="3"/>
      <c r="F15" s="3"/>
      <c r="Q15" s="1">
        <v>0.6103491875</v>
      </c>
      <c r="R15" s="3">
        <v>120.989611</v>
      </c>
      <c r="S15" s="1">
        <v>0.62578106249999998</v>
      </c>
      <c r="T15" s="3">
        <v>120.214643</v>
      </c>
      <c r="U15" s="3"/>
      <c r="V15" s="3"/>
    </row>
    <row r="16" spans="1:22">
      <c r="A16" s="1">
        <v>0.594618125</v>
      </c>
      <c r="B16" s="5">
        <v>128.02954</v>
      </c>
      <c r="C16" s="1">
        <v>0.606955625</v>
      </c>
      <c r="D16" s="3">
        <v>126.12284</v>
      </c>
      <c r="E16" s="3"/>
      <c r="F16" s="3"/>
      <c r="Q16" s="1">
        <v>0.594618125</v>
      </c>
      <c r="R16" s="3">
        <v>120.53340799999999</v>
      </c>
      <c r="S16" s="1">
        <v>0.606955625</v>
      </c>
      <c r="T16" s="3">
        <v>118.96758199999999</v>
      </c>
      <c r="U16" s="3"/>
      <c r="V16" s="3"/>
    </row>
    <row r="17" spans="1:22">
      <c r="A17" s="1">
        <v>0.58230456250000007</v>
      </c>
      <c r="B17" s="5">
        <v>127.496623</v>
      </c>
      <c r="C17" s="1">
        <v>0.59280743749999998</v>
      </c>
      <c r="D17" s="3">
        <v>125.666088</v>
      </c>
      <c r="E17" s="3"/>
      <c r="F17" s="3"/>
      <c r="Q17" s="1">
        <v>0.58230456250000007</v>
      </c>
      <c r="R17" s="3">
        <v>119.97190999999999</v>
      </c>
      <c r="S17" s="1">
        <v>0.59280743749999998</v>
      </c>
      <c r="T17" s="3">
        <v>118.48024100000001</v>
      </c>
      <c r="U17" s="3"/>
      <c r="V17" s="3"/>
    </row>
    <row r="18" spans="1:22">
      <c r="A18" s="1">
        <v>0.57181906249999992</v>
      </c>
      <c r="B18" s="5">
        <v>129.197791</v>
      </c>
      <c r="C18" s="1">
        <v>0.57171149999999993</v>
      </c>
      <c r="D18" s="3">
        <v>123.71428400000001</v>
      </c>
      <c r="E18" s="3"/>
      <c r="F18" s="3"/>
      <c r="Q18" s="1">
        <v>0.57181906249999992</v>
      </c>
      <c r="R18" s="3">
        <v>121.586787</v>
      </c>
      <c r="S18" s="1">
        <v>0.57171149999999993</v>
      </c>
      <c r="T18" s="3">
        <v>116.44123399999999</v>
      </c>
      <c r="U18" s="3"/>
      <c r="V18" s="3"/>
    </row>
    <row r="19" spans="1:22">
      <c r="A19" s="1">
        <v>0.56265618750000002</v>
      </c>
      <c r="B19" s="5">
        <v>127.487342</v>
      </c>
      <c r="C19" s="1">
        <v>0.55829181250000004</v>
      </c>
      <c r="D19" s="3">
        <v>124.460626</v>
      </c>
      <c r="E19" s="3"/>
      <c r="F19" s="3"/>
      <c r="Q19" s="1">
        <v>0.56265618750000002</v>
      </c>
      <c r="R19" s="3">
        <v>119.792614</v>
      </c>
      <c r="S19" s="1">
        <v>0.55829181250000004</v>
      </c>
      <c r="T19" s="3">
        <v>117.098974</v>
      </c>
      <c r="U19" s="3"/>
      <c r="V19" s="3"/>
    </row>
    <row r="20" spans="1:22">
      <c r="A20" s="1">
        <v>0.55523862499999999</v>
      </c>
      <c r="B20" s="5">
        <v>127.538292</v>
      </c>
      <c r="Q20" s="1">
        <v>0.55523862499999999</v>
      </c>
      <c r="R20" s="3">
        <v>119.88597300000001</v>
      </c>
    </row>
    <row r="21" spans="1:22">
      <c r="A21" s="1">
        <v>0.54876106250000001</v>
      </c>
      <c r="B21" s="5">
        <v>126.927981</v>
      </c>
      <c r="Q21" s="1">
        <v>0.54876106250000001</v>
      </c>
      <c r="R21" s="3">
        <v>119.361842</v>
      </c>
    </row>
    <row r="24" spans="1:22">
      <c r="A24" t="s">
        <v>18</v>
      </c>
      <c r="Q24" t="s">
        <v>19</v>
      </c>
    </row>
    <row r="25" spans="1:22">
      <c r="A25" s="20" t="s">
        <v>15</v>
      </c>
      <c r="B25" s="20"/>
      <c r="C25" s="20" t="s">
        <v>16</v>
      </c>
      <c r="D25" s="20"/>
      <c r="E25" s="20" t="s">
        <v>42</v>
      </c>
      <c r="F25" s="20"/>
      <c r="Q25" s="20" t="s">
        <v>15</v>
      </c>
      <c r="R25" s="20"/>
      <c r="S25" s="20" t="s">
        <v>16</v>
      </c>
      <c r="T25" s="20"/>
      <c r="U25" s="20" t="s">
        <v>42</v>
      </c>
      <c r="V25" s="20"/>
    </row>
    <row r="26" spans="1:22">
      <c r="A26" t="s">
        <v>13</v>
      </c>
      <c r="B26" t="s">
        <v>14</v>
      </c>
      <c r="C26" t="s">
        <v>13</v>
      </c>
      <c r="D26" t="s">
        <v>14</v>
      </c>
      <c r="E26" t="s">
        <v>13</v>
      </c>
      <c r="F26" t="s">
        <v>14</v>
      </c>
      <c r="Q26" t="s">
        <v>13</v>
      </c>
      <c r="R26" t="s">
        <v>14</v>
      </c>
      <c r="S26" t="s">
        <v>13</v>
      </c>
      <c r="T26" t="s">
        <v>14</v>
      </c>
      <c r="U26" t="s">
        <v>13</v>
      </c>
      <c r="V26" t="s">
        <v>14</v>
      </c>
    </row>
    <row r="27" spans="1:22">
      <c r="A27" s="1">
        <v>0.89905173972800922</v>
      </c>
      <c r="B27" s="3">
        <v>47.298124999999999</v>
      </c>
      <c r="C27" s="1">
        <v>0.95125253182870373</v>
      </c>
      <c r="D27" s="3">
        <v>30.114388020833299</v>
      </c>
      <c r="E27" s="16">
        <v>1</v>
      </c>
      <c r="F27" s="3">
        <v>30.366037326388799</v>
      </c>
      <c r="Q27" s="1">
        <v>0.89905173972800922</v>
      </c>
      <c r="R27" s="3">
        <v>39.901786747685101</v>
      </c>
      <c r="S27" s="1">
        <v>0.95125253182870373</v>
      </c>
      <c r="T27" s="3">
        <v>23.556876446759201</v>
      </c>
      <c r="U27" s="16">
        <v>1</v>
      </c>
      <c r="V27" s="3">
        <v>23.8063642939814</v>
      </c>
    </row>
    <row r="28" spans="1:22">
      <c r="A28" s="1">
        <v>0.86297914858217595</v>
      </c>
      <c r="B28" s="3">
        <v>49.233774594907402</v>
      </c>
      <c r="C28" s="1">
        <v>0.88198206018518521</v>
      </c>
      <c r="D28" s="3">
        <v>29.419918981481398</v>
      </c>
      <c r="E28" s="16">
        <v>0.92968008535879632</v>
      </c>
      <c r="F28" s="3">
        <v>29.715857928240698</v>
      </c>
      <c r="Q28" s="1">
        <v>0.86297914858217595</v>
      </c>
      <c r="R28" s="3">
        <v>41.465826099536997</v>
      </c>
      <c r="S28" s="1">
        <v>0.88198206018518521</v>
      </c>
      <c r="T28" s="3">
        <v>23.001820023148099</v>
      </c>
      <c r="U28" s="16">
        <v>0.92968008535879632</v>
      </c>
      <c r="V28" s="3">
        <v>23.198891782407401</v>
      </c>
    </row>
    <row r="29" spans="1:22">
      <c r="A29" s="1">
        <v>0.81117549189814819</v>
      </c>
      <c r="B29" s="3">
        <v>54.3209635416666</v>
      </c>
      <c r="C29" s="1">
        <v>0.81998634620949074</v>
      </c>
      <c r="D29" s="3">
        <v>29.3745399305555</v>
      </c>
      <c r="E29" s="16">
        <v>0.85044415509259252</v>
      </c>
      <c r="F29" s="3">
        <v>29.732857349536999</v>
      </c>
      <c r="Q29" s="1">
        <v>0.81117549189814819</v>
      </c>
      <c r="R29" s="3">
        <v>46.494960937499997</v>
      </c>
      <c r="S29" s="1">
        <v>0.81998634620949074</v>
      </c>
      <c r="T29" s="3">
        <v>23.0024754050925</v>
      </c>
      <c r="U29" s="16">
        <v>0.85044415509259252</v>
      </c>
      <c r="V29" s="3">
        <v>23.275387731481398</v>
      </c>
    </row>
    <row r="30" spans="1:22">
      <c r="A30" s="1">
        <v>0.7426249638310185</v>
      </c>
      <c r="B30" s="3">
        <v>55.628502604166599</v>
      </c>
      <c r="C30" s="1">
        <v>0.7644514973958334</v>
      </c>
      <c r="D30" s="3">
        <v>29.264926215277701</v>
      </c>
      <c r="E30" s="16">
        <v>0.77931405526620368</v>
      </c>
      <c r="F30" s="3">
        <v>30.251409143518501</v>
      </c>
      <c r="Q30" s="1">
        <v>0.7426249638310185</v>
      </c>
      <c r="R30" s="3">
        <v>47.875807291666597</v>
      </c>
      <c r="S30" s="1">
        <v>0.7644514973958334</v>
      </c>
      <c r="T30" s="3">
        <v>22.778563368055501</v>
      </c>
      <c r="U30" s="16">
        <v>0.77931405526620368</v>
      </c>
      <c r="V30" s="3">
        <v>23.817771990740699</v>
      </c>
    </row>
    <row r="31" spans="1:22">
      <c r="A31" s="1">
        <v>0.67705864800347215</v>
      </c>
      <c r="B31" s="3">
        <v>60.664422743055503</v>
      </c>
      <c r="C31" s="1">
        <v>0.71764702690972215</v>
      </c>
      <c r="D31" s="3">
        <v>29.089584780092501</v>
      </c>
      <c r="E31" s="16">
        <v>0.7208845124421297</v>
      </c>
      <c r="F31" s="3">
        <v>29.9691304976851</v>
      </c>
      <c r="Q31" s="1">
        <v>0.67705864800347215</v>
      </c>
      <c r="R31" s="3">
        <v>52.986543692129601</v>
      </c>
      <c r="S31" s="1">
        <v>0.71764702690972215</v>
      </c>
      <c r="T31" s="3">
        <v>22.6884288194444</v>
      </c>
      <c r="U31" s="16">
        <v>0.7208845124421297</v>
      </c>
      <c r="V31" s="3">
        <v>23.607437789351799</v>
      </c>
    </row>
    <row r="32" spans="1:22">
      <c r="A32" s="1">
        <v>0.62965060763888892</v>
      </c>
      <c r="B32" s="3">
        <v>63.620331307870302</v>
      </c>
      <c r="C32" s="1">
        <v>0.68276511863425926</v>
      </c>
      <c r="D32" s="3">
        <v>28.893237847222199</v>
      </c>
      <c r="E32" s="16">
        <v>0.67640733506944439</v>
      </c>
      <c r="F32" s="3">
        <v>30.354256365740699</v>
      </c>
      <c r="Q32" s="1">
        <v>0.62965060763888892</v>
      </c>
      <c r="R32" s="3">
        <v>56.033693576388799</v>
      </c>
      <c r="S32" s="1">
        <v>0.68276511863425926</v>
      </c>
      <c r="T32" s="3">
        <v>22.533953993055501</v>
      </c>
      <c r="U32" s="16">
        <v>0.67640733506944439</v>
      </c>
      <c r="V32" s="3">
        <v>24.002857349536999</v>
      </c>
    </row>
    <row r="33" spans="1:22">
      <c r="A33" s="1">
        <v>0.59738679108796289</v>
      </c>
      <c r="B33" s="3">
        <v>65.226134259259197</v>
      </c>
      <c r="C33" s="1">
        <v>0.65667136863425923</v>
      </c>
      <c r="D33" s="3">
        <v>29.244584780092499</v>
      </c>
      <c r="E33" s="16">
        <v>0.64244710286458329</v>
      </c>
      <c r="F33" s="3">
        <v>30.167411747685101</v>
      </c>
      <c r="Q33" s="1">
        <v>0.59738679108796289</v>
      </c>
      <c r="R33" s="3">
        <v>57.803130787036999</v>
      </c>
      <c r="S33" s="1">
        <v>0.65667136863425923</v>
      </c>
      <c r="T33" s="3">
        <v>22.861317997685099</v>
      </c>
      <c r="U33" s="16">
        <v>0.64244710286458329</v>
      </c>
      <c r="V33" s="3">
        <v>23.859712094907401</v>
      </c>
    </row>
    <row r="34" spans="1:22">
      <c r="A34" s="1">
        <v>0.57499855324074067</v>
      </c>
      <c r="B34" s="3">
        <v>67.588080150462901</v>
      </c>
      <c r="C34" s="1">
        <v>0.63085440176504637</v>
      </c>
      <c r="D34" s="3">
        <v>28.573305844907399</v>
      </c>
      <c r="E34" s="16">
        <v>0.61913113064236114</v>
      </c>
      <c r="F34" s="3">
        <v>30.1642939814814</v>
      </c>
      <c r="Q34" s="1">
        <v>0.57499855324074067</v>
      </c>
      <c r="R34" s="3">
        <v>60.204350405092498</v>
      </c>
      <c r="S34" s="1">
        <v>0.63085440176504637</v>
      </c>
      <c r="T34" s="3">
        <v>22.339862557870301</v>
      </c>
      <c r="U34" s="16">
        <v>0.61913113064236114</v>
      </c>
      <c r="V34" s="3">
        <v>23.871657986111099</v>
      </c>
    </row>
    <row r="35" spans="1:22">
      <c r="A35" s="1">
        <v>0.55951361762152785</v>
      </c>
      <c r="B35" s="3">
        <v>68.993496817129596</v>
      </c>
      <c r="C35" s="1">
        <v>0.61361165364583337</v>
      </c>
      <c r="D35" s="3">
        <v>29.1049537037037</v>
      </c>
      <c r="E35" s="16">
        <v>0.5990256076388889</v>
      </c>
      <c r="F35" s="3">
        <v>30.8552039930555</v>
      </c>
      <c r="Q35" s="1">
        <v>0.55951361762152785</v>
      </c>
      <c r="R35" s="3">
        <v>61.775039062499999</v>
      </c>
      <c r="S35" s="1">
        <v>0.61361165364583337</v>
      </c>
      <c r="T35" s="3">
        <v>22.7859302662037</v>
      </c>
      <c r="U35" s="16">
        <v>0.5990256076388889</v>
      </c>
      <c r="V35" s="3">
        <v>24.516856192129602</v>
      </c>
    </row>
    <row r="36" spans="1:22">
      <c r="A36" s="1">
        <v>0.54801622178819442</v>
      </c>
      <c r="B36" s="3">
        <v>70.238509837962894</v>
      </c>
      <c r="C36" s="1">
        <v>0.59739104094328699</v>
      </c>
      <c r="D36" s="3">
        <v>29.227528935185099</v>
      </c>
      <c r="E36" s="16">
        <v>0.5839095052083334</v>
      </c>
      <c r="F36" s="3">
        <v>30.724524016203699</v>
      </c>
      <c r="Q36" s="1">
        <v>0.54801622178819442</v>
      </c>
      <c r="R36" s="3">
        <v>62.969701967592499</v>
      </c>
      <c r="S36" s="1">
        <v>0.59739104094328699</v>
      </c>
      <c r="T36" s="3">
        <v>22.900959201388801</v>
      </c>
      <c r="U36" s="16">
        <v>0.5839095052083334</v>
      </c>
      <c r="V36" s="3">
        <v>24.401526331018498</v>
      </c>
    </row>
    <row r="37" spans="1:22">
      <c r="C37" s="1">
        <v>0.58501356336805554</v>
      </c>
      <c r="D37" s="3">
        <v>29.1580266203703</v>
      </c>
      <c r="E37" s="16">
        <v>0.56907253689236104</v>
      </c>
      <c r="F37" s="3">
        <v>30.9498697916666</v>
      </c>
      <c r="S37" s="1">
        <v>0.58501356336805554</v>
      </c>
      <c r="T37" s="3">
        <v>22.706341145833299</v>
      </c>
      <c r="U37" s="16">
        <v>0.56907253689236104</v>
      </c>
      <c r="V37" s="3">
        <v>24.635313946759201</v>
      </c>
    </row>
    <row r="38" spans="1:22">
      <c r="C38" s="1">
        <v>0.57387713396990736</v>
      </c>
      <c r="D38" s="3">
        <v>28.8091102430555</v>
      </c>
      <c r="E38" s="16">
        <v>0.55926803023726857</v>
      </c>
      <c r="F38" s="3">
        <v>32.165872395833297</v>
      </c>
      <c r="S38" s="1">
        <v>0.57387713396990736</v>
      </c>
      <c r="T38" s="3">
        <v>22.501922743055498</v>
      </c>
      <c r="U38" s="16">
        <v>0.55926803023726857</v>
      </c>
      <c r="V38" s="3">
        <v>25.7102936921296</v>
      </c>
    </row>
    <row r="39" spans="1:22">
      <c r="C39" s="1">
        <v>0.5667645941840278</v>
      </c>
      <c r="D39" s="3">
        <v>29.575946180555501</v>
      </c>
      <c r="E39" s="16">
        <v>0.55131239149305555</v>
      </c>
      <c r="F39" s="3">
        <v>30.920719039351798</v>
      </c>
      <c r="S39" s="1">
        <v>0.5667645941840278</v>
      </c>
      <c r="T39" s="3">
        <v>23.207080439814799</v>
      </c>
      <c r="U39" s="16">
        <v>0.55131239149305555</v>
      </c>
      <c r="V39" s="3">
        <v>24.5430642361111</v>
      </c>
    </row>
    <row r="40" spans="1:22">
      <c r="C40" s="1">
        <v>0.5587115704571759</v>
      </c>
      <c r="D40" s="3">
        <v>29.3080237268518</v>
      </c>
      <c r="E40" s="3"/>
      <c r="F40" s="3"/>
      <c r="S40" s="1">
        <v>0.5587115704571759</v>
      </c>
      <c r="T40" s="3">
        <v>22.956316550925902</v>
      </c>
      <c r="U40" s="3"/>
      <c r="V40" s="3"/>
    </row>
    <row r="41" spans="1:22">
      <c r="C41" s="1">
        <v>0.55486545138888888</v>
      </c>
      <c r="D41" s="3">
        <v>28.608334780092498</v>
      </c>
      <c r="E41" s="3"/>
      <c r="F41" s="3"/>
      <c r="S41" s="1">
        <v>0.55486545138888888</v>
      </c>
      <c r="T41" s="3">
        <v>22.289664351851801</v>
      </c>
      <c r="U41" s="3"/>
      <c r="V41" s="3"/>
    </row>
  </sheetData>
  <mergeCells count="12">
    <mergeCell ref="U2:V2"/>
    <mergeCell ref="E25:F25"/>
    <mergeCell ref="U25:V25"/>
    <mergeCell ref="A2:B2"/>
    <mergeCell ref="C2:D2"/>
    <mergeCell ref="Q2:R2"/>
    <mergeCell ref="S2:T2"/>
    <mergeCell ref="A25:B25"/>
    <mergeCell ref="C25:D25"/>
    <mergeCell ref="Q25:R25"/>
    <mergeCell ref="S25:T25"/>
    <mergeCell ref="E2:F2"/>
  </mergeCells>
  <phoneticPr fontId="1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DD9E8-7457-4256-88A4-9C5337BE361F}">
  <dimension ref="A1:H20"/>
  <sheetViews>
    <sheetView workbookViewId="0">
      <selection sqref="A1:H3"/>
    </sheetView>
  </sheetViews>
  <sheetFormatPr defaultRowHeight="17.649999999999999"/>
  <cols>
    <col min="2" max="2" width="18.375" bestFit="1" customWidth="1"/>
    <col min="3" max="3" width="18.875" bestFit="1" customWidth="1"/>
    <col min="4" max="7" width="9" customWidth="1"/>
  </cols>
  <sheetData>
    <row r="1" spans="1:8">
      <c r="A1" s="4" t="s">
        <v>45</v>
      </c>
    </row>
    <row r="2" spans="1:8">
      <c r="A2" t="s">
        <v>0</v>
      </c>
      <c r="D2" s="20" t="s">
        <v>5</v>
      </c>
      <c r="E2" s="20"/>
      <c r="F2" s="20" t="s">
        <v>6</v>
      </c>
      <c r="G2" s="20"/>
      <c r="H2" s="6"/>
    </row>
    <row r="3" spans="1:8">
      <c r="A3" t="s">
        <v>1</v>
      </c>
      <c r="B3" t="s">
        <v>2</v>
      </c>
      <c r="C3" t="s">
        <v>8</v>
      </c>
      <c r="D3" t="s">
        <v>3</v>
      </c>
      <c r="E3" t="s">
        <v>4</v>
      </c>
      <c r="F3" t="s">
        <v>3</v>
      </c>
      <c r="G3" t="s">
        <v>4</v>
      </c>
      <c r="H3" t="s">
        <v>39</v>
      </c>
    </row>
    <row r="4" spans="1:8">
      <c r="A4">
        <v>0</v>
      </c>
      <c r="B4">
        <v>0</v>
      </c>
      <c r="C4" s="1">
        <f>1-B4/(1000*1000*16)</f>
        <v>1</v>
      </c>
      <c r="D4" s="2">
        <v>0.94246648688511303</v>
      </c>
      <c r="E4" s="3">
        <v>135.456616</v>
      </c>
      <c r="F4" s="2">
        <v>0.94514714006075995</v>
      </c>
      <c r="G4" s="3">
        <v>128.660529</v>
      </c>
    </row>
    <row r="5" spans="1:8">
      <c r="A5">
        <v>32</v>
      </c>
      <c r="B5">
        <v>581726</v>
      </c>
      <c r="C5" s="1">
        <f t="shared" ref="C5:C20" si="0">1-B5/(1000*1000*16)</f>
        <v>0.96364212500000002</v>
      </c>
      <c r="D5" s="2">
        <v>0.94249420479283597</v>
      </c>
      <c r="E5" s="3">
        <v>135.39540199999999</v>
      </c>
      <c r="F5" s="2">
        <v>0.94524559512318895</v>
      </c>
      <c r="G5" s="3">
        <v>128.43534099999999</v>
      </c>
    </row>
    <row r="6" spans="1:8">
      <c r="A6">
        <v>40</v>
      </c>
      <c r="B6">
        <v>1088608</v>
      </c>
      <c r="C6" s="1">
        <f t="shared" si="0"/>
        <v>0.93196199999999996</v>
      </c>
      <c r="D6" s="2">
        <v>0.94259706707395496</v>
      </c>
      <c r="E6" s="3">
        <v>134.948272</v>
      </c>
      <c r="F6" s="2">
        <v>0.94534270369276097</v>
      </c>
      <c r="G6" s="3">
        <v>128.01533900000001</v>
      </c>
    </row>
    <row r="7" spans="1:8">
      <c r="A7">
        <v>48</v>
      </c>
      <c r="B7">
        <v>1769039</v>
      </c>
      <c r="C7" s="1">
        <f t="shared" si="0"/>
        <v>0.88943506250000004</v>
      </c>
      <c r="D7" s="2">
        <v>0.94272779008917795</v>
      </c>
      <c r="E7" s="3">
        <v>134.78204500000001</v>
      </c>
      <c r="F7" s="2">
        <v>0.94540157604634001</v>
      </c>
      <c r="G7" s="3">
        <v>128.018597</v>
      </c>
    </row>
    <row r="8" spans="1:8">
      <c r="A8">
        <v>56</v>
      </c>
      <c r="B8">
        <v>2513792</v>
      </c>
      <c r="C8" s="1">
        <f t="shared" si="0"/>
        <v>0.84288799999999997</v>
      </c>
      <c r="D8" s="2">
        <v>0.94297012784841205</v>
      </c>
      <c r="E8" s="3">
        <v>133.82788500000001</v>
      </c>
      <c r="F8" s="2">
        <v>0.94562823611986702</v>
      </c>
      <c r="G8" s="3">
        <v>127.132198</v>
      </c>
    </row>
    <row r="9" spans="1:8">
      <c r="A9">
        <v>64</v>
      </c>
      <c r="B9">
        <v>3164570</v>
      </c>
      <c r="C9" s="1">
        <f t="shared" si="0"/>
        <v>0.80221437500000004</v>
      </c>
      <c r="D9" s="2">
        <v>0.94319326265879799</v>
      </c>
      <c r="E9" s="3">
        <v>133.24042900000001</v>
      </c>
      <c r="F9" s="2">
        <v>0.94592629609146495</v>
      </c>
      <c r="G9" s="3">
        <v>126.367306</v>
      </c>
    </row>
    <row r="10" spans="1:8">
      <c r="A10">
        <v>72</v>
      </c>
      <c r="B10">
        <v>3724784</v>
      </c>
      <c r="C10" s="1">
        <f t="shared" si="0"/>
        <v>0.76720100000000002</v>
      </c>
      <c r="D10" s="2">
        <v>0.94358379598213304</v>
      </c>
      <c r="E10" s="3">
        <v>132.763341</v>
      </c>
      <c r="F10" s="2">
        <v>0.94630731086768904</v>
      </c>
      <c r="G10" s="3">
        <v>125.868894</v>
      </c>
    </row>
    <row r="11" spans="1:8">
      <c r="A11">
        <v>80</v>
      </c>
      <c r="B11">
        <v>4216244</v>
      </c>
      <c r="C11" s="1">
        <f t="shared" si="0"/>
        <v>0.73648475000000002</v>
      </c>
      <c r="D11" s="2">
        <v>0.943805987391239</v>
      </c>
      <c r="E11" s="3">
        <v>131.76934</v>
      </c>
      <c r="F11" s="2">
        <v>0.94653584906834298</v>
      </c>
      <c r="G11" s="3">
        <v>124.88816199999999</v>
      </c>
    </row>
    <row r="12" spans="1:8">
      <c r="A12">
        <v>88</v>
      </c>
      <c r="B12">
        <v>4640471</v>
      </c>
      <c r="C12" s="1">
        <f t="shared" si="0"/>
        <v>0.70997056250000001</v>
      </c>
      <c r="D12" s="2">
        <v>0.94407490169611996</v>
      </c>
      <c r="E12" s="3">
        <v>131.13993099999999</v>
      </c>
      <c r="F12" s="2">
        <v>0.94684709834393899</v>
      </c>
      <c r="G12" s="3">
        <v>124.16237099999999</v>
      </c>
    </row>
    <row r="13" spans="1:8">
      <c r="A13">
        <v>96</v>
      </c>
      <c r="B13">
        <v>5009552</v>
      </c>
      <c r="C13" s="1">
        <f t="shared" si="0"/>
        <v>0.68690300000000004</v>
      </c>
      <c r="D13" s="2">
        <v>0.94429337213544096</v>
      </c>
      <c r="E13" s="3">
        <v>130.53386399999999</v>
      </c>
      <c r="F13" s="2">
        <v>0.94712164841048796</v>
      </c>
      <c r="G13" s="3">
        <v>123.442808</v>
      </c>
    </row>
    <row r="14" spans="1:8">
      <c r="A14">
        <v>104</v>
      </c>
      <c r="B14">
        <v>5314661</v>
      </c>
      <c r="C14" s="1">
        <f t="shared" si="0"/>
        <v>0.66783368749999994</v>
      </c>
      <c r="D14" s="2">
        <v>0.94472391404441403</v>
      </c>
      <c r="E14" s="3">
        <v>129.564956</v>
      </c>
      <c r="F14" s="2">
        <v>0.947540484745789</v>
      </c>
      <c r="G14" s="3">
        <v>122.496942</v>
      </c>
    </row>
    <row r="15" spans="1:8">
      <c r="A15">
        <v>112</v>
      </c>
      <c r="B15">
        <v>5558066</v>
      </c>
      <c r="C15" s="1">
        <f t="shared" si="0"/>
        <v>0.65262087499999999</v>
      </c>
      <c r="D15" s="2">
        <v>0.94488518649467401</v>
      </c>
      <c r="E15" s="3">
        <v>129.00970799999999</v>
      </c>
      <c r="F15" s="2">
        <v>0.94766770233279396</v>
      </c>
      <c r="G15" s="3">
        <v>122.030021</v>
      </c>
    </row>
    <row r="16" spans="1:8">
      <c r="A16">
        <v>128</v>
      </c>
      <c r="B16">
        <v>6005227</v>
      </c>
      <c r="C16" s="1">
        <f t="shared" si="0"/>
        <v>0.62467331250000002</v>
      </c>
      <c r="D16" s="2">
        <v>0.94549232182423804</v>
      </c>
      <c r="E16" s="3">
        <v>127.34565499999999</v>
      </c>
      <c r="F16" s="2">
        <v>0.94835070533746202</v>
      </c>
      <c r="G16" s="3">
        <v>120.21134600000001</v>
      </c>
    </row>
    <row r="17" spans="1:8">
      <c r="A17">
        <v>144</v>
      </c>
      <c r="B17">
        <v>6290790</v>
      </c>
      <c r="C17" s="1">
        <f t="shared" si="0"/>
        <v>0.60682562499999992</v>
      </c>
      <c r="D17" s="2">
        <v>0.94589524992007901</v>
      </c>
      <c r="E17" s="3">
        <v>126.57778999999999</v>
      </c>
      <c r="F17" s="2">
        <v>0.94874909156646003</v>
      </c>
      <c r="G17" s="3">
        <v>119.44960399999999</v>
      </c>
    </row>
    <row r="18" spans="1:8">
      <c r="A18">
        <v>160</v>
      </c>
      <c r="B18">
        <v>6537186</v>
      </c>
      <c r="C18" s="1">
        <f t="shared" si="0"/>
        <v>0.59142587499999999</v>
      </c>
      <c r="D18" s="2">
        <v>0.94632038654603401</v>
      </c>
      <c r="E18" s="3">
        <v>125.05463899999999</v>
      </c>
      <c r="F18" s="2">
        <v>0.94918565898281904</v>
      </c>
      <c r="G18" s="3">
        <v>117.927896</v>
      </c>
    </row>
    <row r="19" spans="1:8">
      <c r="A19">
        <v>192</v>
      </c>
      <c r="B19">
        <v>6851102</v>
      </c>
      <c r="C19" s="1">
        <f t="shared" si="0"/>
        <v>0.57180612499999994</v>
      </c>
      <c r="D19" s="2">
        <v>0.94671886849731002</v>
      </c>
      <c r="E19" s="3">
        <v>123.934299</v>
      </c>
      <c r="F19" s="2">
        <v>0.94963165858079002</v>
      </c>
      <c r="G19" s="3">
        <v>116.704577</v>
      </c>
    </row>
    <row r="20" spans="1:8">
      <c r="A20">
        <v>224</v>
      </c>
      <c r="B20">
        <v>7076584</v>
      </c>
      <c r="C20" s="1">
        <f t="shared" si="0"/>
        <v>0.55771349999999997</v>
      </c>
      <c r="D20" s="2">
        <v>0.94671761051023395</v>
      </c>
      <c r="E20" s="3">
        <v>123.94828800000001</v>
      </c>
      <c r="F20" s="2">
        <v>0.94971975987372803</v>
      </c>
      <c r="G20" s="3">
        <v>116.510715</v>
      </c>
      <c r="H20" s="15" t="s">
        <v>40</v>
      </c>
    </row>
  </sheetData>
  <mergeCells count="2">
    <mergeCell ref="D2:E2"/>
    <mergeCell ref="F2:G2"/>
  </mergeCells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17</vt:i4>
      </vt:variant>
    </vt:vector>
  </HeadingPairs>
  <TitlesOfParts>
    <vt:vector size="17" baseType="lpstr">
      <vt:lpstr>【非IS】Sheet0</vt:lpstr>
      <vt:lpstr>Sheet1</vt:lpstr>
      <vt:lpstr>Sheet2</vt:lpstr>
      <vt:lpstr>Sheet3</vt:lpstr>
      <vt:lpstr>Sheet4</vt:lpstr>
      <vt:lpstr>Sheet6</vt:lpstr>
      <vt:lpstr>Sheet10</vt:lpstr>
      <vt:lpstr>Sheet5</vt:lpstr>
      <vt:lpstr>Sheet8</vt:lpstr>
      <vt:lpstr>Sheet9</vt:lpstr>
      <vt:lpstr>Sheet11</vt:lpstr>
      <vt:lpstr>Sheet7</vt:lpstr>
      <vt:lpstr>c1b同士の比較</vt:lpstr>
      <vt:lpstr>wc同士の比較</vt:lpstr>
      <vt:lpstr>Sheet13</vt:lpstr>
      <vt:lpstr>Sheet14</vt:lpstr>
      <vt:lpstr>Sheet15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sakakibara.yudai913forlab@gmail.com</dc:creator>
  <cp:lastModifiedBy>sakakibara.yudai913forlab@gmail.com</cp:lastModifiedBy>
  <dcterms:created xsi:type="dcterms:W3CDTF">2024-11-23T05:44:05Z</dcterms:created>
  <dcterms:modified xsi:type="dcterms:W3CDTF">2024-12-13T05:11:27Z</dcterms:modified>
</cp:coreProperties>
</file>