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\\wsl.localhost\Ubuntu\home\sakakibara\monte-carlo-ray-tracer_approx\figures2\"/>
    </mc:Choice>
  </mc:AlternateContent>
  <xr:revisionPtr revIDLastSave="0" documentId="13_ncr:1_{C3B57985-9BCD-46A4-9DB2-E75336E1E3F1}" xr6:coauthVersionLast="47" xr6:coauthVersionMax="47" xr10:uidLastSave="{00000000-0000-0000-0000-000000000000}"/>
  <bookViews>
    <workbookView xWindow="-98" yWindow="-98" windowWidth="21795" windowHeight="12975" firstSheet="1" activeTab="4" xr2:uid="{00000000-000D-0000-FFFF-FFFF00000000}"/>
  </bookViews>
  <sheets>
    <sheet name="c1b" sheetId="1" r:id="rId1"/>
    <sheet name="wc" sheetId="2" r:id="rId2"/>
    <sheet name="yuv" sheetId="3" r:id="rId3"/>
    <sheet name="c1b (2)" sheetId="4" r:id="rId4"/>
    <sheet name="wc (2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B7" i="3"/>
  <c r="A7" i="3"/>
  <c r="C11" i="5"/>
  <c r="D11" i="5" s="1"/>
  <c r="C10" i="5"/>
  <c r="D10" i="5" s="1"/>
  <c r="C9" i="5"/>
  <c r="D9" i="5" s="1"/>
  <c r="C8" i="5"/>
  <c r="D8" i="5" s="1"/>
  <c r="D7" i="5"/>
  <c r="C7" i="5"/>
  <c r="C6" i="5"/>
  <c r="D6" i="5" s="1"/>
  <c r="C5" i="5"/>
  <c r="D5" i="5" s="1"/>
  <c r="C4" i="5"/>
  <c r="D4" i="5" s="1"/>
  <c r="C3" i="5"/>
  <c r="D3" i="5" s="1"/>
  <c r="D11" i="4"/>
  <c r="C11" i="4"/>
  <c r="C10" i="4"/>
  <c r="D10" i="4" s="1"/>
  <c r="C9" i="4"/>
  <c r="D9" i="4" s="1"/>
  <c r="D8" i="4"/>
  <c r="C8" i="4"/>
  <c r="C7" i="4"/>
  <c r="D7" i="4" s="1"/>
  <c r="C6" i="4"/>
  <c r="D6" i="4" s="1"/>
  <c r="C5" i="4"/>
  <c r="D5" i="4" s="1"/>
  <c r="C4" i="4"/>
  <c r="D4" i="4" s="1"/>
  <c r="C3" i="4"/>
  <c r="D3" i="4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D4" i="2"/>
  <c r="C4" i="2"/>
  <c r="C3" i="2"/>
  <c r="D3" i="2" s="1"/>
  <c r="D4" i="1"/>
  <c r="D5" i="1"/>
  <c r="D6" i="1"/>
  <c r="D7" i="1"/>
  <c r="D8" i="1"/>
  <c r="D9" i="1"/>
  <c r="D10" i="1"/>
  <c r="D11" i="1"/>
  <c r="D3" i="1"/>
  <c r="C3" i="1"/>
  <c r="C11" i="1"/>
  <c r="C4" i="1"/>
  <c r="C5" i="1"/>
  <c r="C6" i="1"/>
  <c r="C7" i="1"/>
  <c r="C8" i="1"/>
  <c r="C9" i="1"/>
  <c r="C10" i="1"/>
  <c r="G7" i="3" l="1"/>
  <c r="G8" i="3" s="1"/>
  <c r="E7" i="3"/>
  <c r="E8" i="3" s="1"/>
  <c r="F7" i="3"/>
  <c r="F8" i="3" s="1"/>
</calcChain>
</file>

<file path=xl/sharedStrings.xml><?xml version="1.0" encoding="utf-8"?>
<sst xmlns="http://schemas.openxmlformats.org/spreadsheetml/2006/main" count="87" uniqueCount="19">
  <si>
    <t>c1b</t>
    <phoneticPr fontId="1"/>
  </si>
  <si>
    <t>approx_level</t>
    <phoneticPr fontId="1"/>
  </si>
  <si>
    <t>MSE_tga</t>
    <phoneticPr fontId="1"/>
  </si>
  <si>
    <t>MSE_jpg</t>
    <phoneticPr fontId="1"/>
  </si>
  <si>
    <t>R</t>
    <phoneticPr fontId="1"/>
  </si>
  <si>
    <t>G</t>
    <phoneticPr fontId="1"/>
  </si>
  <si>
    <t>B</t>
    <phoneticPr fontId="1"/>
  </si>
  <si>
    <t>Gray</t>
    <phoneticPr fontId="1"/>
  </si>
  <si>
    <t>Red</t>
    <phoneticPr fontId="1"/>
  </si>
  <si>
    <t>Green</t>
    <phoneticPr fontId="1"/>
  </si>
  <si>
    <t>Blue</t>
    <phoneticPr fontId="1"/>
  </si>
  <si>
    <t>one loop</t>
    <phoneticPr fontId="1"/>
  </si>
  <si>
    <t># of cycles</t>
    <phoneticPr fontId="1"/>
  </si>
  <si>
    <t>all loops</t>
    <phoneticPr fontId="1"/>
  </si>
  <si>
    <t>億</t>
    <rPh sb="0" eb="1">
      <t>オク</t>
    </rPh>
    <phoneticPr fontId="1"/>
  </si>
  <si>
    <t>Y</t>
    <phoneticPr fontId="1"/>
  </si>
  <si>
    <t>Cb</t>
    <phoneticPr fontId="1"/>
  </si>
  <si>
    <t>Cr</t>
    <phoneticPr fontId="1"/>
  </si>
  <si>
    <t>最終結果</t>
    <rPh sb="0" eb="4">
      <t>サイシュウケッカ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</si>
</sst>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2580"/>
      <color rgb="FF8054FF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'c1b'!$E$2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'c1b'!$A$3:$A$11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'c1b'!$E$3:$E$11</c:f>
              <c:numCache>
                <c:formatCode>0.0</c:formatCode>
                <c:ptCount val="9"/>
                <c:pt idx="0">
                  <c:v>81.3531087239583</c:v>
                </c:pt>
                <c:pt idx="1">
                  <c:v>85.0291341145833</c:v>
                </c:pt>
                <c:pt idx="2">
                  <c:v>84.5968424479166</c:v>
                </c:pt>
                <c:pt idx="3">
                  <c:v>84.9973958333333</c:v>
                </c:pt>
                <c:pt idx="4">
                  <c:v>84.485107421875</c:v>
                </c:pt>
                <c:pt idx="5">
                  <c:v>85.9141438802083</c:v>
                </c:pt>
                <c:pt idx="6">
                  <c:v>86.275146484375</c:v>
                </c:pt>
                <c:pt idx="7">
                  <c:v>91.9564615885416</c:v>
                </c:pt>
                <c:pt idx="8">
                  <c:v>94.963134765625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96-4646-98C3-B0A258F320EE}"/>
            </c:ext>
          </c:extLst>
        </c:ser>
        <c:ser>
          <c:idx val="1"/>
          <c:order val="1"/>
          <c:tx>
            <c:strRef>
              <c:f>'c1b'!$F$2</c:f>
              <c:strCache>
                <c:ptCount val="1"/>
                <c:pt idx="0">
                  <c:v>Green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'c1b'!$A$3:$A$11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'c1b'!$F$3:$F$11</c:f>
              <c:numCache>
                <c:formatCode>0.0</c:formatCode>
                <c:ptCount val="9"/>
                <c:pt idx="0">
                  <c:v>70.0615234375</c:v>
                </c:pt>
                <c:pt idx="1">
                  <c:v>72.9718424479166</c:v>
                </c:pt>
                <c:pt idx="2">
                  <c:v>72.4579264322916</c:v>
                </c:pt>
                <c:pt idx="3">
                  <c:v>72.0985514322916</c:v>
                </c:pt>
                <c:pt idx="4">
                  <c:v>71.7784016927083</c:v>
                </c:pt>
                <c:pt idx="5">
                  <c:v>72.4004720052083</c:v>
                </c:pt>
                <c:pt idx="6">
                  <c:v>72.216064453125</c:v>
                </c:pt>
                <c:pt idx="7">
                  <c:v>77.0591634114583</c:v>
                </c:pt>
                <c:pt idx="8">
                  <c:v>79.5919596354166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96-4646-98C3-B0A258F320EE}"/>
            </c:ext>
          </c:extLst>
        </c:ser>
        <c:ser>
          <c:idx val="2"/>
          <c:order val="2"/>
          <c:tx>
            <c:strRef>
              <c:f>'c1b'!$G$2</c:f>
              <c:strCache>
                <c:ptCount val="1"/>
                <c:pt idx="0">
                  <c:v>Blue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'c1b'!$A$3:$A$11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'c1b'!$G$3:$G$11</c:f>
              <c:numCache>
                <c:formatCode>0.0</c:formatCode>
                <c:ptCount val="9"/>
                <c:pt idx="0">
                  <c:v>71.824951171875</c:v>
                </c:pt>
                <c:pt idx="1">
                  <c:v>74.6626790364583</c:v>
                </c:pt>
                <c:pt idx="2">
                  <c:v>74.15625</c:v>
                </c:pt>
                <c:pt idx="3">
                  <c:v>73.8900553385416</c:v>
                </c:pt>
                <c:pt idx="4">
                  <c:v>73.591064453125</c:v>
                </c:pt>
                <c:pt idx="5">
                  <c:v>74.6610514322916</c:v>
                </c:pt>
                <c:pt idx="6">
                  <c:v>74.5247395833333</c:v>
                </c:pt>
                <c:pt idx="7">
                  <c:v>79.8863932291666</c:v>
                </c:pt>
                <c:pt idx="8">
                  <c:v>82.5992024739583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96-4646-98C3-B0A258F320EE}"/>
            </c:ext>
          </c:extLst>
        </c:ser>
        <c:ser>
          <c:idx val="3"/>
          <c:order val="3"/>
          <c:tx>
            <c:strRef>
              <c:f>'c1b'!$H$2</c:f>
              <c:strCache>
                <c:ptCount val="1"/>
                <c:pt idx="0">
                  <c:v>Gray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'c1b'!$A$3:$A$11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'c1b'!$H$3:$H$11</c:f>
              <c:numCache>
                <c:formatCode>0.0</c:formatCode>
                <c:ptCount val="9"/>
                <c:pt idx="0">
                  <c:v>62.7457682291666</c:v>
                </c:pt>
                <c:pt idx="1">
                  <c:v>65.9073079427083</c:v>
                </c:pt>
                <c:pt idx="2">
                  <c:v>65.5279134114583</c:v>
                </c:pt>
                <c:pt idx="3">
                  <c:v>65.4132486979166</c:v>
                </c:pt>
                <c:pt idx="4">
                  <c:v>65.109375</c:v>
                </c:pt>
                <c:pt idx="5">
                  <c:v>65.8182779947916</c:v>
                </c:pt>
                <c:pt idx="6">
                  <c:v>65.5292154947916</c:v>
                </c:pt>
                <c:pt idx="7">
                  <c:v>70.052490234375</c:v>
                </c:pt>
                <c:pt idx="8">
                  <c:v>72.3931477864583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96-4646-98C3-B0A258F32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493279"/>
        <c:axId val="1309495679"/>
      </c:scatterChart>
      <c:valAx>
        <c:axId val="1309493279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5679"/>
        <c:crosses val="autoZero"/>
        <c:crossBetween val="midCat"/>
      </c:valAx>
      <c:valAx>
        <c:axId val="1309495679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MSE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'c1b (2)'!$N$2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rgbClr val="808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08080"/>
              </a:solidFill>
              <a:ln w="9525">
                <a:solidFill>
                  <a:srgbClr val="808080"/>
                </a:solidFill>
              </a:ln>
              <a:effectLst/>
            </c:spPr>
          </c:marker>
          <c:xVal>
            <c:numRef>
              <c:f>'c1b (2)'!$A$3:$A$11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'c1b (2)'!$N$3:$N$11</c:f>
              <c:numCache>
                <c:formatCode>0.0</c:formatCode>
                <c:ptCount val="9"/>
                <c:pt idx="0">
                  <c:v>63.0067545572916</c:v>
                </c:pt>
                <c:pt idx="1">
                  <c:v>66.1478678385416</c:v>
                </c:pt>
                <c:pt idx="2">
                  <c:v>65.6912434895833</c:v>
                </c:pt>
                <c:pt idx="3">
                  <c:v>65.5340983072916</c:v>
                </c:pt>
                <c:pt idx="4">
                  <c:v>65.2578938802083</c:v>
                </c:pt>
                <c:pt idx="5">
                  <c:v>65.89892578125</c:v>
                </c:pt>
                <c:pt idx="6">
                  <c:v>65.6865234375</c:v>
                </c:pt>
                <c:pt idx="7">
                  <c:v>70.3898111979166</c:v>
                </c:pt>
                <c:pt idx="8">
                  <c:v>72.5829264322916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9B2-B21B-6DDDC978B242}"/>
            </c:ext>
          </c:extLst>
        </c:ser>
        <c:ser>
          <c:idx val="1"/>
          <c:order val="1"/>
          <c:tx>
            <c:strRef>
              <c:f>'c1b (2)'!$O$2</c:f>
              <c:strCache>
                <c:ptCount val="1"/>
                <c:pt idx="0">
                  <c:v>Cb</c:v>
                </c:pt>
              </c:strCache>
            </c:strRef>
          </c:tx>
          <c:spPr>
            <a:ln w="19050" cap="rnd">
              <a:solidFill>
                <a:srgbClr val="8054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054FF"/>
              </a:solidFill>
              <a:ln w="9525">
                <a:solidFill>
                  <a:srgbClr val="8054FF"/>
                </a:solidFill>
              </a:ln>
              <a:effectLst/>
            </c:spPr>
          </c:marker>
          <c:xVal>
            <c:numRef>
              <c:f>'c1b (2)'!$A$3:$A$11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'c1b (2)'!$O$3:$O$11</c:f>
              <c:numCache>
                <c:formatCode>0.0</c:formatCode>
                <c:ptCount val="9"/>
                <c:pt idx="0">
                  <c:v>3.4137369791666599</c:v>
                </c:pt>
                <c:pt idx="1">
                  <c:v>3.4046223958333299</c:v>
                </c:pt>
                <c:pt idx="2">
                  <c:v>3.34765625</c:v>
                </c:pt>
                <c:pt idx="3">
                  <c:v>3.3588053385416599</c:v>
                </c:pt>
                <c:pt idx="4">
                  <c:v>3.3125813802083299</c:v>
                </c:pt>
                <c:pt idx="5">
                  <c:v>3.3512369791666599</c:v>
                </c:pt>
                <c:pt idx="6">
                  <c:v>3.4379069010416599</c:v>
                </c:pt>
                <c:pt idx="7">
                  <c:v>3.6149088541666599</c:v>
                </c:pt>
                <c:pt idx="8">
                  <c:v>3.7909342447916599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3A-49B2-B21B-6DDDC978B242}"/>
            </c:ext>
          </c:extLst>
        </c:ser>
        <c:ser>
          <c:idx val="2"/>
          <c:order val="2"/>
          <c:tx>
            <c:strRef>
              <c:f>'c1b (2)'!$P$2</c:f>
              <c:strCache>
                <c:ptCount val="1"/>
                <c:pt idx="0">
                  <c:v>Cr</c:v>
                </c:pt>
              </c:strCache>
            </c:strRef>
          </c:tx>
          <c:spPr>
            <a:ln w="19050" cap="rnd">
              <a:solidFill>
                <a:srgbClr val="FF25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2580"/>
              </a:solidFill>
              <a:ln w="9525">
                <a:solidFill>
                  <a:srgbClr val="FF2580"/>
                </a:solidFill>
              </a:ln>
              <a:effectLst/>
            </c:spPr>
          </c:marker>
          <c:xVal>
            <c:numRef>
              <c:f>'c1b (2)'!$A$3:$A$11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'c1b (2)'!$P$3:$P$11</c:f>
              <c:numCache>
                <c:formatCode>0.0</c:formatCode>
                <c:ptCount val="9"/>
                <c:pt idx="0">
                  <c:v>12.2649739583333</c:v>
                </c:pt>
                <c:pt idx="1">
                  <c:v>12.241455078125</c:v>
                </c:pt>
                <c:pt idx="2">
                  <c:v>12.156982421875</c:v>
                </c:pt>
                <c:pt idx="3">
                  <c:v>12.2096354166666</c:v>
                </c:pt>
                <c:pt idx="4">
                  <c:v>12.1514485677083</c:v>
                </c:pt>
                <c:pt idx="5">
                  <c:v>12.3914388020833</c:v>
                </c:pt>
                <c:pt idx="6">
                  <c:v>12.6765950520833</c:v>
                </c:pt>
                <c:pt idx="7">
                  <c:v>13.271728515625</c:v>
                </c:pt>
                <c:pt idx="8">
                  <c:v>13.78564453125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3A-49B2-B21B-6DDDC978B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968752"/>
        <c:axId val="1973630640"/>
      </c:scatterChart>
      <c:valAx>
        <c:axId val="1497968752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630640"/>
        <c:crosses val="autoZero"/>
        <c:crossBetween val="midCat"/>
      </c:valAx>
      <c:valAx>
        <c:axId val="197363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MSE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796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'wc (2)'!$E$2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'wc (2)'!$A$3:$A$11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'wc (2)'!$E$3:$E$11</c:f>
              <c:numCache>
                <c:formatCode>0.0</c:formatCode>
                <c:ptCount val="9"/>
                <c:pt idx="0">
                  <c:v>27.83935546875</c:v>
                </c:pt>
                <c:pt idx="1">
                  <c:v>29.4334106445312</c:v>
                </c:pt>
                <c:pt idx="2">
                  <c:v>33.1732177734375</c:v>
                </c:pt>
                <c:pt idx="3">
                  <c:v>38.5556640625</c:v>
                </c:pt>
                <c:pt idx="4">
                  <c:v>41.8465576171875</c:v>
                </c:pt>
                <c:pt idx="5">
                  <c:v>48.3567504882812</c:v>
                </c:pt>
                <c:pt idx="6">
                  <c:v>56.5408325195312</c:v>
                </c:pt>
                <c:pt idx="7">
                  <c:v>61.1463012695312</c:v>
                </c:pt>
                <c:pt idx="8">
                  <c:v>70.541259765625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BF-4BBB-8F38-9BB7EE8EC365}"/>
            </c:ext>
          </c:extLst>
        </c:ser>
        <c:ser>
          <c:idx val="1"/>
          <c:order val="1"/>
          <c:tx>
            <c:strRef>
              <c:f>'wc (2)'!$F$2</c:f>
              <c:strCache>
                <c:ptCount val="1"/>
                <c:pt idx="0">
                  <c:v>Green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'wc (2)'!$A$3:$A$11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'wc (2)'!$F$3:$F$11</c:f>
              <c:numCache>
                <c:formatCode>0.0</c:formatCode>
                <c:ptCount val="9"/>
                <c:pt idx="0">
                  <c:v>25.3683471679687</c:v>
                </c:pt>
                <c:pt idx="1">
                  <c:v>26.8612060546875</c:v>
                </c:pt>
                <c:pt idx="2">
                  <c:v>30.4962768554687</c:v>
                </c:pt>
                <c:pt idx="3">
                  <c:v>35.6155395507812</c:v>
                </c:pt>
                <c:pt idx="4">
                  <c:v>38.560302734375</c:v>
                </c:pt>
                <c:pt idx="5">
                  <c:v>44.6156005859375</c:v>
                </c:pt>
                <c:pt idx="6">
                  <c:v>51.9932250976562</c:v>
                </c:pt>
                <c:pt idx="7">
                  <c:v>56.0331420898437</c:v>
                </c:pt>
                <c:pt idx="8">
                  <c:v>64.4066162109375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BF-4BBB-8F38-9BB7EE8EC365}"/>
            </c:ext>
          </c:extLst>
        </c:ser>
        <c:ser>
          <c:idx val="2"/>
          <c:order val="2"/>
          <c:tx>
            <c:strRef>
              <c:f>'wc (2)'!$G$2</c:f>
              <c:strCache>
                <c:ptCount val="1"/>
                <c:pt idx="0">
                  <c:v>Blue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'wc (2)'!$A$3:$A$11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'wc (2)'!$G$3:$G$11</c:f>
              <c:numCache>
                <c:formatCode>0.0</c:formatCode>
                <c:ptCount val="9"/>
                <c:pt idx="0">
                  <c:v>20.2868041992187</c:v>
                </c:pt>
                <c:pt idx="1">
                  <c:v>21.3792114257812</c:v>
                </c:pt>
                <c:pt idx="2">
                  <c:v>24.131591796875</c:v>
                </c:pt>
                <c:pt idx="3">
                  <c:v>27.971435546875</c:v>
                </c:pt>
                <c:pt idx="4">
                  <c:v>30.0504760742187</c:v>
                </c:pt>
                <c:pt idx="5">
                  <c:v>34.2872924804687</c:v>
                </c:pt>
                <c:pt idx="6">
                  <c:v>39.6113891601562</c:v>
                </c:pt>
                <c:pt idx="7">
                  <c:v>42.3797607421875</c:v>
                </c:pt>
                <c:pt idx="8">
                  <c:v>48.2566528320312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BF-4BBB-8F38-9BB7EE8EC365}"/>
            </c:ext>
          </c:extLst>
        </c:ser>
        <c:ser>
          <c:idx val="3"/>
          <c:order val="3"/>
          <c:tx>
            <c:strRef>
              <c:f>'wc (2)'!$H$2</c:f>
              <c:strCache>
                <c:ptCount val="1"/>
                <c:pt idx="0">
                  <c:v>Gray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'wc (2)'!$A$3:$A$11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'wc (2)'!$H$3:$H$11</c:f>
              <c:numCache>
                <c:formatCode>0.0</c:formatCode>
                <c:ptCount val="9"/>
                <c:pt idx="0">
                  <c:v>25.0774536132812</c:v>
                </c:pt>
                <c:pt idx="1">
                  <c:v>26.5294189453125</c:v>
                </c:pt>
                <c:pt idx="2">
                  <c:v>30.05322265625</c:v>
                </c:pt>
                <c:pt idx="3">
                  <c:v>35.0057983398437</c:v>
                </c:pt>
                <c:pt idx="4">
                  <c:v>37.8562622070312</c:v>
                </c:pt>
                <c:pt idx="5">
                  <c:v>43.6862182617187</c:v>
                </c:pt>
                <c:pt idx="6">
                  <c:v>50.9882202148437</c:v>
                </c:pt>
                <c:pt idx="7">
                  <c:v>54.8958129882812</c:v>
                </c:pt>
                <c:pt idx="8">
                  <c:v>63.1157836914062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BF-4BBB-8F38-9BB7EE8EC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493279"/>
        <c:axId val="1309495679"/>
      </c:scatterChart>
      <c:valAx>
        <c:axId val="1309493279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5679"/>
        <c:crosses val="autoZero"/>
        <c:crossBetween val="midCat"/>
      </c:valAx>
      <c:valAx>
        <c:axId val="1309495679"/>
        <c:scaling>
          <c:orientation val="minMax"/>
          <c:max val="8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MSE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'wc (2)'!$I$2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'wc (2)'!$A$3:$A$11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'wc (2)'!$I$3:$I$11</c:f>
              <c:numCache>
                <c:formatCode>0.0</c:formatCode>
                <c:ptCount val="9"/>
                <c:pt idx="0">
                  <c:v>32.7716674804687</c:v>
                </c:pt>
                <c:pt idx="1">
                  <c:v>34.1524658203125</c:v>
                </c:pt>
                <c:pt idx="2">
                  <c:v>37.7576904296875</c:v>
                </c:pt>
                <c:pt idx="3">
                  <c:v>46.5398559570312</c:v>
                </c:pt>
                <c:pt idx="4">
                  <c:v>46.5398559570312</c:v>
                </c:pt>
                <c:pt idx="5">
                  <c:v>52.1468505859375</c:v>
                </c:pt>
                <c:pt idx="6">
                  <c:v>60.554443359375</c:v>
                </c:pt>
                <c:pt idx="7">
                  <c:v>63.9623413085937</c:v>
                </c:pt>
                <c:pt idx="8">
                  <c:v>74.0318603515625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0-4A4E-A641-BB237107A381}"/>
            </c:ext>
          </c:extLst>
        </c:ser>
        <c:ser>
          <c:idx val="1"/>
          <c:order val="1"/>
          <c:tx>
            <c:strRef>
              <c:f>'wc (2)'!$J$2</c:f>
              <c:strCache>
                <c:ptCount val="1"/>
                <c:pt idx="0">
                  <c:v>Green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'wc (2)'!$A$3:$A$11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'wc (2)'!$J$3:$J$11</c:f>
              <c:numCache>
                <c:formatCode>0.0</c:formatCode>
                <c:ptCount val="9"/>
                <c:pt idx="0">
                  <c:v>33.2012939453125</c:v>
                </c:pt>
                <c:pt idx="1">
                  <c:v>34.6842651367187</c:v>
                </c:pt>
                <c:pt idx="2">
                  <c:v>38.2816772460937</c:v>
                </c:pt>
                <c:pt idx="3">
                  <c:v>46.3430786132812</c:v>
                </c:pt>
                <c:pt idx="4">
                  <c:v>46.3430786132812</c:v>
                </c:pt>
                <c:pt idx="5">
                  <c:v>52.7575073242187</c:v>
                </c:pt>
                <c:pt idx="6">
                  <c:v>60.0523071289062</c:v>
                </c:pt>
                <c:pt idx="7">
                  <c:v>64.4991455078125</c:v>
                </c:pt>
                <c:pt idx="8">
                  <c:v>72.599792480468693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A0-4A4E-A641-BB237107A381}"/>
            </c:ext>
          </c:extLst>
        </c:ser>
        <c:ser>
          <c:idx val="2"/>
          <c:order val="2"/>
          <c:tx>
            <c:strRef>
              <c:f>'wc (2)'!$K$2</c:f>
              <c:strCache>
                <c:ptCount val="1"/>
                <c:pt idx="0">
                  <c:v>Blue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'wc (2)'!$A$3:$A$11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'wc (2)'!$K$3:$K$11</c:f>
              <c:numCache>
                <c:formatCode>0.0</c:formatCode>
                <c:ptCount val="9"/>
                <c:pt idx="0">
                  <c:v>34.1735229492187</c:v>
                </c:pt>
                <c:pt idx="1">
                  <c:v>35.5101318359375</c:v>
                </c:pt>
                <c:pt idx="2">
                  <c:v>37.9957275390625</c:v>
                </c:pt>
                <c:pt idx="3">
                  <c:v>44.3658447265625</c:v>
                </c:pt>
                <c:pt idx="4">
                  <c:v>44.3658447265625</c:v>
                </c:pt>
                <c:pt idx="5">
                  <c:v>49.1719970703125</c:v>
                </c:pt>
                <c:pt idx="6">
                  <c:v>54.8880004882812</c:v>
                </c:pt>
                <c:pt idx="7">
                  <c:v>58.7587280273437</c:v>
                </c:pt>
                <c:pt idx="8">
                  <c:v>65.2216796875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A0-4A4E-A641-BB237107A381}"/>
            </c:ext>
          </c:extLst>
        </c:ser>
        <c:ser>
          <c:idx val="3"/>
          <c:order val="3"/>
          <c:tx>
            <c:strRef>
              <c:f>'wc (2)'!$L$2</c:f>
              <c:strCache>
                <c:ptCount val="1"/>
                <c:pt idx="0">
                  <c:v>Gray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'wc (2)'!$A$3:$A$11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'wc (2)'!$L$3:$L$11</c:f>
              <c:numCache>
                <c:formatCode>0.0</c:formatCode>
                <c:ptCount val="9"/>
                <c:pt idx="0">
                  <c:v>32.2599487304687</c:v>
                </c:pt>
                <c:pt idx="1">
                  <c:v>33.6229858398437</c:v>
                </c:pt>
                <c:pt idx="2">
                  <c:v>37.0819091796875</c:v>
                </c:pt>
                <c:pt idx="3">
                  <c:v>45.0889892578125</c:v>
                </c:pt>
                <c:pt idx="4">
                  <c:v>45.0889892578125</c:v>
                </c:pt>
                <c:pt idx="5">
                  <c:v>50.9701538085937</c:v>
                </c:pt>
                <c:pt idx="6">
                  <c:v>58.3349609375</c:v>
                </c:pt>
                <c:pt idx="7">
                  <c:v>62.2849731445312</c:v>
                </c:pt>
                <c:pt idx="8">
                  <c:v>70.629699707031193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A0-4A4E-A641-BB237107A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493279"/>
        <c:axId val="1309495679"/>
      </c:scatterChart>
      <c:valAx>
        <c:axId val="1309493279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5679"/>
        <c:crosses val="autoZero"/>
        <c:crossBetween val="midCat"/>
      </c:valAx>
      <c:valAx>
        <c:axId val="1309495679"/>
        <c:scaling>
          <c:orientation val="minMax"/>
          <c:max val="8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MSE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3279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'wc (2)'!$D$2</c:f>
              <c:strCache>
                <c:ptCount val="1"/>
                <c:pt idx="0">
                  <c:v>億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'wc (2)'!$A$3:$A$11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'wc (2)'!$D$3:$D$11</c:f>
              <c:numCache>
                <c:formatCode>0</c:formatCode>
                <c:ptCount val="9"/>
                <c:pt idx="0">
                  <c:v>1426.1863625599999</c:v>
                </c:pt>
                <c:pt idx="1">
                  <c:v>1401.8963071999999</c:v>
                </c:pt>
                <c:pt idx="2">
                  <c:v>1377.62003568</c:v>
                </c:pt>
                <c:pt idx="3">
                  <c:v>1351.6624851199999</c:v>
                </c:pt>
                <c:pt idx="4">
                  <c:v>1324.1130577599999</c:v>
                </c:pt>
                <c:pt idx="5">
                  <c:v>1297.9525822400001</c:v>
                </c:pt>
                <c:pt idx="6">
                  <c:v>1272.3319652800001</c:v>
                </c:pt>
                <c:pt idx="7">
                  <c:v>1248.0402180799999</c:v>
                </c:pt>
                <c:pt idx="8">
                  <c:v>1223.6195935999999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C8-4DDF-BDE0-1A4B01099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525951"/>
        <c:axId val="1318526911"/>
      </c:scatterChart>
      <c:valAx>
        <c:axId val="1318525951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8526911"/>
        <c:crosses val="autoZero"/>
        <c:crossBetween val="midCat"/>
      </c:valAx>
      <c:valAx>
        <c:axId val="1318526911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サイクル数　（単位：億）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8525951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'wc (2)'!$N$2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rgbClr val="808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08080"/>
              </a:solidFill>
              <a:ln w="9525">
                <a:solidFill>
                  <a:srgbClr val="808080"/>
                </a:solidFill>
              </a:ln>
              <a:effectLst/>
            </c:spPr>
          </c:marker>
          <c:xVal>
            <c:numRef>
              <c:f>'wc (2)'!$A$3:$A$11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'wc (2)'!$N$3:$N$11</c:f>
              <c:numCache>
                <c:formatCode>0.0</c:formatCode>
                <c:ptCount val="9"/>
                <c:pt idx="0">
                  <c:v>24.9844970703125</c:v>
                </c:pt>
                <c:pt idx="1">
                  <c:v>26.4215698242187</c:v>
                </c:pt>
                <c:pt idx="2">
                  <c:v>30.0315551757812</c:v>
                </c:pt>
                <c:pt idx="3">
                  <c:v>35.004150390625</c:v>
                </c:pt>
                <c:pt idx="4">
                  <c:v>37.8612670898437</c:v>
                </c:pt>
                <c:pt idx="5">
                  <c:v>43.7036743164062</c:v>
                </c:pt>
                <c:pt idx="6">
                  <c:v>50.9200439453125</c:v>
                </c:pt>
                <c:pt idx="7">
                  <c:v>54.8642578125</c:v>
                </c:pt>
                <c:pt idx="8">
                  <c:v>63.0527954101562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5A-4B64-AAAB-0DB6B134E8F2}"/>
            </c:ext>
          </c:extLst>
        </c:ser>
        <c:ser>
          <c:idx val="1"/>
          <c:order val="1"/>
          <c:tx>
            <c:strRef>
              <c:f>'wc (2)'!$O$2</c:f>
              <c:strCache>
                <c:ptCount val="1"/>
                <c:pt idx="0">
                  <c:v>Cb</c:v>
                </c:pt>
              </c:strCache>
            </c:strRef>
          </c:tx>
          <c:spPr>
            <a:ln w="19050" cap="rnd">
              <a:solidFill>
                <a:srgbClr val="8054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054FF"/>
              </a:solidFill>
              <a:ln w="9525">
                <a:solidFill>
                  <a:srgbClr val="8054FF"/>
                </a:solidFill>
              </a:ln>
              <a:effectLst/>
            </c:spPr>
          </c:marker>
          <c:xVal>
            <c:numRef>
              <c:f>'wc (2)'!$A$3:$A$11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'wc (2)'!$O$3:$O$11</c:f>
              <c:numCache>
                <c:formatCode>0.0</c:formatCode>
                <c:ptCount val="9"/>
                <c:pt idx="0">
                  <c:v>0.94989013671875</c:v>
                </c:pt>
                <c:pt idx="1">
                  <c:v>0.9957275390625</c:v>
                </c:pt>
                <c:pt idx="2">
                  <c:v>1.06597900390625</c:v>
                </c:pt>
                <c:pt idx="3">
                  <c:v>1.14447021484375</c:v>
                </c:pt>
                <c:pt idx="4">
                  <c:v>1.2474365234375</c:v>
                </c:pt>
                <c:pt idx="5">
                  <c:v>1.39990234375</c:v>
                </c:pt>
                <c:pt idx="6">
                  <c:v>1.56231689453125</c:v>
                </c:pt>
                <c:pt idx="7">
                  <c:v>1.74005126953125</c:v>
                </c:pt>
                <c:pt idx="8">
                  <c:v>1.9644775390625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5A-4B64-AAAB-0DB6B134E8F2}"/>
            </c:ext>
          </c:extLst>
        </c:ser>
        <c:ser>
          <c:idx val="2"/>
          <c:order val="2"/>
          <c:tx>
            <c:strRef>
              <c:f>'wc (2)'!$P$2</c:f>
              <c:strCache>
                <c:ptCount val="1"/>
                <c:pt idx="0">
                  <c:v>Cr</c:v>
                </c:pt>
              </c:strCache>
            </c:strRef>
          </c:tx>
          <c:spPr>
            <a:ln w="19050" cap="rnd">
              <a:solidFill>
                <a:srgbClr val="FF25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2580"/>
              </a:solidFill>
              <a:ln w="9525">
                <a:solidFill>
                  <a:srgbClr val="FF2580"/>
                </a:solidFill>
              </a:ln>
              <a:effectLst/>
            </c:spPr>
          </c:marker>
          <c:xVal>
            <c:numRef>
              <c:f>'wc (2)'!$A$3:$A$11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'wc (2)'!$P$3:$P$11</c:f>
              <c:numCache>
                <c:formatCode>0.0</c:formatCode>
                <c:ptCount val="9"/>
                <c:pt idx="0">
                  <c:v>0.569580078125</c:v>
                </c:pt>
                <c:pt idx="1">
                  <c:v>0.595458984375</c:v>
                </c:pt>
                <c:pt idx="2">
                  <c:v>0.637451171875</c:v>
                </c:pt>
                <c:pt idx="3">
                  <c:v>0.69158935546875</c:v>
                </c:pt>
                <c:pt idx="4">
                  <c:v>0.7708740234375</c:v>
                </c:pt>
                <c:pt idx="5">
                  <c:v>0.8575439453125</c:v>
                </c:pt>
                <c:pt idx="6">
                  <c:v>0.97216796875</c:v>
                </c:pt>
                <c:pt idx="7">
                  <c:v>1.09576416015625</c:v>
                </c:pt>
                <c:pt idx="8">
                  <c:v>1.2381591796875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5A-4B64-AAAB-0DB6B134E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255600"/>
        <c:axId val="2057259920"/>
      </c:scatterChart>
      <c:valAx>
        <c:axId val="2057255600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7259920"/>
        <c:crosses val="autoZero"/>
        <c:crossBetween val="midCat"/>
      </c:valAx>
      <c:valAx>
        <c:axId val="205725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MSE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725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'c1b'!$I$2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'c1b'!$A$3:$A$11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'c1b'!$I$3:$I$11</c:f>
              <c:numCache>
                <c:formatCode>0.0</c:formatCode>
                <c:ptCount val="9"/>
                <c:pt idx="0">
                  <c:v>72.963134765625</c:v>
                </c:pt>
                <c:pt idx="1">
                  <c:v>75.8846842447916</c:v>
                </c:pt>
                <c:pt idx="2">
                  <c:v>74.7349446614583</c:v>
                </c:pt>
                <c:pt idx="3">
                  <c:v>75.5760904947916</c:v>
                </c:pt>
                <c:pt idx="4">
                  <c:v>77.6073404947916</c:v>
                </c:pt>
                <c:pt idx="5">
                  <c:v>77.615478515625</c:v>
                </c:pt>
                <c:pt idx="6">
                  <c:v>77.1178385416666</c:v>
                </c:pt>
                <c:pt idx="7">
                  <c:v>84.7517903645833</c:v>
                </c:pt>
                <c:pt idx="8">
                  <c:v>88.3319498697916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05-4581-9690-FA0877DD7C45}"/>
            </c:ext>
          </c:extLst>
        </c:ser>
        <c:ser>
          <c:idx val="1"/>
          <c:order val="1"/>
          <c:tx>
            <c:strRef>
              <c:f>'c1b'!$J$2</c:f>
              <c:strCache>
                <c:ptCount val="1"/>
                <c:pt idx="0">
                  <c:v>Green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'c1b'!$A$3:$A$11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'c1b'!$J$3:$J$11</c:f>
              <c:numCache>
                <c:formatCode>0.0</c:formatCode>
                <c:ptCount val="9"/>
                <c:pt idx="0">
                  <c:v>71.0084635416666</c:v>
                </c:pt>
                <c:pt idx="1">
                  <c:v>74.2960611979166</c:v>
                </c:pt>
                <c:pt idx="2">
                  <c:v>72.798583984375</c:v>
                </c:pt>
                <c:pt idx="3">
                  <c:v>72.9617513020833</c:v>
                </c:pt>
                <c:pt idx="4">
                  <c:v>72.6195475260416</c:v>
                </c:pt>
                <c:pt idx="5">
                  <c:v>71.080322265625</c:v>
                </c:pt>
                <c:pt idx="6">
                  <c:v>71.7265625</c:v>
                </c:pt>
                <c:pt idx="7">
                  <c:v>78.0262858072916</c:v>
                </c:pt>
                <c:pt idx="8">
                  <c:v>80.3251139322916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05-4581-9690-FA0877DD7C45}"/>
            </c:ext>
          </c:extLst>
        </c:ser>
        <c:ser>
          <c:idx val="2"/>
          <c:order val="2"/>
          <c:tx>
            <c:strRef>
              <c:f>'c1b'!$K$2</c:f>
              <c:strCache>
                <c:ptCount val="1"/>
                <c:pt idx="0">
                  <c:v>Blue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'c1b'!$A$3:$A$11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'c1b'!$K$3:$K$11</c:f>
              <c:numCache>
                <c:formatCode>0.0</c:formatCode>
                <c:ptCount val="9"/>
                <c:pt idx="0">
                  <c:v>76.8087565104166</c:v>
                </c:pt>
                <c:pt idx="1">
                  <c:v>79.4615885416666</c:v>
                </c:pt>
                <c:pt idx="2">
                  <c:v>77.1976725260416</c:v>
                </c:pt>
                <c:pt idx="3">
                  <c:v>77.7106119791666</c:v>
                </c:pt>
                <c:pt idx="4">
                  <c:v>76.9973958333333</c:v>
                </c:pt>
                <c:pt idx="5">
                  <c:v>75.346923828125</c:v>
                </c:pt>
                <c:pt idx="6">
                  <c:v>76.4259440104166</c:v>
                </c:pt>
                <c:pt idx="7">
                  <c:v>81.611328125</c:v>
                </c:pt>
                <c:pt idx="8">
                  <c:v>82.2118326822916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05-4581-9690-FA0877DD7C45}"/>
            </c:ext>
          </c:extLst>
        </c:ser>
        <c:ser>
          <c:idx val="3"/>
          <c:order val="3"/>
          <c:tx>
            <c:strRef>
              <c:f>'c1b'!$L$2</c:f>
              <c:strCache>
                <c:ptCount val="1"/>
                <c:pt idx="0">
                  <c:v>Gray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'c1b'!$A$3:$A$11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'c1b'!$L$3:$L$11</c:f>
              <c:numCache>
                <c:formatCode>0.0</c:formatCode>
                <c:ptCount val="9"/>
                <c:pt idx="0">
                  <c:v>67.4022623697916</c:v>
                </c:pt>
                <c:pt idx="1">
                  <c:v>70.3479817708333</c:v>
                </c:pt>
                <c:pt idx="2">
                  <c:v>69.0340983072916</c:v>
                </c:pt>
                <c:pt idx="3">
                  <c:v>69.136474609375</c:v>
                </c:pt>
                <c:pt idx="4">
                  <c:v>69.305908203125</c:v>
                </c:pt>
                <c:pt idx="5">
                  <c:v>68.2002766927083</c:v>
                </c:pt>
                <c:pt idx="6">
                  <c:v>68.392333984375</c:v>
                </c:pt>
                <c:pt idx="7">
                  <c:v>74.0926920572916</c:v>
                </c:pt>
                <c:pt idx="8">
                  <c:v>75.9715983072916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05-4581-9690-FA0877DD7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493279"/>
        <c:axId val="1309495679"/>
      </c:scatterChart>
      <c:valAx>
        <c:axId val="1309493279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5679"/>
        <c:crosses val="autoZero"/>
        <c:crossBetween val="midCat"/>
      </c:valAx>
      <c:valAx>
        <c:axId val="1309495679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MSE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3279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'c1b'!$D$2</c:f>
              <c:strCache>
                <c:ptCount val="1"/>
                <c:pt idx="0">
                  <c:v>億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'c1b'!$A$3:$A$11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'c1b'!$D$3:$D$11</c:f>
              <c:numCache>
                <c:formatCode>0</c:formatCode>
                <c:ptCount val="9"/>
                <c:pt idx="0">
                  <c:v>1026.3049020799999</c:v>
                </c:pt>
                <c:pt idx="1">
                  <c:v>994.38824288000001</c:v>
                </c:pt>
                <c:pt idx="2">
                  <c:v>961.90469152000003</c:v>
                </c:pt>
                <c:pt idx="3">
                  <c:v>930.56169936000003</c:v>
                </c:pt>
                <c:pt idx="4">
                  <c:v>895.95945328000005</c:v>
                </c:pt>
                <c:pt idx="5">
                  <c:v>862.32658175999995</c:v>
                </c:pt>
                <c:pt idx="6">
                  <c:v>827.86111152000001</c:v>
                </c:pt>
                <c:pt idx="7">
                  <c:v>795.77224288000002</c:v>
                </c:pt>
                <c:pt idx="8">
                  <c:v>765.08888256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3F-4129-BDEF-EEC098E9D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367903"/>
        <c:axId val="1343368383"/>
      </c:scatterChart>
      <c:valAx>
        <c:axId val="1343367903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3368383"/>
        <c:crosses val="autoZero"/>
        <c:crossBetween val="midCat"/>
      </c:valAx>
      <c:valAx>
        <c:axId val="134336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サイクル数　（単位：億）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336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wc!$E$2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wc!$A$3:$A$11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wc!$E$3:$E$11</c:f>
              <c:numCache>
                <c:formatCode>0.0</c:formatCode>
                <c:ptCount val="9"/>
                <c:pt idx="0">
                  <c:v>27.83935546875</c:v>
                </c:pt>
                <c:pt idx="1">
                  <c:v>29.4334106445312</c:v>
                </c:pt>
                <c:pt idx="2">
                  <c:v>33.1732177734375</c:v>
                </c:pt>
                <c:pt idx="3">
                  <c:v>38.5556640625</c:v>
                </c:pt>
                <c:pt idx="4">
                  <c:v>41.8465576171875</c:v>
                </c:pt>
                <c:pt idx="5">
                  <c:v>48.3567504882812</c:v>
                </c:pt>
                <c:pt idx="6">
                  <c:v>56.5408325195312</c:v>
                </c:pt>
                <c:pt idx="7">
                  <c:v>61.1463012695312</c:v>
                </c:pt>
                <c:pt idx="8">
                  <c:v>70.541259765625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6-487E-AB18-39172DD13F4D}"/>
            </c:ext>
          </c:extLst>
        </c:ser>
        <c:ser>
          <c:idx val="1"/>
          <c:order val="1"/>
          <c:tx>
            <c:strRef>
              <c:f>wc!$F$2</c:f>
              <c:strCache>
                <c:ptCount val="1"/>
                <c:pt idx="0">
                  <c:v>Green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wc!$A$3:$A$11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wc!$F$3:$F$11</c:f>
              <c:numCache>
                <c:formatCode>0.0</c:formatCode>
                <c:ptCount val="9"/>
                <c:pt idx="0">
                  <c:v>25.3683471679687</c:v>
                </c:pt>
                <c:pt idx="1">
                  <c:v>26.8612060546875</c:v>
                </c:pt>
                <c:pt idx="2">
                  <c:v>30.4962768554687</c:v>
                </c:pt>
                <c:pt idx="3">
                  <c:v>35.6155395507812</c:v>
                </c:pt>
                <c:pt idx="4">
                  <c:v>38.560302734375</c:v>
                </c:pt>
                <c:pt idx="5">
                  <c:v>44.6156005859375</c:v>
                </c:pt>
                <c:pt idx="6">
                  <c:v>51.9932250976562</c:v>
                </c:pt>
                <c:pt idx="7">
                  <c:v>56.0331420898437</c:v>
                </c:pt>
                <c:pt idx="8">
                  <c:v>64.4066162109375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26-487E-AB18-39172DD13F4D}"/>
            </c:ext>
          </c:extLst>
        </c:ser>
        <c:ser>
          <c:idx val="2"/>
          <c:order val="2"/>
          <c:tx>
            <c:strRef>
              <c:f>wc!$G$2</c:f>
              <c:strCache>
                <c:ptCount val="1"/>
                <c:pt idx="0">
                  <c:v>Blue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wc!$A$3:$A$11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wc!$G$3:$G$11</c:f>
              <c:numCache>
                <c:formatCode>0.0</c:formatCode>
                <c:ptCount val="9"/>
                <c:pt idx="0">
                  <c:v>20.2868041992187</c:v>
                </c:pt>
                <c:pt idx="1">
                  <c:v>21.3792114257812</c:v>
                </c:pt>
                <c:pt idx="2">
                  <c:v>24.131591796875</c:v>
                </c:pt>
                <c:pt idx="3">
                  <c:v>27.971435546875</c:v>
                </c:pt>
                <c:pt idx="4">
                  <c:v>30.0504760742187</c:v>
                </c:pt>
                <c:pt idx="5">
                  <c:v>34.2872924804687</c:v>
                </c:pt>
                <c:pt idx="6">
                  <c:v>39.6113891601562</c:v>
                </c:pt>
                <c:pt idx="7">
                  <c:v>42.3797607421875</c:v>
                </c:pt>
                <c:pt idx="8">
                  <c:v>48.2566528320312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26-487E-AB18-39172DD13F4D}"/>
            </c:ext>
          </c:extLst>
        </c:ser>
        <c:ser>
          <c:idx val="3"/>
          <c:order val="3"/>
          <c:tx>
            <c:strRef>
              <c:f>wc!$H$2</c:f>
              <c:strCache>
                <c:ptCount val="1"/>
                <c:pt idx="0">
                  <c:v>Gray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wc!$A$3:$A$11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wc!$H$3:$H$11</c:f>
              <c:numCache>
                <c:formatCode>0.0</c:formatCode>
                <c:ptCount val="9"/>
                <c:pt idx="0">
                  <c:v>25.0774536132812</c:v>
                </c:pt>
                <c:pt idx="1">
                  <c:v>26.5294189453125</c:v>
                </c:pt>
                <c:pt idx="2">
                  <c:v>30.05322265625</c:v>
                </c:pt>
                <c:pt idx="3">
                  <c:v>35.0057983398437</c:v>
                </c:pt>
                <c:pt idx="4">
                  <c:v>37.8562622070312</c:v>
                </c:pt>
                <c:pt idx="5">
                  <c:v>43.6862182617187</c:v>
                </c:pt>
                <c:pt idx="6">
                  <c:v>50.9882202148437</c:v>
                </c:pt>
                <c:pt idx="7">
                  <c:v>54.8958129882812</c:v>
                </c:pt>
                <c:pt idx="8">
                  <c:v>63.1157836914062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26-487E-AB18-39172DD13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493279"/>
        <c:axId val="1309495679"/>
      </c:scatterChart>
      <c:valAx>
        <c:axId val="1309493279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5679"/>
        <c:crosses val="autoZero"/>
        <c:crossBetween val="midCat"/>
      </c:valAx>
      <c:valAx>
        <c:axId val="1309495679"/>
        <c:scaling>
          <c:orientation val="minMax"/>
          <c:max val="9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MSE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wc!$I$2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wc!$A$3:$A$11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wc!$I$3:$I$11</c:f>
              <c:numCache>
                <c:formatCode>0.0</c:formatCode>
                <c:ptCount val="9"/>
                <c:pt idx="0">
                  <c:v>43.456298828125</c:v>
                </c:pt>
                <c:pt idx="1">
                  <c:v>43.4913330078125</c:v>
                </c:pt>
                <c:pt idx="2">
                  <c:v>47.0106201171875</c:v>
                </c:pt>
                <c:pt idx="3">
                  <c:v>52.0508422851562</c:v>
                </c:pt>
                <c:pt idx="4">
                  <c:v>55.26611328125</c:v>
                </c:pt>
                <c:pt idx="5">
                  <c:v>61.090576171875</c:v>
                </c:pt>
                <c:pt idx="6">
                  <c:v>70.20458984375</c:v>
                </c:pt>
                <c:pt idx="7">
                  <c:v>74.615966796875</c:v>
                </c:pt>
                <c:pt idx="8">
                  <c:v>83.653625488281193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1-4258-AE2F-F969A07F6D8D}"/>
            </c:ext>
          </c:extLst>
        </c:ser>
        <c:ser>
          <c:idx val="1"/>
          <c:order val="1"/>
          <c:tx>
            <c:strRef>
              <c:f>wc!$J$2</c:f>
              <c:strCache>
                <c:ptCount val="1"/>
                <c:pt idx="0">
                  <c:v>Green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wc!$A$3:$A$11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wc!$J$3:$J$11</c:f>
              <c:numCache>
                <c:formatCode>0.0</c:formatCode>
                <c:ptCount val="9"/>
                <c:pt idx="0">
                  <c:v>43.57568359375</c:v>
                </c:pt>
                <c:pt idx="1">
                  <c:v>44.1038818359375</c:v>
                </c:pt>
                <c:pt idx="2">
                  <c:v>47.5441284179687</c:v>
                </c:pt>
                <c:pt idx="3">
                  <c:v>53.00537109375</c:v>
                </c:pt>
                <c:pt idx="4">
                  <c:v>55.8023681640625</c:v>
                </c:pt>
                <c:pt idx="5">
                  <c:v>61.8430786132812</c:v>
                </c:pt>
                <c:pt idx="6">
                  <c:v>70.628173828125</c:v>
                </c:pt>
                <c:pt idx="7">
                  <c:v>74.825744628906193</c:v>
                </c:pt>
                <c:pt idx="8">
                  <c:v>82.117736816406193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1-4258-AE2F-F969A07F6D8D}"/>
            </c:ext>
          </c:extLst>
        </c:ser>
        <c:ser>
          <c:idx val="2"/>
          <c:order val="2"/>
          <c:tx>
            <c:strRef>
              <c:f>wc!$K$2</c:f>
              <c:strCache>
                <c:ptCount val="1"/>
                <c:pt idx="0">
                  <c:v>Blue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wc!$A$3:$A$11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wc!$K$3:$K$11</c:f>
              <c:numCache>
                <c:formatCode>0.0</c:formatCode>
                <c:ptCount val="9"/>
                <c:pt idx="0">
                  <c:v>45.8428344726562</c:v>
                </c:pt>
                <c:pt idx="1">
                  <c:v>45.9568481445312</c:v>
                </c:pt>
                <c:pt idx="2">
                  <c:v>48.62646484375</c:v>
                </c:pt>
                <c:pt idx="3">
                  <c:v>52.5170288085937</c:v>
                </c:pt>
                <c:pt idx="4">
                  <c:v>54.28125</c:v>
                </c:pt>
                <c:pt idx="5">
                  <c:v>59.4569702148437</c:v>
                </c:pt>
                <c:pt idx="6">
                  <c:v>65.299133300781193</c:v>
                </c:pt>
                <c:pt idx="7">
                  <c:v>67.124084472656193</c:v>
                </c:pt>
                <c:pt idx="8">
                  <c:v>74.318298339843693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01-4258-AE2F-F969A07F6D8D}"/>
            </c:ext>
          </c:extLst>
        </c:ser>
        <c:ser>
          <c:idx val="3"/>
          <c:order val="3"/>
          <c:tx>
            <c:strRef>
              <c:f>wc!$L$2</c:f>
              <c:strCache>
                <c:ptCount val="1"/>
                <c:pt idx="0">
                  <c:v>Gray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wc!$A$3:$A$11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wc!$L$3:$L$11</c:f>
              <c:numCache>
                <c:formatCode>0.0</c:formatCode>
                <c:ptCount val="9"/>
                <c:pt idx="0">
                  <c:v>43.0235595703125</c:v>
                </c:pt>
                <c:pt idx="1">
                  <c:v>43.0973510742187</c:v>
                </c:pt>
                <c:pt idx="2">
                  <c:v>46.5755004882812</c:v>
                </c:pt>
                <c:pt idx="3">
                  <c:v>51.6134033203125</c:v>
                </c:pt>
                <c:pt idx="4">
                  <c:v>54.6404418945312</c:v>
                </c:pt>
                <c:pt idx="5">
                  <c:v>60.37744140625</c:v>
                </c:pt>
                <c:pt idx="6">
                  <c:v>68.7303466796875</c:v>
                </c:pt>
                <c:pt idx="7">
                  <c:v>72.630920410156193</c:v>
                </c:pt>
                <c:pt idx="8">
                  <c:v>80.414978027343693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01-4258-AE2F-F969A07F6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493279"/>
        <c:axId val="1309495679"/>
      </c:scatterChart>
      <c:valAx>
        <c:axId val="1309493279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5679"/>
        <c:crosses val="autoZero"/>
        <c:crossBetween val="midCat"/>
      </c:valAx>
      <c:valAx>
        <c:axId val="1309495679"/>
        <c:scaling>
          <c:orientation val="minMax"/>
          <c:max val="9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MSE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3279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wc!$D$2</c:f>
              <c:strCache>
                <c:ptCount val="1"/>
                <c:pt idx="0">
                  <c:v>億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wc!$A$3:$A$11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wc!$D$3:$D$11</c:f>
              <c:numCache>
                <c:formatCode>0</c:formatCode>
                <c:ptCount val="9"/>
                <c:pt idx="0">
                  <c:v>1426.1863625599999</c:v>
                </c:pt>
                <c:pt idx="1">
                  <c:v>1401.8963071999999</c:v>
                </c:pt>
                <c:pt idx="2">
                  <c:v>1377.62003568</c:v>
                </c:pt>
                <c:pt idx="3">
                  <c:v>1351.6624851199999</c:v>
                </c:pt>
                <c:pt idx="4">
                  <c:v>1324.1130577599999</c:v>
                </c:pt>
                <c:pt idx="5">
                  <c:v>1297.9525822400001</c:v>
                </c:pt>
                <c:pt idx="6">
                  <c:v>1272.3319652800001</c:v>
                </c:pt>
                <c:pt idx="7">
                  <c:v>1248.0402180799999</c:v>
                </c:pt>
                <c:pt idx="8">
                  <c:v>1223.6195935999999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76-4704-8964-41AFCC6CF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525951"/>
        <c:axId val="1318526911"/>
      </c:scatterChart>
      <c:valAx>
        <c:axId val="1318525951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8526911"/>
        <c:crosses val="autoZero"/>
        <c:crossBetween val="midCat"/>
      </c:valAx>
      <c:valAx>
        <c:axId val="1318526911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サイクル数　（単位：億）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8525951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'c1b (2)'!$E$2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'c1b (2)'!$A$3:$A$11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'c1b (2)'!$E$3:$E$11</c:f>
              <c:numCache>
                <c:formatCode>0.0</c:formatCode>
                <c:ptCount val="9"/>
                <c:pt idx="0">
                  <c:v>81.3531087239583</c:v>
                </c:pt>
                <c:pt idx="1">
                  <c:v>85.0291341145833</c:v>
                </c:pt>
                <c:pt idx="2">
                  <c:v>84.5968424479166</c:v>
                </c:pt>
                <c:pt idx="3">
                  <c:v>84.9973958333333</c:v>
                </c:pt>
                <c:pt idx="4">
                  <c:v>84.485107421875</c:v>
                </c:pt>
                <c:pt idx="5">
                  <c:v>85.9141438802083</c:v>
                </c:pt>
                <c:pt idx="6">
                  <c:v>86.275146484375</c:v>
                </c:pt>
                <c:pt idx="7">
                  <c:v>91.9564615885416</c:v>
                </c:pt>
                <c:pt idx="8">
                  <c:v>94.963134765625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89-4D37-9575-3EF8A911EC58}"/>
            </c:ext>
          </c:extLst>
        </c:ser>
        <c:ser>
          <c:idx val="1"/>
          <c:order val="1"/>
          <c:tx>
            <c:strRef>
              <c:f>'c1b (2)'!$F$2</c:f>
              <c:strCache>
                <c:ptCount val="1"/>
                <c:pt idx="0">
                  <c:v>Green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'c1b (2)'!$A$3:$A$11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'c1b (2)'!$F$3:$F$11</c:f>
              <c:numCache>
                <c:formatCode>0.0</c:formatCode>
                <c:ptCount val="9"/>
                <c:pt idx="0">
                  <c:v>70.0615234375</c:v>
                </c:pt>
                <c:pt idx="1">
                  <c:v>72.9718424479166</c:v>
                </c:pt>
                <c:pt idx="2">
                  <c:v>72.4579264322916</c:v>
                </c:pt>
                <c:pt idx="3">
                  <c:v>72.0985514322916</c:v>
                </c:pt>
                <c:pt idx="4">
                  <c:v>71.7784016927083</c:v>
                </c:pt>
                <c:pt idx="5">
                  <c:v>72.4004720052083</c:v>
                </c:pt>
                <c:pt idx="6">
                  <c:v>72.216064453125</c:v>
                </c:pt>
                <c:pt idx="7">
                  <c:v>77.0591634114583</c:v>
                </c:pt>
                <c:pt idx="8">
                  <c:v>79.5919596354166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89-4D37-9575-3EF8A911EC58}"/>
            </c:ext>
          </c:extLst>
        </c:ser>
        <c:ser>
          <c:idx val="2"/>
          <c:order val="2"/>
          <c:tx>
            <c:strRef>
              <c:f>'c1b (2)'!$G$2</c:f>
              <c:strCache>
                <c:ptCount val="1"/>
                <c:pt idx="0">
                  <c:v>Blue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'c1b (2)'!$A$3:$A$11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'c1b (2)'!$G$3:$G$11</c:f>
              <c:numCache>
                <c:formatCode>0.0</c:formatCode>
                <c:ptCount val="9"/>
                <c:pt idx="0">
                  <c:v>71.824951171875</c:v>
                </c:pt>
                <c:pt idx="1">
                  <c:v>74.6626790364583</c:v>
                </c:pt>
                <c:pt idx="2">
                  <c:v>74.15625</c:v>
                </c:pt>
                <c:pt idx="3">
                  <c:v>73.8900553385416</c:v>
                </c:pt>
                <c:pt idx="4">
                  <c:v>73.591064453125</c:v>
                </c:pt>
                <c:pt idx="5">
                  <c:v>74.6610514322916</c:v>
                </c:pt>
                <c:pt idx="6">
                  <c:v>74.5247395833333</c:v>
                </c:pt>
                <c:pt idx="7">
                  <c:v>79.8863932291666</c:v>
                </c:pt>
                <c:pt idx="8">
                  <c:v>82.5992024739583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89-4D37-9575-3EF8A911EC58}"/>
            </c:ext>
          </c:extLst>
        </c:ser>
        <c:ser>
          <c:idx val="3"/>
          <c:order val="3"/>
          <c:tx>
            <c:strRef>
              <c:f>'c1b (2)'!$H$2</c:f>
              <c:strCache>
                <c:ptCount val="1"/>
                <c:pt idx="0">
                  <c:v>Gray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'c1b (2)'!$A$3:$A$11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'c1b (2)'!$H$3:$H$11</c:f>
              <c:numCache>
                <c:formatCode>0.0</c:formatCode>
                <c:ptCount val="9"/>
                <c:pt idx="0">
                  <c:v>62.7457682291666</c:v>
                </c:pt>
                <c:pt idx="1">
                  <c:v>65.9073079427083</c:v>
                </c:pt>
                <c:pt idx="2">
                  <c:v>65.5279134114583</c:v>
                </c:pt>
                <c:pt idx="3">
                  <c:v>65.4132486979166</c:v>
                </c:pt>
                <c:pt idx="4">
                  <c:v>65.109375</c:v>
                </c:pt>
                <c:pt idx="5">
                  <c:v>65.8182779947916</c:v>
                </c:pt>
                <c:pt idx="6">
                  <c:v>65.5292154947916</c:v>
                </c:pt>
                <c:pt idx="7">
                  <c:v>70.052490234375</c:v>
                </c:pt>
                <c:pt idx="8">
                  <c:v>72.3931477864583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89-4D37-9575-3EF8A911E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493279"/>
        <c:axId val="1309495679"/>
      </c:scatterChart>
      <c:valAx>
        <c:axId val="1309493279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5679"/>
        <c:crosses val="autoZero"/>
        <c:crossBetween val="midCat"/>
      </c:valAx>
      <c:valAx>
        <c:axId val="1309495679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MSE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'c1b (2)'!$I$2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'c1b (2)'!$A$3:$A$11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'c1b (2)'!$I$3:$I$11</c:f>
              <c:numCache>
                <c:formatCode>0.0</c:formatCode>
                <c:ptCount val="9"/>
                <c:pt idx="0">
                  <c:v>73.2796223958333</c:v>
                </c:pt>
                <c:pt idx="1">
                  <c:v>77.40576171875</c:v>
                </c:pt>
                <c:pt idx="2">
                  <c:v>77.2015787760416</c:v>
                </c:pt>
                <c:pt idx="3">
                  <c:v>77.6503092447916</c:v>
                </c:pt>
                <c:pt idx="4">
                  <c:v>77.18310546875</c:v>
                </c:pt>
                <c:pt idx="5">
                  <c:v>78.0101725260416</c:v>
                </c:pt>
                <c:pt idx="6">
                  <c:v>78.2764485677083</c:v>
                </c:pt>
                <c:pt idx="7">
                  <c:v>83.8085123697916</c:v>
                </c:pt>
                <c:pt idx="8">
                  <c:v>86.1249186197916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AB-403C-B07D-F65EA80B823C}"/>
            </c:ext>
          </c:extLst>
        </c:ser>
        <c:ser>
          <c:idx val="1"/>
          <c:order val="1"/>
          <c:tx>
            <c:strRef>
              <c:f>'c1b (2)'!$J$2</c:f>
              <c:strCache>
                <c:ptCount val="1"/>
                <c:pt idx="0">
                  <c:v>Green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'c1b (2)'!$A$3:$A$11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'c1b (2)'!$J$3:$J$11</c:f>
              <c:numCache>
                <c:formatCode>0.0</c:formatCode>
                <c:ptCount val="9"/>
                <c:pt idx="0">
                  <c:v>71.42431640625</c:v>
                </c:pt>
                <c:pt idx="1">
                  <c:v>73.8937174479166</c:v>
                </c:pt>
                <c:pt idx="2">
                  <c:v>72.9703776041666</c:v>
                </c:pt>
                <c:pt idx="3">
                  <c:v>73.4256184895833</c:v>
                </c:pt>
                <c:pt idx="4">
                  <c:v>72.9705403645833</c:v>
                </c:pt>
                <c:pt idx="5">
                  <c:v>73.8247884114583</c:v>
                </c:pt>
                <c:pt idx="6">
                  <c:v>73.2749837239583</c:v>
                </c:pt>
                <c:pt idx="7">
                  <c:v>77.9456380208333</c:v>
                </c:pt>
                <c:pt idx="8">
                  <c:v>80.490478515625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AB-403C-B07D-F65EA80B823C}"/>
            </c:ext>
          </c:extLst>
        </c:ser>
        <c:ser>
          <c:idx val="2"/>
          <c:order val="2"/>
          <c:tx>
            <c:strRef>
              <c:f>'c1b (2)'!$K$2</c:f>
              <c:strCache>
                <c:ptCount val="1"/>
                <c:pt idx="0">
                  <c:v>Blue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'c1b (2)'!$A$3:$A$11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'c1b (2)'!$K$3:$K$11</c:f>
              <c:numCache>
                <c:formatCode>0.0</c:formatCode>
                <c:ptCount val="9"/>
                <c:pt idx="0">
                  <c:v>73.7189127604166</c:v>
                </c:pt>
                <c:pt idx="1">
                  <c:v>76.3665364583333</c:v>
                </c:pt>
                <c:pt idx="2">
                  <c:v>75.692138671875</c:v>
                </c:pt>
                <c:pt idx="3">
                  <c:v>75.9126790364583</c:v>
                </c:pt>
                <c:pt idx="4">
                  <c:v>75.7484537760416</c:v>
                </c:pt>
                <c:pt idx="5">
                  <c:v>76.5672200520833</c:v>
                </c:pt>
                <c:pt idx="6">
                  <c:v>75.6312662760416</c:v>
                </c:pt>
                <c:pt idx="7">
                  <c:v>80.8889973958333</c:v>
                </c:pt>
                <c:pt idx="8">
                  <c:v>83.2024739583333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AB-403C-B07D-F65EA80B823C}"/>
            </c:ext>
          </c:extLst>
        </c:ser>
        <c:ser>
          <c:idx val="3"/>
          <c:order val="3"/>
          <c:tx>
            <c:strRef>
              <c:f>'c1b (2)'!$L$2</c:f>
              <c:strCache>
                <c:ptCount val="1"/>
                <c:pt idx="0">
                  <c:v>Gray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'c1b (2)'!$A$3:$A$11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'c1b (2)'!$L$3:$L$11</c:f>
              <c:numCache>
                <c:formatCode>0.0</c:formatCode>
                <c:ptCount val="9"/>
                <c:pt idx="0">
                  <c:v>67.63134765625</c:v>
                </c:pt>
                <c:pt idx="1">
                  <c:v>70.525390625</c:v>
                </c:pt>
                <c:pt idx="2">
                  <c:v>69.9978841145833</c:v>
                </c:pt>
                <c:pt idx="3">
                  <c:v>70.2314453125</c:v>
                </c:pt>
                <c:pt idx="4">
                  <c:v>69.7262369791666</c:v>
                </c:pt>
                <c:pt idx="5">
                  <c:v>70.4138997395833</c:v>
                </c:pt>
                <c:pt idx="6">
                  <c:v>69.988525390625</c:v>
                </c:pt>
                <c:pt idx="7">
                  <c:v>74.533447265625</c:v>
                </c:pt>
                <c:pt idx="8">
                  <c:v>76.7789713541666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AB-403C-B07D-F65EA80B8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493279"/>
        <c:axId val="1309495679"/>
      </c:scatterChart>
      <c:valAx>
        <c:axId val="1309493279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5679"/>
        <c:crosses val="autoZero"/>
        <c:crossBetween val="midCat"/>
      </c:valAx>
      <c:valAx>
        <c:axId val="1309495679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MSE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3279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'c1b (2)'!$D$2</c:f>
              <c:strCache>
                <c:ptCount val="1"/>
                <c:pt idx="0">
                  <c:v>億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'c1b (2)'!$A$3:$A$11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'c1b (2)'!$D$3:$D$11</c:f>
              <c:numCache>
                <c:formatCode>0</c:formatCode>
                <c:ptCount val="9"/>
                <c:pt idx="0">
                  <c:v>1026.3049020799999</c:v>
                </c:pt>
                <c:pt idx="1">
                  <c:v>994.38824288000001</c:v>
                </c:pt>
                <c:pt idx="2">
                  <c:v>961.90469152000003</c:v>
                </c:pt>
                <c:pt idx="3">
                  <c:v>930.56169936000003</c:v>
                </c:pt>
                <c:pt idx="4">
                  <c:v>895.95945328000005</c:v>
                </c:pt>
                <c:pt idx="5">
                  <c:v>862.32658175999995</c:v>
                </c:pt>
                <c:pt idx="6">
                  <c:v>827.86111152000001</c:v>
                </c:pt>
                <c:pt idx="7">
                  <c:v>795.77224288000002</c:v>
                </c:pt>
                <c:pt idx="8">
                  <c:v>765.08888256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43-401E-8829-56DF0156B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367903"/>
        <c:axId val="1343368383"/>
      </c:scatterChart>
      <c:valAx>
        <c:axId val="1343367903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3368383"/>
        <c:crosses val="autoZero"/>
        <c:crossBetween val="midCat"/>
      </c:valAx>
      <c:valAx>
        <c:axId val="134336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サイクル数　（単位：億）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336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304797</xdr:colOff>
      <xdr:row>12</xdr:row>
      <xdr:rowOff>97631</xdr:rowOff>
    </xdr:from>
    <xdr:to>
      <xdr:col>15</xdr:col>
      <xdr:colOff>534672</xdr:colOff>
      <xdr:row>34</xdr:row>
      <xdr:rowOff>213206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5425268-C969-A756-5E87-DF2F99594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95248</xdr:colOff>
      <xdr:row>13</xdr:row>
      <xdr:rowOff>4761</xdr:rowOff>
    </xdr:from>
    <xdr:to>
      <xdr:col>23</xdr:col>
      <xdr:colOff>334648</xdr:colOff>
      <xdr:row>35</xdr:row>
      <xdr:rowOff>120336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F8997BA9-2042-4777-A592-5F65C19E9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176212</xdr:colOff>
      <xdr:row>12</xdr:row>
      <xdr:rowOff>73819</xdr:rowOff>
    </xdr:from>
    <xdr:to>
      <xdr:col>6</xdr:col>
      <xdr:colOff>510862</xdr:colOff>
      <xdr:row>34</xdr:row>
      <xdr:rowOff>189394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1E2F7A1-D5BB-9ADE-4421-2CFAAA95D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414335</xdr:colOff>
      <xdr:row>13</xdr:row>
      <xdr:rowOff>2381</xdr:rowOff>
    </xdr:from>
    <xdr:to>
      <xdr:col>16</xdr:col>
      <xdr:colOff>648973</xdr:colOff>
      <xdr:row>35</xdr:row>
      <xdr:rowOff>117956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4D69816-9496-45C1-BA5D-624CBA9DA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338137</xdr:colOff>
      <xdr:row>13</xdr:row>
      <xdr:rowOff>80963</xdr:rowOff>
    </xdr:from>
    <xdr:to>
      <xdr:col>24</xdr:col>
      <xdr:colOff>577537</xdr:colOff>
      <xdr:row>35</xdr:row>
      <xdr:rowOff>196538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695757E-EC49-45BA-A72F-94F666626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814387</xdr:colOff>
      <xdr:row>13</xdr:row>
      <xdr:rowOff>21431</xdr:rowOff>
    </xdr:from>
    <xdr:to>
      <xdr:col>7</xdr:col>
      <xdr:colOff>458474</xdr:colOff>
      <xdr:row>35</xdr:row>
      <xdr:rowOff>137006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8276476-C4ED-4767-ECA9-76FCE4B0A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304797</xdr:colOff>
      <xdr:row>12</xdr:row>
      <xdr:rowOff>97631</xdr:rowOff>
    </xdr:from>
    <xdr:to>
      <xdr:col>15</xdr:col>
      <xdr:colOff>534672</xdr:colOff>
      <xdr:row>34</xdr:row>
      <xdr:rowOff>213206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8B1DA61-3771-4A67-80DC-D973F082C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95248</xdr:colOff>
      <xdr:row>13</xdr:row>
      <xdr:rowOff>4761</xdr:rowOff>
    </xdr:from>
    <xdr:to>
      <xdr:col>23</xdr:col>
      <xdr:colOff>334648</xdr:colOff>
      <xdr:row>35</xdr:row>
      <xdr:rowOff>120336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7B41D8E-AE52-47B5-9B22-6DF1D40B6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176212</xdr:colOff>
      <xdr:row>12</xdr:row>
      <xdr:rowOff>73819</xdr:rowOff>
    </xdr:from>
    <xdr:to>
      <xdr:col>6</xdr:col>
      <xdr:colOff>510862</xdr:colOff>
      <xdr:row>34</xdr:row>
      <xdr:rowOff>189394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F49B018-B447-4CE6-A57A-3F96532A7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390524</xdr:colOff>
      <xdr:row>35</xdr:row>
      <xdr:rowOff>207168</xdr:rowOff>
    </xdr:from>
    <xdr:to>
      <xdr:col>7</xdr:col>
      <xdr:colOff>39374</xdr:colOff>
      <xdr:row>58</xdr:row>
      <xdr:rowOff>98906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FCF85FF-B939-DF6A-1E07-9A6B5C4BD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414335</xdr:colOff>
      <xdr:row>13</xdr:row>
      <xdr:rowOff>2381</xdr:rowOff>
    </xdr:from>
    <xdr:to>
      <xdr:col>15</xdr:col>
      <xdr:colOff>653735</xdr:colOff>
      <xdr:row>35</xdr:row>
      <xdr:rowOff>117956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11B2FE4-14F4-45B5-BED5-7ACAC45F5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338137</xdr:colOff>
      <xdr:row>13</xdr:row>
      <xdr:rowOff>80963</xdr:rowOff>
    </xdr:from>
    <xdr:to>
      <xdr:col>24</xdr:col>
      <xdr:colOff>577537</xdr:colOff>
      <xdr:row>35</xdr:row>
      <xdr:rowOff>196538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FF2E4B2-EC71-49BC-A14E-140AB6689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814387</xdr:colOff>
      <xdr:row>13</xdr:row>
      <xdr:rowOff>21431</xdr:rowOff>
    </xdr:from>
    <xdr:to>
      <xdr:col>7</xdr:col>
      <xdr:colOff>458474</xdr:colOff>
      <xdr:row>35</xdr:row>
      <xdr:rowOff>137006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C99FE91-AE69-4C8D-8087-39CA6B243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771525</xdr:colOff>
      <xdr:row>37</xdr:row>
      <xdr:rowOff>11905</xdr:rowOff>
    </xdr:from>
    <xdr:to>
      <xdr:col>7</xdr:col>
      <xdr:colOff>415612</xdr:colOff>
      <xdr:row>59</xdr:row>
      <xdr:rowOff>127480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A9DE6EE-1583-C943-B133-4D999978B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workbookViewId="0">
      <selection activeCell="P5" sqref="P5"/>
    </sheetView>
  </sheetViews>
  <sheetFormatPr defaultRowHeight="17.649999999999999"/>
  <cols>
    <col min="1" max="1" width="11.625" bestFit="1" customWidth="1"/>
    <col min="2" max="2" width="11.625" customWidth="1"/>
    <col min="3" max="3" width="11.5625" bestFit="1" customWidth="1"/>
    <col min="4" max="4" width="8.9375" customWidth="1"/>
  </cols>
  <sheetData>
    <row r="1" spans="1:16">
      <c r="A1" t="s">
        <v>0</v>
      </c>
      <c r="B1" s="4" t="s">
        <v>12</v>
      </c>
      <c r="C1" s="4"/>
      <c r="D1" s="1"/>
      <c r="E1" s="4" t="s">
        <v>2</v>
      </c>
      <c r="F1" s="4"/>
      <c r="G1" s="4"/>
      <c r="H1" s="4"/>
      <c r="I1" s="4" t="s">
        <v>3</v>
      </c>
      <c r="J1" s="4"/>
      <c r="K1" s="4"/>
      <c r="L1" s="4"/>
      <c r="N1" s="4" t="s">
        <v>2</v>
      </c>
      <c r="O1" s="4"/>
      <c r="P1" s="4"/>
    </row>
    <row r="2" spans="1:16">
      <c r="A2" t="s">
        <v>1</v>
      </c>
      <c r="B2" t="s">
        <v>11</v>
      </c>
      <c r="C2" t="s">
        <v>13</v>
      </c>
      <c r="D2" t="s">
        <v>14</v>
      </c>
      <c r="E2" t="s">
        <v>8</v>
      </c>
      <c r="F2" t="s">
        <v>9</v>
      </c>
      <c r="G2" t="s">
        <v>10</v>
      </c>
      <c r="H2" t="s">
        <v>7</v>
      </c>
      <c r="I2" t="s">
        <v>8</v>
      </c>
      <c r="J2" t="s">
        <v>9</v>
      </c>
      <c r="K2" t="s">
        <v>10</v>
      </c>
      <c r="L2" t="s">
        <v>7</v>
      </c>
      <c r="N2" t="s">
        <v>15</v>
      </c>
      <c r="O2" t="s">
        <v>16</v>
      </c>
      <c r="P2" t="s">
        <v>17</v>
      </c>
    </row>
    <row r="3" spans="1:16">
      <c r="A3">
        <v>0</v>
      </c>
      <c r="B3">
        <v>3207202819</v>
      </c>
      <c r="C3">
        <f>16*B$3+16*B3</f>
        <v>102630490208</v>
      </c>
      <c r="D3" s="3">
        <f>C3/(10^8)</f>
        <v>1026.3049020799999</v>
      </c>
      <c r="E3" s="2">
        <v>81.3531087239583</v>
      </c>
      <c r="F3" s="2">
        <v>70.0615234375</v>
      </c>
      <c r="G3" s="2">
        <v>71.824951171875</v>
      </c>
      <c r="H3" s="2">
        <v>62.7457682291666</v>
      </c>
      <c r="I3" s="2">
        <v>72.963134765625</v>
      </c>
      <c r="J3" s="2">
        <v>71.0084635416666</v>
      </c>
      <c r="K3" s="2">
        <v>76.8087565104166</v>
      </c>
      <c r="L3" s="2">
        <v>67.4022623697916</v>
      </c>
      <c r="N3" s="2">
        <v>63.0067545572916</v>
      </c>
      <c r="O3" s="2">
        <v>3.4137369791666599</v>
      </c>
      <c r="P3" s="2">
        <v>12.2649739583333</v>
      </c>
    </row>
    <row r="4" spans="1:16">
      <c r="A4">
        <v>1</v>
      </c>
      <c r="B4">
        <v>3007723699</v>
      </c>
      <c r="C4">
        <f t="shared" ref="C4:C10" si="0">16*B$3+16*B4</f>
        <v>99438824288</v>
      </c>
      <c r="D4" s="3">
        <f t="shared" ref="D4:D11" si="1">C4/(10^8)</f>
        <v>994.38824288000001</v>
      </c>
      <c r="E4" s="2">
        <v>85.0291341145833</v>
      </c>
      <c r="F4" s="2">
        <v>72.9718424479166</v>
      </c>
      <c r="G4" s="2">
        <v>74.6626790364583</v>
      </c>
      <c r="H4" s="2">
        <v>65.9073079427083</v>
      </c>
      <c r="I4" s="2">
        <v>75.8846842447916</v>
      </c>
      <c r="J4" s="2">
        <v>74.2960611979166</v>
      </c>
      <c r="K4" s="2">
        <v>79.4615885416666</v>
      </c>
      <c r="L4" s="2">
        <v>70.3479817708333</v>
      </c>
      <c r="N4" s="2">
        <v>66.1478678385416</v>
      </c>
      <c r="O4" s="2">
        <v>3.4046223958333299</v>
      </c>
      <c r="P4" s="2">
        <v>12.241455078125</v>
      </c>
    </row>
    <row r="5" spans="1:16">
      <c r="A5">
        <v>2</v>
      </c>
      <c r="B5">
        <v>2804701503</v>
      </c>
      <c r="C5">
        <f t="shared" si="0"/>
        <v>96190469152</v>
      </c>
      <c r="D5" s="3">
        <f t="shared" si="1"/>
        <v>961.90469152000003</v>
      </c>
      <c r="E5" s="2">
        <v>84.5968424479166</v>
      </c>
      <c r="F5" s="2">
        <v>72.4579264322916</v>
      </c>
      <c r="G5" s="2">
        <v>74.15625</v>
      </c>
      <c r="H5" s="2">
        <v>65.5279134114583</v>
      </c>
      <c r="I5" s="2">
        <v>74.7349446614583</v>
      </c>
      <c r="J5" s="2">
        <v>72.798583984375</v>
      </c>
      <c r="K5" s="2">
        <v>77.1976725260416</v>
      </c>
      <c r="L5" s="2">
        <v>69.0340983072916</v>
      </c>
      <c r="N5" s="2">
        <v>65.6912434895833</v>
      </c>
      <c r="O5" s="2">
        <v>3.34765625</v>
      </c>
      <c r="P5" s="2">
        <v>12.156982421875</v>
      </c>
    </row>
    <row r="6" spans="1:16">
      <c r="A6">
        <v>3</v>
      </c>
      <c r="B6">
        <v>2608807802</v>
      </c>
      <c r="C6">
        <f t="shared" si="0"/>
        <v>93056169936</v>
      </c>
      <c r="D6" s="3">
        <f t="shared" si="1"/>
        <v>930.56169936000003</v>
      </c>
      <c r="E6" s="2">
        <v>84.9973958333333</v>
      </c>
      <c r="F6" s="2">
        <v>72.0985514322916</v>
      </c>
      <c r="G6" s="2">
        <v>73.8900553385416</v>
      </c>
      <c r="H6" s="2">
        <v>65.4132486979166</v>
      </c>
      <c r="I6" s="2">
        <v>75.5760904947916</v>
      </c>
      <c r="J6" s="2">
        <v>72.9617513020833</v>
      </c>
      <c r="K6" s="2">
        <v>77.7106119791666</v>
      </c>
      <c r="L6" s="2">
        <v>69.136474609375</v>
      </c>
      <c r="N6" s="2">
        <v>65.5340983072916</v>
      </c>
      <c r="O6" s="2">
        <v>3.3588053385416599</v>
      </c>
      <c r="P6" s="2">
        <v>12.2096354166666</v>
      </c>
    </row>
    <row r="7" spans="1:16">
      <c r="A7">
        <v>4</v>
      </c>
      <c r="B7">
        <v>2392543764</v>
      </c>
      <c r="C7">
        <f t="shared" si="0"/>
        <v>89595945328</v>
      </c>
      <c r="D7" s="3">
        <f t="shared" si="1"/>
        <v>895.95945328000005</v>
      </c>
      <c r="E7" s="2">
        <v>84.485107421875</v>
      </c>
      <c r="F7" s="2">
        <v>71.7784016927083</v>
      </c>
      <c r="G7" s="2">
        <v>73.591064453125</v>
      </c>
      <c r="H7" s="2">
        <v>65.109375</v>
      </c>
      <c r="I7" s="2">
        <v>77.6073404947916</v>
      </c>
      <c r="J7" s="2">
        <v>72.6195475260416</v>
      </c>
      <c r="K7" s="2">
        <v>76.9973958333333</v>
      </c>
      <c r="L7" s="2">
        <v>69.305908203125</v>
      </c>
      <c r="N7" s="2">
        <v>65.2578938802083</v>
      </c>
      <c r="O7" s="2">
        <v>3.3125813802083299</v>
      </c>
      <c r="P7" s="2">
        <v>12.1514485677083</v>
      </c>
    </row>
    <row r="8" spans="1:16">
      <c r="A8">
        <v>5</v>
      </c>
      <c r="B8">
        <v>2182338317</v>
      </c>
      <c r="C8">
        <f t="shared" si="0"/>
        <v>86232658176</v>
      </c>
      <c r="D8" s="3">
        <f t="shared" si="1"/>
        <v>862.32658175999995</v>
      </c>
      <c r="E8" s="2">
        <v>85.9141438802083</v>
      </c>
      <c r="F8" s="2">
        <v>72.4004720052083</v>
      </c>
      <c r="G8" s="2">
        <v>74.6610514322916</v>
      </c>
      <c r="H8" s="2">
        <v>65.8182779947916</v>
      </c>
      <c r="I8" s="2">
        <v>77.615478515625</v>
      </c>
      <c r="J8" s="2">
        <v>71.080322265625</v>
      </c>
      <c r="K8" s="2">
        <v>75.346923828125</v>
      </c>
      <c r="L8" s="2">
        <v>68.2002766927083</v>
      </c>
      <c r="N8" s="2">
        <v>65.89892578125</v>
      </c>
      <c r="O8" s="2">
        <v>3.3512369791666599</v>
      </c>
      <c r="P8" s="2">
        <v>12.3914388020833</v>
      </c>
    </row>
    <row r="9" spans="1:16">
      <c r="A9">
        <v>6</v>
      </c>
      <c r="B9">
        <v>1966929128</v>
      </c>
      <c r="C9">
        <f t="shared" si="0"/>
        <v>82786111152</v>
      </c>
      <c r="D9" s="3">
        <f t="shared" si="1"/>
        <v>827.86111152000001</v>
      </c>
      <c r="E9" s="2">
        <v>86.275146484375</v>
      </c>
      <c r="F9" s="2">
        <v>72.216064453125</v>
      </c>
      <c r="G9" s="2">
        <v>74.5247395833333</v>
      </c>
      <c r="H9" s="2">
        <v>65.5292154947916</v>
      </c>
      <c r="I9" s="2">
        <v>77.1178385416666</v>
      </c>
      <c r="J9" s="2">
        <v>71.7265625</v>
      </c>
      <c r="K9" s="2">
        <v>76.4259440104166</v>
      </c>
      <c r="L9" s="2">
        <v>68.392333984375</v>
      </c>
      <c r="N9" s="2">
        <v>65.6865234375</v>
      </c>
      <c r="O9" s="2">
        <v>3.4379069010416599</v>
      </c>
      <c r="P9" s="2">
        <v>12.6765950520833</v>
      </c>
    </row>
    <row r="10" spans="1:16">
      <c r="A10">
        <v>7</v>
      </c>
      <c r="B10">
        <v>1766373699</v>
      </c>
      <c r="C10">
        <f t="shared" si="0"/>
        <v>79577224288</v>
      </c>
      <c r="D10" s="3">
        <f t="shared" si="1"/>
        <v>795.77224288000002</v>
      </c>
      <c r="E10" s="2">
        <v>91.9564615885416</v>
      </c>
      <c r="F10" s="2">
        <v>77.0591634114583</v>
      </c>
      <c r="G10" s="2">
        <v>79.8863932291666</v>
      </c>
      <c r="H10" s="2">
        <v>70.052490234375</v>
      </c>
      <c r="I10" s="2">
        <v>84.7517903645833</v>
      </c>
      <c r="J10" s="2">
        <v>78.0262858072916</v>
      </c>
      <c r="K10" s="2">
        <v>81.611328125</v>
      </c>
      <c r="L10" s="2">
        <v>74.0926920572916</v>
      </c>
      <c r="N10" s="2">
        <v>70.3898111979166</v>
      </c>
      <c r="O10" s="2">
        <v>3.6149088541666599</v>
      </c>
      <c r="P10" s="2">
        <v>13.271728515625</v>
      </c>
    </row>
    <row r="11" spans="1:16">
      <c r="A11">
        <v>8</v>
      </c>
      <c r="B11">
        <v>1574602697</v>
      </c>
      <c r="C11">
        <f>16*B$3+16*B11</f>
        <v>76508888256</v>
      </c>
      <c r="D11" s="3">
        <f t="shared" si="1"/>
        <v>765.08888256</v>
      </c>
      <c r="E11" s="2">
        <v>94.963134765625</v>
      </c>
      <c r="F11" s="2">
        <v>79.5919596354166</v>
      </c>
      <c r="G11" s="2">
        <v>82.5992024739583</v>
      </c>
      <c r="H11" s="2">
        <v>72.3931477864583</v>
      </c>
      <c r="I11" s="2">
        <v>88.3319498697916</v>
      </c>
      <c r="J11" s="2">
        <v>80.3251139322916</v>
      </c>
      <c r="K11" s="2">
        <v>82.2118326822916</v>
      </c>
      <c r="L11" s="2">
        <v>75.9715983072916</v>
      </c>
      <c r="N11" s="2">
        <v>72.5829264322916</v>
      </c>
      <c r="O11" s="2">
        <v>3.7909342447916599</v>
      </c>
      <c r="P11" s="2">
        <v>13.78564453125</v>
      </c>
    </row>
  </sheetData>
  <mergeCells count="4">
    <mergeCell ref="E1:H1"/>
    <mergeCell ref="I1:L1"/>
    <mergeCell ref="B1:C1"/>
    <mergeCell ref="N1:P1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C041-7565-4284-849A-DEC5F9294222}">
  <dimension ref="A1:P11"/>
  <sheetViews>
    <sheetView workbookViewId="0">
      <selection activeCell="I4" sqref="I4"/>
    </sheetView>
  </sheetViews>
  <sheetFormatPr defaultRowHeight="17.649999999999999"/>
  <cols>
    <col min="1" max="1" width="11.625" bestFit="1" customWidth="1"/>
    <col min="2" max="3" width="11.625" customWidth="1"/>
    <col min="4" max="4" width="8.9375" customWidth="1"/>
  </cols>
  <sheetData>
    <row r="1" spans="1:16">
      <c r="A1" t="s">
        <v>0</v>
      </c>
      <c r="B1" s="4" t="s">
        <v>12</v>
      </c>
      <c r="C1" s="4"/>
      <c r="D1" s="1"/>
      <c r="E1" s="4" t="s">
        <v>2</v>
      </c>
      <c r="F1" s="4"/>
      <c r="G1" s="4"/>
      <c r="H1" s="4"/>
      <c r="I1" s="4" t="s">
        <v>3</v>
      </c>
      <c r="J1" s="4"/>
      <c r="K1" s="4"/>
      <c r="L1" s="4"/>
      <c r="N1" s="4" t="s">
        <v>2</v>
      </c>
      <c r="O1" s="4"/>
      <c r="P1" s="4"/>
    </row>
    <row r="2" spans="1:16">
      <c r="A2" t="s">
        <v>1</v>
      </c>
      <c r="B2" t="s">
        <v>11</v>
      </c>
      <c r="C2" t="s">
        <v>13</v>
      </c>
      <c r="D2" t="s">
        <v>14</v>
      </c>
      <c r="E2" t="s">
        <v>8</v>
      </c>
      <c r="F2" t="s">
        <v>9</v>
      </c>
      <c r="G2" t="s">
        <v>10</v>
      </c>
      <c r="H2" t="s">
        <v>7</v>
      </c>
      <c r="I2" t="s">
        <v>8</v>
      </c>
      <c r="J2" t="s">
        <v>9</v>
      </c>
      <c r="K2" t="s">
        <v>10</v>
      </c>
      <c r="L2" t="s">
        <v>7</v>
      </c>
      <c r="N2" t="s">
        <v>15</v>
      </c>
      <c r="O2" t="s">
        <v>16</v>
      </c>
      <c r="P2" t="s">
        <v>17</v>
      </c>
    </row>
    <row r="3" spans="1:16">
      <c r="A3">
        <v>0</v>
      </c>
      <c r="B3">
        <v>4456832383</v>
      </c>
      <c r="C3">
        <f>16*B$3+16*B3</f>
        <v>142618636256</v>
      </c>
      <c r="D3" s="3">
        <f>C3/(10^8)</f>
        <v>1426.1863625599999</v>
      </c>
      <c r="E3" s="2">
        <v>27.83935546875</v>
      </c>
      <c r="F3" s="2">
        <v>25.3683471679687</v>
      </c>
      <c r="G3" s="2">
        <v>20.2868041992187</v>
      </c>
      <c r="H3" s="2">
        <v>25.0774536132812</v>
      </c>
      <c r="I3" s="2">
        <v>43.456298828125</v>
      </c>
      <c r="J3" s="2">
        <v>43.57568359375</v>
      </c>
      <c r="K3" s="2">
        <v>45.8428344726562</v>
      </c>
      <c r="L3" s="2">
        <v>43.0235595703125</v>
      </c>
    </row>
    <row r="4" spans="1:16">
      <c r="A4">
        <v>1</v>
      </c>
      <c r="B4">
        <v>4305019537</v>
      </c>
      <c r="C4">
        <f t="shared" ref="C4:C10" si="0">16*B$3+16*B4</f>
        <v>140189630720</v>
      </c>
      <c r="D4" s="3">
        <f t="shared" ref="D4:D11" si="1">C4/(10^8)</f>
        <v>1401.8963071999999</v>
      </c>
      <c r="E4" s="2">
        <v>29.4334106445312</v>
      </c>
      <c r="F4" s="2">
        <v>26.8612060546875</v>
      </c>
      <c r="G4" s="2">
        <v>21.3792114257812</v>
      </c>
      <c r="H4" s="2">
        <v>26.5294189453125</v>
      </c>
      <c r="I4" s="2">
        <v>43.4913330078125</v>
      </c>
      <c r="J4" s="2">
        <v>44.1038818359375</v>
      </c>
      <c r="K4" s="2">
        <v>45.9568481445312</v>
      </c>
      <c r="L4" s="2">
        <v>43.0973510742187</v>
      </c>
    </row>
    <row r="5" spans="1:16">
      <c r="A5">
        <v>2</v>
      </c>
      <c r="B5">
        <v>4153292840</v>
      </c>
      <c r="C5">
        <f t="shared" si="0"/>
        <v>137762003568</v>
      </c>
      <c r="D5" s="3">
        <f t="shared" si="1"/>
        <v>1377.62003568</v>
      </c>
      <c r="E5" s="2">
        <v>33.1732177734375</v>
      </c>
      <c r="F5" s="2">
        <v>30.4962768554687</v>
      </c>
      <c r="G5" s="2">
        <v>24.131591796875</v>
      </c>
      <c r="H5" s="2">
        <v>30.05322265625</v>
      </c>
      <c r="I5" s="2">
        <v>47.0106201171875</v>
      </c>
      <c r="J5" s="2">
        <v>47.5441284179687</v>
      </c>
      <c r="K5" s="2">
        <v>48.62646484375</v>
      </c>
      <c r="L5" s="2">
        <v>46.5755004882812</v>
      </c>
    </row>
    <row r="6" spans="1:16">
      <c r="A6">
        <v>3</v>
      </c>
      <c r="B6">
        <v>3991058149</v>
      </c>
      <c r="C6">
        <f t="shared" si="0"/>
        <v>135166248512</v>
      </c>
      <c r="D6" s="3">
        <f t="shared" si="1"/>
        <v>1351.6624851199999</v>
      </c>
      <c r="E6" s="2">
        <v>38.5556640625</v>
      </c>
      <c r="F6" s="2">
        <v>35.6155395507812</v>
      </c>
      <c r="G6" s="2">
        <v>27.971435546875</v>
      </c>
      <c r="H6" s="2">
        <v>35.0057983398437</v>
      </c>
      <c r="I6" s="2">
        <v>52.0508422851562</v>
      </c>
      <c r="J6" s="2">
        <v>53.00537109375</v>
      </c>
      <c r="K6" s="2">
        <v>52.5170288085937</v>
      </c>
      <c r="L6" s="2">
        <v>51.6134033203125</v>
      </c>
    </row>
    <row r="7" spans="1:16">
      <c r="A7">
        <v>4</v>
      </c>
      <c r="B7">
        <v>3818874228</v>
      </c>
      <c r="C7">
        <f t="shared" si="0"/>
        <v>132411305776</v>
      </c>
      <c r="D7" s="3">
        <f t="shared" si="1"/>
        <v>1324.1130577599999</v>
      </c>
      <c r="E7" s="2">
        <v>41.8465576171875</v>
      </c>
      <c r="F7" s="2">
        <v>38.560302734375</v>
      </c>
      <c r="G7" s="2">
        <v>30.0504760742187</v>
      </c>
      <c r="H7" s="2">
        <v>37.8562622070312</v>
      </c>
      <c r="I7" s="2">
        <v>55.26611328125</v>
      </c>
      <c r="J7" s="2">
        <v>55.8023681640625</v>
      </c>
      <c r="K7" s="2">
        <v>54.28125</v>
      </c>
      <c r="L7" s="2">
        <v>54.6404418945312</v>
      </c>
    </row>
    <row r="8" spans="1:16">
      <c r="A8">
        <v>5</v>
      </c>
      <c r="B8">
        <v>3655371256</v>
      </c>
      <c r="C8">
        <f t="shared" si="0"/>
        <v>129795258224</v>
      </c>
      <c r="D8" s="3">
        <f t="shared" si="1"/>
        <v>1297.9525822400001</v>
      </c>
      <c r="E8" s="2">
        <v>48.3567504882812</v>
      </c>
      <c r="F8" s="2">
        <v>44.6156005859375</v>
      </c>
      <c r="G8" s="2">
        <v>34.2872924804687</v>
      </c>
      <c r="H8" s="2">
        <v>43.6862182617187</v>
      </c>
      <c r="I8" s="2">
        <v>61.090576171875</v>
      </c>
      <c r="J8" s="2">
        <v>61.8430786132812</v>
      </c>
      <c r="K8" s="2">
        <v>59.4569702148437</v>
      </c>
      <c r="L8" s="2">
        <v>60.37744140625</v>
      </c>
    </row>
    <row r="9" spans="1:16">
      <c r="A9">
        <v>6</v>
      </c>
      <c r="B9">
        <v>3495242400</v>
      </c>
      <c r="C9">
        <f t="shared" si="0"/>
        <v>127233196528</v>
      </c>
      <c r="D9" s="3">
        <f t="shared" si="1"/>
        <v>1272.3319652800001</v>
      </c>
      <c r="E9" s="2">
        <v>56.5408325195312</v>
      </c>
      <c r="F9" s="2">
        <v>51.9932250976562</v>
      </c>
      <c r="G9" s="2">
        <v>39.6113891601562</v>
      </c>
      <c r="H9" s="2">
        <v>50.9882202148437</v>
      </c>
      <c r="I9" s="2">
        <v>70.20458984375</v>
      </c>
      <c r="J9" s="2">
        <v>70.628173828125</v>
      </c>
      <c r="K9" s="2">
        <v>65.299133300781193</v>
      </c>
      <c r="L9" s="2">
        <v>68.7303466796875</v>
      </c>
    </row>
    <row r="10" spans="1:16">
      <c r="A10">
        <v>7</v>
      </c>
      <c r="B10">
        <v>3343418980</v>
      </c>
      <c r="C10">
        <f t="shared" si="0"/>
        <v>124804021808</v>
      </c>
      <c r="D10" s="3">
        <f t="shared" si="1"/>
        <v>1248.0402180799999</v>
      </c>
      <c r="E10" s="2">
        <v>61.1463012695312</v>
      </c>
      <c r="F10" s="2">
        <v>56.0331420898437</v>
      </c>
      <c r="G10" s="2">
        <v>42.3797607421875</v>
      </c>
      <c r="H10" s="2">
        <v>54.8958129882812</v>
      </c>
      <c r="I10" s="2">
        <v>74.615966796875</v>
      </c>
      <c r="J10" s="2">
        <v>74.825744628906193</v>
      </c>
      <c r="K10" s="2">
        <v>67.124084472656193</v>
      </c>
      <c r="L10" s="2">
        <v>72.630920410156193</v>
      </c>
    </row>
    <row r="11" spans="1:16">
      <c r="A11">
        <v>8</v>
      </c>
      <c r="B11">
        <v>3190790077</v>
      </c>
      <c r="C11">
        <f>16*B$3+16*B11</f>
        <v>122361959360</v>
      </c>
      <c r="D11" s="3">
        <f t="shared" si="1"/>
        <v>1223.6195935999999</v>
      </c>
      <c r="E11" s="2">
        <v>70.541259765625</v>
      </c>
      <c r="F11" s="2">
        <v>64.4066162109375</v>
      </c>
      <c r="G11" s="2">
        <v>48.2566528320312</v>
      </c>
      <c r="H11" s="2">
        <v>63.1157836914062</v>
      </c>
      <c r="I11" s="2">
        <v>83.653625488281193</v>
      </c>
      <c r="J11" s="2">
        <v>82.117736816406193</v>
      </c>
      <c r="K11" s="2">
        <v>74.318298339843693</v>
      </c>
      <c r="L11" s="2">
        <v>80.414978027343693</v>
      </c>
    </row>
  </sheetData>
  <mergeCells count="4">
    <mergeCell ref="B1:C1"/>
    <mergeCell ref="E1:H1"/>
    <mergeCell ref="I1:L1"/>
    <mergeCell ref="N1:P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EFC2-6754-4EA1-B486-6966D058B2F5}">
  <dimension ref="A1:G8"/>
  <sheetViews>
    <sheetView workbookViewId="0">
      <selection activeCell="F13" sqref="F13"/>
    </sheetView>
  </sheetViews>
  <sheetFormatPr defaultRowHeight="17.649999999999999"/>
  <cols>
    <col min="2" max="3" width="9.8125" bestFit="1" customWidth="1"/>
  </cols>
  <sheetData>
    <row r="1" spans="1:7">
      <c r="A1">
        <v>1</v>
      </c>
      <c r="B1">
        <v>0</v>
      </c>
      <c r="C1">
        <v>1.4019999999999999</v>
      </c>
    </row>
    <row r="2" spans="1:7">
      <c r="A2">
        <v>1</v>
      </c>
      <c r="B2">
        <v>-0.344136</v>
      </c>
      <c r="C2">
        <v>-0.71413599999999999</v>
      </c>
    </row>
    <row r="3" spans="1:7">
      <c r="A3">
        <v>1</v>
      </c>
      <c r="B3">
        <v>1.772</v>
      </c>
      <c r="C3">
        <v>0</v>
      </c>
    </row>
    <row r="5" spans="1:7">
      <c r="A5" t="s">
        <v>15</v>
      </c>
      <c r="B5" t="s">
        <v>16</v>
      </c>
      <c r="C5" t="s">
        <v>17</v>
      </c>
    </row>
    <row r="6" spans="1:7">
      <c r="A6">
        <v>128</v>
      </c>
      <c r="B6">
        <v>128</v>
      </c>
      <c r="C6">
        <v>255</v>
      </c>
      <c r="E6" t="s">
        <v>4</v>
      </c>
      <c r="F6" t="s">
        <v>5</v>
      </c>
      <c r="G6" t="s">
        <v>6</v>
      </c>
    </row>
    <row r="7" spans="1:7">
      <c r="A7">
        <f>A6/256</f>
        <v>0.5</v>
      </c>
      <c r="B7">
        <f>(B6-128)/256</f>
        <v>0</v>
      </c>
      <c r="C7">
        <f>(C6-128)/256</f>
        <v>0.49609375</v>
      </c>
      <c r="E7">
        <f>SUMPRODUCT(A1:C1,A7:C7)</f>
        <v>1.1955234374999999</v>
      </c>
      <c r="F7">
        <f>SUMPRODUCT(A2:C2,A7:C7)</f>
        <v>0.14572159374999999</v>
      </c>
      <c r="G7">
        <f>SUMPRODUCT(A3:C3,A7:C7)</f>
        <v>0.5</v>
      </c>
    </row>
    <row r="8" spans="1:7">
      <c r="D8" t="s">
        <v>18</v>
      </c>
      <c r="E8" s="3">
        <f>E7*256</f>
        <v>306.05399999999997</v>
      </c>
      <c r="F8" s="3">
        <f t="shared" ref="F8:G8" si="0">F7*256</f>
        <v>37.304727999999997</v>
      </c>
      <c r="G8" s="3">
        <f t="shared" si="0"/>
        <v>128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53CF9-F476-46BF-844B-A201D5CD8083}">
  <dimension ref="A1:P11"/>
  <sheetViews>
    <sheetView topLeftCell="A31" workbookViewId="0">
      <selection activeCell="N39" sqref="N39"/>
    </sheetView>
  </sheetViews>
  <sheetFormatPr defaultRowHeight="17.649999999999999"/>
  <cols>
    <col min="1" max="1" width="11.625" bestFit="1" customWidth="1"/>
    <col min="2" max="2" width="11.625" customWidth="1"/>
    <col min="3" max="3" width="11.5625" bestFit="1" customWidth="1"/>
    <col min="4" max="4" width="8.9375" customWidth="1"/>
  </cols>
  <sheetData>
    <row r="1" spans="1:16">
      <c r="A1" t="s">
        <v>0</v>
      </c>
      <c r="B1" s="4" t="s">
        <v>12</v>
      </c>
      <c r="C1" s="4"/>
      <c r="D1" s="1"/>
      <c r="E1" s="4" t="s">
        <v>2</v>
      </c>
      <c r="F1" s="4"/>
      <c r="G1" s="4"/>
      <c r="H1" s="4"/>
      <c r="I1" s="4" t="s">
        <v>3</v>
      </c>
      <c r="J1" s="4"/>
      <c r="K1" s="4"/>
      <c r="L1" s="4"/>
      <c r="N1" s="4" t="s">
        <v>2</v>
      </c>
      <c r="O1" s="4"/>
      <c r="P1" s="4"/>
    </row>
    <row r="2" spans="1:16">
      <c r="A2" t="s">
        <v>1</v>
      </c>
      <c r="B2" t="s">
        <v>11</v>
      </c>
      <c r="C2" t="s">
        <v>13</v>
      </c>
      <c r="D2" t="s">
        <v>14</v>
      </c>
      <c r="E2" t="s">
        <v>8</v>
      </c>
      <c r="F2" t="s">
        <v>9</v>
      </c>
      <c r="G2" t="s">
        <v>10</v>
      </c>
      <c r="H2" t="s">
        <v>7</v>
      </c>
      <c r="I2" t="s">
        <v>8</v>
      </c>
      <c r="J2" t="s">
        <v>9</v>
      </c>
      <c r="K2" t="s">
        <v>10</v>
      </c>
      <c r="L2" t="s">
        <v>7</v>
      </c>
      <c r="N2" t="s">
        <v>15</v>
      </c>
      <c r="O2" t="s">
        <v>16</v>
      </c>
      <c r="P2" t="s">
        <v>17</v>
      </c>
    </row>
    <row r="3" spans="1:16">
      <c r="A3">
        <v>0</v>
      </c>
      <c r="B3">
        <v>3207202819</v>
      </c>
      <c r="C3">
        <f>16*B$3+16*B3</f>
        <v>102630490208</v>
      </c>
      <c r="D3" s="3">
        <f>C3/(10^8)</f>
        <v>1026.3049020799999</v>
      </c>
      <c r="E3" s="2">
        <v>81.3531087239583</v>
      </c>
      <c r="F3" s="2">
        <v>70.0615234375</v>
      </c>
      <c r="G3" s="2">
        <v>71.824951171875</v>
      </c>
      <c r="H3" s="2">
        <v>62.7457682291666</v>
      </c>
      <c r="I3" s="2">
        <v>73.2796223958333</v>
      </c>
      <c r="J3" s="2">
        <v>71.42431640625</v>
      </c>
      <c r="K3" s="2">
        <v>73.7189127604166</v>
      </c>
      <c r="L3" s="2">
        <v>67.63134765625</v>
      </c>
      <c r="N3" s="2">
        <v>63.0067545572916</v>
      </c>
      <c r="O3" s="2">
        <v>3.4137369791666599</v>
      </c>
      <c r="P3" s="2">
        <v>12.2649739583333</v>
      </c>
    </row>
    <row r="4" spans="1:16">
      <c r="A4">
        <v>1</v>
      </c>
      <c r="B4">
        <v>3007723699</v>
      </c>
      <c r="C4">
        <f t="shared" ref="C4:C10" si="0">16*B$3+16*B4</f>
        <v>99438824288</v>
      </c>
      <c r="D4" s="3">
        <f t="shared" ref="D4:D11" si="1">C4/(10^8)</f>
        <v>994.38824288000001</v>
      </c>
      <c r="E4" s="2">
        <v>85.0291341145833</v>
      </c>
      <c r="F4" s="2">
        <v>72.9718424479166</v>
      </c>
      <c r="G4" s="2">
        <v>74.6626790364583</v>
      </c>
      <c r="H4" s="2">
        <v>65.9073079427083</v>
      </c>
      <c r="I4" s="2">
        <v>77.40576171875</v>
      </c>
      <c r="J4" s="2">
        <v>73.8937174479166</v>
      </c>
      <c r="K4" s="2">
        <v>76.3665364583333</v>
      </c>
      <c r="L4" s="2">
        <v>70.525390625</v>
      </c>
      <c r="N4" s="2">
        <v>66.1478678385416</v>
      </c>
      <c r="O4" s="2">
        <v>3.4046223958333299</v>
      </c>
      <c r="P4" s="2">
        <v>12.241455078125</v>
      </c>
    </row>
    <row r="5" spans="1:16">
      <c r="A5">
        <v>2</v>
      </c>
      <c r="B5">
        <v>2804701503</v>
      </c>
      <c r="C5">
        <f t="shared" si="0"/>
        <v>96190469152</v>
      </c>
      <c r="D5" s="3">
        <f t="shared" si="1"/>
        <v>961.90469152000003</v>
      </c>
      <c r="E5" s="2">
        <v>84.5968424479166</v>
      </c>
      <c r="F5" s="2">
        <v>72.4579264322916</v>
      </c>
      <c r="G5" s="2">
        <v>74.15625</v>
      </c>
      <c r="H5" s="2">
        <v>65.5279134114583</v>
      </c>
      <c r="I5" s="2">
        <v>77.2015787760416</v>
      </c>
      <c r="J5" s="2">
        <v>72.9703776041666</v>
      </c>
      <c r="K5" s="2">
        <v>75.692138671875</v>
      </c>
      <c r="L5" s="2">
        <v>69.9978841145833</v>
      </c>
      <c r="N5" s="2">
        <v>65.6912434895833</v>
      </c>
      <c r="O5" s="2">
        <v>3.34765625</v>
      </c>
      <c r="P5" s="2">
        <v>12.156982421875</v>
      </c>
    </row>
    <row r="6" spans="1:16">
      <c r="A6">
        <v>3</v>
      </c>
      <c r="B6">
        <v>2608807802</v>
      </c>
      <c r="C6">
        <f t="shared" si="0"/>
        <v>93056169936</v>
      </c>
      <c r="D6" s="3">
        <f t="shared" si="1"/>
        <v>930.56169936000003</v>
      </c>
      <c r="E6" s="2">
        <v>84.9973958333333</v>
      </c>
      <c r="F6" s="2">
        <v>72.0985514322916</v>
      </c>
      <c r="G6" s="2">
        <v>73.8900553385416</v>
      </c>
      <c r="H6" s="2">
        <v>65.4132486979166</v>
      </c>
      <c r="I6" s="2">
        <v>77.6503092447916</v>
      </c>
      <c r="J6" s="2">
        <v>73.4256184895833</v>
      </c>
      <c r="K6" s="2">
        <v>75.9126790364583</v>
      </c>
      <c r="L6" s="2">
        <v>70.2314453125</v>
      </c>
      <c r="N6" s="2">
        <v>65.5340983072916</v>
      </c>
      <c r="O6" s="2">
        <v>3.3588053385416599</v>
      </c>
      <c r="P6" s="2">
        <v>12.2096354166666</v>
      </c>
    </row>
    <row r="7" spans="1:16">
      <c r="A7">
        <v>4</v>
      </c>
      <c r="B7">
        <v>2392543764</v>
      </c>
      <c r="C7">
        <f t="shared" si="0"/>
        <v>89595945328</v>
      </c>
      <c r="D7" s="3">
        <f t="shared" si="1"/>
        <v>895.95945328000005</v>
      </c>
      <c r="E7" s="2">
        <v>84.485107421875</v>
      </c>
      <c r="F7" s="2">
        <v>71.7784016927083</v>
      </c>
      <c r="G7" s="2">
        <v>73.591064453125</v>
      </c>
      <c r="H7" s="2">
        <v>65.109375</v>
      </c>
      <c r="I7" s="2">
        <v>77.18310546875</v>
      </c>
      <c r="J7" s="2">
        <v>72.9705403645833</v>
      </c>
      <c r="K7" s="2">
        <v>75.7484537760416</v>
      </c>
      <c r="L7" s="2">
        <v>69.7262369791666</v>
      </c>
      <c r="N7" s="2">
        <v>65.2578938802083</v>
      </c>
      <c r="O7" s="2">
        <v>3.3125813802083299</v>
      </c>
      <c r="P7" s="2">
        <v>12.1514485677083</v>
      </c>
    </row>
    <row r="8" spans="1:16">
      <c r="A8">
        <v>5</v>
      </c>
      <c r="B8">
        <v>2182338317</v>
      </c>
      <c r="C8">
        <f t="shared" si="0"/>
        <v>86232658176</v>
      </c>
      <c r="D8" s="3">
        <f t="shared" si="1"/>
        <v>862.32658175999995</v>
      </c>
      <c r="E8" s="2">
        <v>85.9141438802083</v>
      </c>
      <c r="F8" s="2">
        <v>72.4004720052083</v>
      </c>
      <c r="G8" s="2">
        <v>74.6610514322916</v>
      </c>
      <c r="H8" s="2">
        <v>65.8182779947916</v>
      </c>
      <c r="I8" s="2">
        <v>78.0101725260416</v>
      </c>
      <c r="J8" s="2">
        <v>73.8247884114583</v>
      </c>
      <c r="K8" s="2">
        <v>76.5672200520833</v>
      </c>
      <c r="L8" s="2">
        <v>70.4138997395833</v>
      </c>
      <c r="N8" s="2">
        <v>65.89892578125</v>
      </c>
      <c r="O8" s="2">
        <v>3.3512369791666599</v>
      </c>
      <c r="P8" s="2">
        <v>12.3914388020833</v>
      </c>
    </row>
    <row r="9" spans="1:16">
      <c r="A9">
        <v>6</v>
      </c>
      <c r="B9">
        <v>1966929128</v>
      </c>
      <c r="C9">
        <f t="shared" si="0"/>
        <v>82786111152</v>
      </c>
      <c r="D9" s="3">
        <f t="shared" si="1"/>
        <v>827.86111152000001</v>
      </c>
      <c r="E9" s="2">
        <v>86.275146484375</v>
      </c>
      <c r="F9" s="2">
        <v>72.216064453125</v>
      </c>
      <c r="G9" s="2">
        <v>74.5247395833333</v>
      </c>
      <c r="H9" s="2">
        <v>65.5292154947916</v>
      </c>
      <c r="I9" s="2">
        <v>78.2764485677083</v>
      </c>
      <c r="J9" s="2">
        <v>73.2749837239583</v>
      </c>
      <c r="K9" s="2">
        <v>75.6312662760416</v>
      </c>
      <c r="L9" s="2">
        <v>69.988525390625</v>
      </c>
      <c r="N9" s="2">
        <v>65.6865234375</v>
      </c>
      <c r="O9" s="2">
        <v>3.4379069010416599</v>
      </c>
      <c r="P9" s="2">
        <v>12.6765950520833</v>
      </c>
    </row>
    <row r="10" spans="1:16">
      <c r="A10">
        <v>7</v>
      </c>
      <c r="B10">
        <v>1766373699</v>
      </c>
      <c r="C10">
        <f t="shared" si="0"/>
        <v>79577224288</v>
      </c>
      <c r="D10" s="3">
        <f t="shared" si="1"/>
        <v>795.77224288000002</v>
      </c>
      <c r="E10" s="2">
        <v>91.9564615885416</v>
      </c>
      <c r="F10" s="2">
        <v>77.0591634114583</v>
      </c>
      <c r="G10" s="2">
        <v>79.8863932291666</v>
      </c>
      <c r="H10" s="2">
        <v>70.052490234375</v>
      </c>
      <c r="I10" s="2">
        <v>83.8085123697916</v>
      </c>
      <c r="J10" s="2">
        <v>77.9456380208333</v>
      </c>
      <c r="K10" s="2">
        <v>80.8889973958333</v>
      </c>
      <c r="L10" s="2">
        <v>74.533447265625</v>
      </c>
      <c r="N10" s="2">
        <v>70.3898111979166</v>
      </c>
      <c r="O10" s="2">
        <v>3.6149088541666599</v>
      </c>
      <c r="P10" s="2">
        <v>13.271728515625</v>
      </c>
    </row>
    <row r="11" spans="1:16">
      <c r="A11">
        <v>8</v>
      </c>
      <c r="B11">
        <v>1574602697</v>
      </c>
      <c r="C11">
        <f>16*B$3+16*B11</f>
        <v>76508888256</v>
      </c>
      <c r="D11" s="3">
        <f t="shared" si="1"/>
        <v>765.08888256</v>
      </c>
      <c r="E11" s="2">
        <v>94.963134765625</v>
      </c>
      <c r="F11" s="2">
        <v>79.5919596354166</v>
      </c>
      <c r="G11" s="2">
        <v>82.5992024739583</v>
      </c>
      <c r="H11" s="2">
        <v>72.3931477864583</v>
      </c>
      <c r="I11" s="2">
        <v>86.1249186197916</v>
      </c>
      <c r="J11" s="2">
        <v>80.490478515625</v>
      </c>
      <c r="K11" s="2">
        <v>83.2024739583333</v>
      </c>
      <c r="L11" s="2">
        <v>76.7789713541666</v>
      </c>
      <c r="N11" s="2">
        <v>72.5829264322916</v>
      </c>
      <c r="O11" s="2">
        <v>3.7909342447916599</v>
      </c>
      <c r="P11" s="2">
        <v>13.78564453125</v>
      </c>
    </row>
  </sheetData>
  <mergeCells count="4">
    <mergeCell ref="B1:C1"/>
    <mergeCell ref="E1:H1"/>
    <mergeCell ref="I1:L1"/>
    <mergeCell ref="N1:P1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9B477-C4AB-467B-9B48-9C9ED35D0024}">
  <dimension ref="A1:P11"/>
  <sheetViews>
    <sheetView tabSelected="1" zoomScaleNormal="100" workbookViewId="0">
      <selection activeCell="L9" sqref="L9"/>
    </sheetView>
  </sheetViews>
  <sheetFormatPr defaultRowHeight="17.649999999999999"/>
  <cols>
    <col min="1" max="1" width="11.625" bestFit="1" customWidth="1"/>
    <col min="2" max="3" width="11.625" customWidth="1"/>
    <col min="4" max="4" width="8.9375" customWidth="1"/>
  </cols>
  <sheetData>
    <row r="1" spans="1:16">
      <c r="A1" t="s">
        <v>0</v>
      </c>
      <c r="B1" s="4" t="s">
        <v>12</v>
      </c>
      <c r="C1" s="4"/>
      <c r="D1" s="1"/>
      <c r="E1" s="4" t="s">
        <v>2</v>
      </c>
      <c r="F1" s="4"/>
      <c r="G1" s="4"/>
      <c r="H1" s="4"/>
      <c r="I1" s="4" t="s">
        <v>3</v>
      </c>
      <c r="J1" s="4"/>
      <c r="K1" s="4"/>
      <c r="L1" s="4"/>
      <c r="N1" s="4" t="s">
        <v>2</v>
      </c>
      <c r="O1" s="4"/>
      <c r="P1" s="4"/>
    </row>
    <row r="2" spans="1:16">
      <c r="A2" t="s">
        <v>1</v>
      </c>
      <c r="B2" t="s">
        <v>11</v>
      </c>
      <c r="C2" t="s">
        <v>13</v>
      </c>
      <c r="D2" t="s">
        <v>14</v>
      </c>
      <c r="E2" t="s">
        <v>8</v>
      </c>
      <c r="F2" t="s">
        <v>9</v>
      </c>
      <c r="G2" t="s">
        <v>10</v>
      </c>
      <c r="H2" t="s">
        <v>7</v>
      </c>
      <c r="I2" t="s">
        <v>8</v>
      </c>
      <c r="J2" t="s">
        <v>9</v>
      </c>
      <c r="K2" t="s">
        <v>10</v>
      </c>
      <c r="L2" t="s">
        <v>7</v>
      </c>
      <c r="N2" t="s">
        <v>15</v>
      </c>
      <c r="O2" t="s">
        <v>16</v>
      </c>
      <c r="P2" t="s">
        <v>17</v>
      </c>
    </row>
    <row r="3" spans="1:16">
      <c r="A3">
        <v>0</v>
      </c>
      <c r="B3">
        <v>4456832383</v>
      </c>
      <c r="C3">
        <f>16*B$3+16*B3</f>
        <v>142618636256</v>
      </c>
      <c r="D3" s="3">
        <f>C3/(10^8)</f>
        <v>1426.1863625599999</v>
      </c>
      <c r="E3" s="2">
        <v>27.83935546875</v>
      </c>
      <c r="F3" s="2">
        <v>25.3683471679687</v>
      </c>
      <c r="G3" s="2">
        <v>20.2868041992187</v>
      </c>
      <c r="H3" s="2">
        <v>25.0774536132812</v>
      </c>
      <c r="I3" s="2">
        <v>32.7716674804687</v>
      </c>
      <c r="J3" s="2">
        <v>33.2012939453125</v>
      </c>
      <c r="K3" s="2">
        <v>34.1735229492187</v>
      </c>
      <c r="L3" s="2">
        <v>32.2599487304687</v>
      </c>
      <c r="N3" s="2">
        <v>24.9844970703125</v>
      </c>
      <c r="O3" s="2">
        <v>0.94989013671875</v>
      </c>
      <c r="P3" s="2">
        <v>0.569580078125</v>
      </c>
    </row>
    <row r="4" spans="1:16">
      <c r="A4">
        <v>1</v>
      </c>
      <c r="B4">
        <v>4305019537</v>
      </c>
      <c r="C4">
        <f t="shared" ref="C4:C10" si="0">16*B$3+16*B4</f>
        <v>140189630720</v>
      </c>
      <c r="D4" s="3">
        <f t="shared" ref="D4:D11" si="1">C4/(10^8)</f>
        <v>1401.8963071999999</v>
      </c>
      <c r="E4" s="2">
        <v>29.4334106445312</v>
      </c>
      <c r="F4" s="2">
        <v>26.8612060546875</v>
      </c>
      <c r="G4" s="2">
        <v>21.3792114257812</v>
      </c>
      <c r="H4" s="2">
        <v>26.5294189453125</v>
      </c>
      <c r="I4" s="2">
        <v>34.1524658203125</v>
      </c>
      <c r="J4" s="2">
        <v>34.6842651367187</v>
      </c>
      <c r="K4" s="2">
        <v>35.5101318359375</v>
      </c>
      <c r="L4" s="2">
        <v>33.6229858398437</v>
      </c>
      <c r="N4" s="2">
        <v>26.4215698242187</v>
      </c>
      <c r="O4" s="2">
        <v>0.9957275390625</v>
      </c>
      <c r="P4" s="2">
        <v>0.595458984375</v>
      </c>
    </row>
    <row r="5" spans="1:16">
      <c r="A5">
        <v>2</v>
      </c>
      <c r="B5">
        <v>4153292840</v>
      </c>
      <c r="C5">
        <f t="shared" si="0"/>
        <v>137762003568</v>
      </c>
      <c r="D5" s="3">
        <f t="shared" si="1"/>
        <v>1377.62003568</v>
      </c>
      <c r="E5" s="2">
        <v>33.1732177734375</v>
      </c>
      <c r="F5" s="2">
        <v>30.4962768554687</v>
      </c>
      <c r="G5" s="2">
        <v>24.131591796875</v>
      </c>
      <c r="H5" s="2">
        <v>30.05322265625</v>
      </c>
      <c r="I5" s="2">
        <v>37.7576904296875</v>
      </c>
      <c r="J5" s="2">
        <v>38.2816772460937</v>
      </c>
      <c r="K5" s="2">
        <v>37.9957275390625</v>
      </c>
      <c r="L5" s="2">
        <v>37.0819091796875</v>
      </c>
      <c r="N5" s="2">
        <v>30.0315551757812</v>
      </c>
      <c r="O5" s="2">
        <v>1.06597900390625</v>
      </c>
      <c r="P5" s="2">
        <v>0.637451171875</v>
      </c>
    </row>
    <row r="6" spans="1:16">
      <c r="A6">
        <v>3</v>
      </c>
      <c r="B6">
        <v>3991058149</v>
      </c>
      <c r="C6">
        <f t="shared" si="0"/>
        <v>135166248512</v>
      </c>
      <c r="D6" s="3">
        <f t="shared" si="1"/>
        <v>1351.6624851199999</v>
      </c>
      <c r="E6" s="2">
        <v>38.5556640625</v>
      </c>
      <c r="F6" s="2">
        <v>35.6155395507812</v>
      </c>
      <c r="G6" s="2">
        <v>27.971435546875</v>
      </c>
      <c r="H6" s="2">
        <v>35.0057983398437</v>
      </c>
      <c r="I6" s="2">
        <v>46.5398559570312</v>
      </c>
      <c r="J6" s="2">
        <v>46.3430786132812</v>
      </c>
      <c r="K6" s="2">
        <v>44.3658447265625</v>
      </c>
      <c r="L6" s="2">
        <v>45.0889892578125</v>
      </c>
      <c r="N6" s="2">
        <v>35.004150390625</v>
      </c>
      <c r="O6" s="2">
        <v>1.14447021484375</v>
      </c>
      <c r="P6" s="2">
        <v>0.69158935546875</v>
      </c>
    </row>
    <row r="7" spans="1:16">
      <c r="A7">
        <v>4</v>
      </c>
      <c r="B7">
        <v>3818874228</v>
      </c>
      <c r="C7">
        <f t="shared" si="0"/>
        <v>132411305776</v>
      </c>
      <c r="D7" s="3">
        <f t="shared" si="1"/>
        <v>1324.1130577599999</v>
      </c>
      <c r="E7" s="2">
        <v>41.8465576171875</v>
      </c>
      <c r="F7" s="2">
        <v>38.560302734375</v>
      </c>
      <c r="G7" s="2">
        <v>30.0504760742187</v>
      </c>
      <c r="H7" s="2">
        <v>37.8562622070312</v>
      </c>
      <c r="I7" s="2">
        <v>46.5398559570312</v>
      </c>
      <c r="J7" s="2">
        <v>46.3430786132812</v>
      </c>
      <c r="K7" s="2">
        <v>44.3658447265625</v>
      </c>
      <c r="L7" s="2">
        <v>45.0889892578125</v>
      </c>
      <c r="N7" s="2">
        <v>37.8612670898437</v>
      </c>
      <c r="O7" s="2">
        <v>1.2474365234375</v>
      </c>
      <c r="P7" s="2">
        <v>0.7708740234375</v>
      </c>
    </row>
    <row r="8" spans="1:16">
      <c r="A8">
        <v>5</v>
      </c>
      <c r="B8">
        <v>3655371256</v>
      </c>
      <c r="C8">
        <f t="shared" si="0"/>
        <v>129795258224</v>
      </c>
      <c r="D8" s="3">
        <f t="shared" si="1"/>
        <v>1297.9525822400001</v>
      </c>
      <c r="E8" s="2">
        <v>48.3567504882812</v>
      </c>
      <c r="F8" s="2">
        <v>44.6156005859375</v>
      </c>
      <c r="G8" s="2">
        <v>34.2872924804687</v>
      </c>
      <c r="H8" s="2">
        <v>43.6862182617187</v>
      </c>
      <c r="I8" s="2">
        <v>52.1468505859375</v>
      </c>
      <c r="J8" s="2">
        <v>52.7575073242187</v>
      </c>
      <c r="K8" s="2">
        <v>49.1719970703125</v>
      </c>
      <c r="L8" s="2">
        <v>50.9701538085937</v>
      </c>
      <c r="N8" s="2">
        <v>43.7036743164062</v>
      </c>
      <c r="O8" s="2">
        <v>1.39990234375</v>
      </c>
      <c r="P8" s="2">
        <v>0.8575439453125</v>
      </c>
    </row>
    <row r="9" spans="1:16">
      <c r="A9">
        <v>6</v>
      </c>
      <c r="B9">
        <v>3495242400</v>
      </c>
      <c r="C9">
        <f t="shared" si="0"/>
        <v>127233196528</v>
      </c>
      <c r="D9" s="3">
        <f t="shared" si="1"/>
        <v>1272.3319652800001</v>
      </c>
      <c r="E9" s="2">
        <v>56.5408325195312</v>
      </c>
      <c r="F9" s="2">
        <v>51.9932250976562</v>
      </c>
      <c r="G9" s="2">
        <v>39.6113891601562</v>
      </c>
      <c r="H9" s="2">
        <v>50.9882202148437</v>
      </c>
      <c r="I9" s="2">
        <v>60.554443359375</v>
      </c>
      <c r="J9" s="2">
        <v>60.0523071289062</v>
      </c>
      <c r="K9" s="2">
        <v>54.8880004882812</v>
      </c>
      <c r="L9" s="2">
        <v>58.3349609375</v>
      </c>
      <c r="N9" s="2">
        <v>50.9200439453125</v>
      </c>
      <c r="O9" s="2">
        <v>1.56231689453125</v>
      </c>
      <c r="P9" s="2">
        <v>0.97216796875</v>
      </c>
    </row>
    <row r="10" spans="1:16">
      <c r="A10">
        <v>7</v>
      </c>
      <c r="B10">
        <v>3343418980</v>
      </c>
      <c r="C10">
        <f t="shared" si="0"/>
        <v>124804021808</v>
      </c>
      <c r="D10" s="3">
        <f t="shared" si="1"/>
        <v>1248.0402180799999</v>
      </c>
      <c r="E10" s="2">
        <v>61.1463012695312</v>
      </c>
      <c r="F10" s="2">
        <v>56.0331420898437</v>
      </c>
      <c r="G10" s="2">
        <v>42.3797607421875</v>
      </c>
      <c r="H10" s="2">
        <v>54.8958129882812</v>
      </c>
      <c r="I10" s="2">
        <v>63.9623413085937</v>
      </c>
      <c r="J10" s="2">
        <v>64.4991455078125</v>
      </c>
      <c r="K10" s="2">
        <v>58.7587280273437</v>
      </c>
      <c r="L10" s="2">
        <v>62.2849731445312</v>
      </c>
      <c r="N10" s="2">
        <v>54.8642578125</v>
      </c>
      <c r="O10" s="2">
        <v>1.74005126953125</v>
      </c>
      <c r="P10" s="2">
        <v>1.09576416015625</v>
      </c>
    </row>
    <row r="11" spans="1:16">
      <c r="A11">
        <v>8</v>
      </c>
      <c r="B11">
        <v>3190790077</v>
      </c>
      <c r="C11">
        <f>16*B$3+16*B11</f>
        <v>122361959360</v>
      </c>
      <c r="D11" s="3">
        <f t="shared" si="1"/>
        <v>1223.6195935999999</v>
      </c>
      <c r="E11" s="2">
        <v>70.541259765625</v>
      </c>
      <c r="F11" s="2">
        <v>64.4066162109375</v>
      </c>
      <c r="G11" s="2">
        <v>48.2566528320312</v>
      </c>
      <c r="H11" s="2">
        <v>63.1157836914062</v>
      </c>
      <c r="I11" s="2">
        <v>74.0318603515625</v>
      </c>
      <c r="J11" s="2">
        <v>72.599792480468693</v>
      </c>
      <c r="K11" s="2">
        <v>65.2216796875</v>
      </c>
      <c r="L11" s="2">
        <v>70.629699707031193</v>
      </c>
      <c r="N11" s="2">
        <v>63.0527954101562</v>
      </c>
      <c r="O11" s="2">
        <v>1.9644775390625</v>
      </c>
      <c r="P11" s="2">
        <v>1.2381591796875</v>
      </c>
    </row>
  </sheetData>
  <mergeCells count="4">
    <mergeCell ref="B1:C1"/>
    <mergeCell ref="E1:H1"/>
    <mergeCell ref="I1:L1"/>
    <mergeCell ref="N1:P1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c1b</vt:lpstr>
      <vt:lpstr>wc</vt:lpstr>
      <vt:lpstr>yuv</vt:lpstr>
      <vt:lpstr>c1b (2)</vt:lpstr>
      <vt:lpstr>wc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榊原 雄大</dc:creator>
  <cp:lastModifiedBy>sakakibara.yudai913forlab@gmail.com</cp:lastModifiedBy>
  <dcterms:created xsi:type="dcterms:W3CDTF">2015-06-05T18:19:34Z</dcterms:created>
  <dcterms:modified xsi:type="dcterms:W3CDTF">2025-01-17T05:20:58Z</dcterms:modified>
</cp:coreProperties>
</file>