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adenant_office_itb_ac_id/Documents/Documents/Teaching/SP6015/Mgg#4/"/>
    </mc:Choice>
  </mc:AlternateContent>
  <xr:revisionPtr revIDLastSave="0" documentId="8_{9582FC9E-BA89-4C0F-B960-A7AA4E4566A4}" xr6:coauthVersionLast="47" xr6:coauthVersionMax="47" xr10:uidLastSave="{00000000-0000-0000-0000-000000000000}"/>
  <bookViews>
    <workbookView xWindow="-108" yWindow="-108" windowWidth="23256" windowHeight="13176" activeTab="2" xr2:uid="{871AB18C-70E4-4FAE-85B7-B21CF232D68C}"/>
  </bookViews>
  <sheets>
    <sheet name="LPS" sheetId="1" r:id="rId1"/>
    <sheet name="Logit" sheetId="2" r:id="rId2"/>
    <sheet name="Prob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J37" i="3"/>
  <c r="H37" i="3"/>
  <c r="F37" i="3"/>
  <c r="J36" i="3"/>
  <c r="H36" i="3"/>
  <c r="F36" i="3"/>
  <c r="D37" i="3"/>
  <c r="D36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30" i="3"/>
  <c r="H30" i="3"/>
  <c r="F30" i="3"/>
  <c r="D30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36" i="2"/>
  <c r="J35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1" i="2"/>
  <c r="E39" i="2"/>
  <c r="H36" i="2"/>
  <c r="H35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1" i="2"/>
  <c r="F36" i="2"/>
  <c r="F35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1" i="2"/>
  <c r="D36" i="2"/>
  <c r="D35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1" i="2"/>
  <c r="J23" i="1"/>
  <c r="J24" i="1"/>
  <c r="J25" i="1"/>
  <c r="J26" i="1"/>
  <c r="J36" i="1" s="1"/>
  <c r="J27" i="1"/>
  <c r="J28" i="1"/>
  <c r="J29" i="1"/>
  <c r="J30" i="1"/>
  <c r="J31" i="1"/>
  <c r="J32" i="1"/>
  <c r="J33" i="1"/>
  <c r="J34" i="1"/>
  <c r="J35" i="1"/>
  <c r="J22" i="1"/>
  <c r="F38" i="1"/>
  <c r="H3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2" i="1"/>
  <c r="F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2" i="1"/>
  <c r="D36" i="1"/>
  <c r="D35" i="1"/>
  <c r="D23" i="1"/>
  <c r="D24" i="1"/>
  <c r="D25" i="1"/>
  <c r="D26" i="1"/>
  <c r="D27" i="1"/>
  <c r="D28" i="1"/>
  <c r="D29" i="1"/>
  <c r="D30" i="1"/>
  <c r="D31" i="1"/>
  <c r="D32" i="1"/>
  <c r="D33" i="1"/>
  <c r="D34" i="1"/>
  <c r="D22" i="1"/>
</calcChain>
</file>

<file path=xl/sharedStrings.xml><?xml version="1.0" encoding="utf-8"?>
<sst xmlns="http://schemas.openxmlformats.org/spreadsheetml/2006/main" count="195" uniqueCount="42">
  <si>
    <t>chld</t>
  </si>
  <si>
    <t>Coef.</t>
  </si>
  <si>
    <t>Std. Err.</t>
  </si>
  <si>
    <t>t</t>
  </si>
  <si>
    <t>P&gt;t</t>
  </si>
  <si>
    <t>[95% Conf.</t>
  </si>
  <si>
    <t>Interval]</t>
  </si>
  <si>
    <t>nomom</t>
  </si>
  <si>
    <t>nopop</t>
  </si>
  <si>
    <t>age</t>
  </si>
  <si>
    <t>educ99</t>
  </si>
  <si>
    <t>inctot</t>
  </si>
  <si>
    <t>poverty</t>
  </si>
  <si>
    <t>femh</t>
  </si>
  <si>
    <t>hdmarr</t>
  </si>
  <si>
    <t>hdsei</t>
  </si>
  <si>
    <t>welf</t>
  </si>
  <si>
    <t>married</t>
  </si>
  <si>
    <t>black</t>
  </si>
  <si>
    <t>white</t>
  </si>
  <si>
    <t>_cons</t>
  </si>
  <si>
    <t>Variable         Obs</t>
  </si>
  <si>
    <t>Mean</t>
  </si>
  <si>
    <t>Std. Dev.</t>
  </si>
  <si>
    <t>Min</t>
  </si>
  <si>
    <t>Max</t>
  </si>
  <si>
    <t>Var</t>
  </si>
  <si>
    <t>Beta</t>
  </si>
  <si>
    <t>Mean (X)</t>
  </si>
  <si>
    <t>Probability</t>
  </si>
  <si>
    <t>Xbeta</t>
  </si>
  <si>
    <t>Black</t>
  </si>
  <si>
    <t>Xbeta(black)</t>
  </si>
  <si>
    <t>Non-Black&amp;White</t>
  </si>
  <si>
    <t>Hipro</t>
  </si>
  <si>
    <t>z</t>
  </si>
  <si>
    <t>P&gt;z</t>
  </si>
  <si>
    <t>Index</t>
  </si>
  <si>
    <t>perbedaan antara Black vs white</t>
  </si>
  <si>
    <t>Xbeta(Black)</t>
  </si>
  <si>
    <t>Xbeta(White)</t>
  </si>
  <si>
    <t xml:space="preserve">Perbedaan antara black vs teen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</si>
</sst>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0F9-9577-4DA8-93D7-1F71009341CA}">
  <dimension ref="A3:O38"/>
  <sheetViews>
    <sheetView topLeftCell="A13" zoomScale="120" zoomScaleNormal="120" workbookViewId="0">
      <selection activeCell="I21" sqref="I21:I35"/>
    </sheetView>
  </sheetViews>
  <sheetFormatPr defaultRowHeight="14.4" x14ac:dyDescent="0.3"/>
  <sheetData>
    <row r="3" spans="1:1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t="s">
        <v>21</v>
      </c>
      <c r="L3" t="s">
        <v>22</v>
      </c>
      <c r="M3" t="s">
        <v>23</v>
      </c>
      <c r="N3" t="s">
        <v>24</v>
      </c>
      <c r="O3" t="s">
        <v>25</v>
      </c>
    </row>
    <row r="5" spans="1:15" x14ac:dyDescent="0.3">
      <c r="A5" t="s">
        <v>7</v>
      </c>
      <c r="B5">
        <v>9.2341000000000006E-2</v>
      </c>
      <c r="C5">
        <v>9.9520000000000008E-3</v>
      </c>
      <c r="D5">
        <v>9.2799999999999994</v>
      </c>
      <c r="E5">
        <v>0</v>
      </c>
      <c r="F5">
        <v>7.2831800000000002E-2</v>
      </c>
      <c r="G5">
        <v>0.1118503</v>
      </c>
      <c r="J5" t="s">
        <v>7</v>
      </c>
      <c r="K5" s="2">
        <v>6533</v>
      </c>
      <c r="L5">
        <v>0.17143729999999999</v>
      </c>
      <c r="M5">
        <v>0.37691950000000002</v>
      </c>
      <c r="N5">
        <v>0</v>
      </c>
      <c r="O5">
        <v>1</v>
      </c>
    </row>
    <row r="6" spans="1:15" x14ac:dyDescent="0.3">
      <c r="A6" t="s">
        <v>8</v>
      </c>
      <c r="B6">
        <v>-7.0929999999999995E-4</v>
      </c>
      <c r="C6">
        <v>1.1768000000000001E-2</v>
      </c>
      <c r="D6">
        <v>-0.06</v>
      </c>
      <c r="E6">
        <v>0.95199999999999996</v>
      </c>
      <c r="F6">
        <v>-2.37787E-2</v>
      </c>
      <c r="G6">
        <v>2.2360100000000001E-2</v>
      </c>
      <c r="J6" t="s">
        <v>8</v>
      </c>
      <c r="K6" s="2">
        <v>6533</v>
      </c>
      <c r="L6">
        <v>0.33613959999999998</v>
      </c>
      <c r="M6">
        <v>0.4724235</v>
      </c>
      <c r="N6">
        <v>0</v>
      </c>
      <c r="O6">
        <v>1</v>
      </c>
    </row>
    <row r="7" spans="1:15" x14ac:dyDescent="0.3">
      <c r="A7" t="s">
        <v>9</v>
      </c>
      <c r="B7">
        <v>3.4501799999999999E-2</v>
      </c>
      <c r="C7">
        <v>3.4464999999999999E-3</v>
      </c>
      <c r="D7">
        <v>10.01</v>
      </c>
      <c r="E7">
        <v>0</v>
      </c>
      <c r="F7">
        <v>2.7745499999999999E-2</v>
      </c>
      <c r="G7">
        <v>4.1258099999999999E-2</v>
      </c>
      <c r="J7" t="s">
        <v>9</v>
      </c>
      <c r="K7" s="2">
        <v>6533</v>
      </c>
      <c r="L7">
        <v>16.529769999999999</v>
      </c>
      <c r="M7">
        <v>1.1206640000000001</v>
      </c>
      <c r="N7">
        <v>15</v>
      </c>
      <c r="O7">
        <v>18</v>
      </c>
    </row>
    <row r="8" spans="1:15" x14ac:dyDescent="0.3">
      <c r="A8" t="s">
        <v>10</v>
      </c>
      <c r="B8">
        <v>-1.53061E-2</v>
      </c>
      <c r="C8">
        <v>2.3383000000000002E-3</v>
      </c>
      <c r="D8">
        <v>-6.55</v>
      </c>
      <c r="E8">
        <v>0</v>
      </c>
      <c r="F8">
        <v>-1.9890000000000001E-2</v>
      </c>
      <c r="G8">
        <v>-1.0722300000000001E-2</v>
      </c>
      <c r="J8" t="s">
        <v>10</v>
      </c>
      <c r="K8" s="2">
        <v>6533</v>
      </c>
      <c r="L8">
        <v>7.4165010000000002</v>
      </c>
      <c r="M8">
        <v>1.7022600000000001</v>
      </c>
      <c r="N8">
        <v>1</v>
      </c>
      <c r="O8">
        <v>13</v>
      </c>
    </row>
    <row r="9" spans="1:15" x14ac:dyDescent="0.3">
      <c r="A9" t="s">
        <v>11</v>
      </c>
      <c r="B9" s="1">
        <v>2.3700000000000002E-6</v>
      </c>
      <c r="C9" s="1">
        <v>1.04E-6</v>
      </c>
      <c r="D9">
        <v>2.27</v>
      </c>
      <c r="E9">
        <v>2.3E-2</v>
      </c>
      <c r="F9" s="1">
        <v>3.2599999999999998E-7</v>
      </c>
      <c r="G9" s="1">
        <v>4.4100000000000001E-6</v>
      </c>
      <c r="J9" t="s">
        <v>11</v>
      </c>
      <c r="K9" s="2">
        <v>6533</v>
      </c>
      <c r="L9">
        <v>1378.5039999999999</v>
      </c>
      <c r="M9">
        <v>2733.0590000000002</v>
      </c>
      <c r="N9">
        <v>-1650</v>
      </c>
      <c r="O9">
        <v>61134</v>
      </c>
    </row>
    <row r="10" spans="1:15" x14ac:dyDescent="0.3">
      <c r="A10" t="s">
        <v>12</v>
      </c>
      <c r="B10">
        <v>-8.8399999999999994E-5</v>
      </c>
      <c r="C10">
        <v>2.1500000000000001E-5</v>
      </c>
      <c r="D10">
        <v>-4.1100000000000003</v>
      </c>
      <c r="E10">
        <v>0</v>
      </c>
      <c r="F10">
        <v>-1.306E-4</v>
      </c>
      <c r="G10">
        <v>-4.6199999999999998E-5</v>
      </c>
      <c r="J10" t="s">
        <v>12</v>
      </c>
      <c r="K10" s="2">
        <v>6533</v>
      </c>
      <c r="L10">
        <v>266.2405</v>
      </c>
      <c r="M10">
        <v>167.27719999999999</v>
      </c>
      <c r="N10">
        <v>0</v>
      </c>
      <c r="O10">
        <v>501</v>
      </c>
    </row>
    <row r="11" spans="1:15" x14ac:dyDescent="0.3">
      <c r="A11" t="s">
        <v>13</v>
      </c>
      <c r="B11">
        <v>4.5786399999999998E-2</v>
      </c>
      <c r="C11">
        <v>1.0907399999999999E-2</v>
      </c>
      <c r="D11">
        <v>4.2</v>
      </c>
      <c r="E11">
        <v>0</v>
      </c>
      <c r="F11">
        <v>2.4404100000000001E-2</v>
      </c>
      <c r="G11">
        <v>6.7168699999999998E-2</v>
      </c>
      <c r="J11" t="s">
        <v>13</v>
      </c>
      <c r="K11" s="2">
        <v>6260</v>
      </c>
      <c r="L11">
        <v>0.27971249999999998</v>
      </c>
      <c r="M11">
        <v>0.44889370000000001</v>
      </c>
      <c r="N11">
        <v>0</v>
      </c>
      <c r="O11">
        <v>1</v>
      </c>
    </row>
    <row r="12" spans="1:15" x14ac:dyDescent="0.3">
      <c r="A12" t="s">
        <v>14</v>
      </c>
      <c r="B12">
        <v>3.1889099999999997E-2</v>
      </c>
      <c r="C12">
        <v>1.18507E-2</v>
      </c>
      <c r="D12">
        <v>2.69</v>
      </c>
      <c r="E12">
        <v>7.0000000000000001E-3</v>
      </c>
      <c r="F12">
        <v>8.6577000000000008E-3</v>
      </c>
      <c r="G12">
        <v>5.5120599999999999E-2</v>
      </c>
      <c r="J12" t="s">
        <v>14</v>
      </c>
      <c r="K12" s="2">
        <v>6533</v>
      </c>
      <c r="L12">
        <v>0.68131030000000004</v>
      </c>
      <c r="M12">
        <v>0.46600409999999998</v>
      </c>
      <c r="N12">
        <v>0</v>
      </c>
      <c r="O12">
        <v>1</v>
      </c>
    </row>
    <row r="13" spans="1:15" x14ac:dyDescent="0.3">
      <c r="A13" t="s">
        <v>15</v>
      </c>
      <c r="B13">
        <v>-2.8170000000000002E-4</v>
      </c>
      <c r="C13">
        <v>1.1629999999999999E-4</v>
      </c>
      <c r="D13">
        <v>-2.42</v>
      </c>
      <c r="E13">
        <v>1.4999999999999999E-2</v>
      </c>
      <c r="F13">
        <v>-5.0980000000000003E-4</v>
      </c>
      <c r="G13">
        <v>-5.3600000000000002E-5</v>
      </c>
      <c r="J13" t="s">
        <v>15</v>
      </c>
      <c r="K13" s="2">
        <v>6260</v>
      </c>
      <c r="L13">
        <v>37.504950000000001</v>
      </c>
      <c r="M13">
        <v>26.09843</v>
      </c>
      <c r="N13">
        <v>0</v>
      </c>
      <c r="O13">
        <v>96</v>
      </c>
    </row>
    <row r="14" spans="1:15" x14ac:dyDescent="0.3">
      <c r="A14" t="s">
        <v>16</v>
      </c>
      <c r="B14">
        <v>7.5008599999999995E-2</v>
      </c>
      <c r="C14">
        <v>1.0492400000000001E-2</v>
      </c>
      <c r="D14">
        <v>7.15</v>
      </c>
      <c r="E14">
        <v>0</v>
      </c>
      <c r="F14">
        <v>5.4439899999999999E-2</v>
      </c>
      <c r="G14">
        <v>9.5577300000000004E-2</v>
      </c>
      <c r="J14" t="s">
        <v>16</v>
      </c>
      <c r="K14" s="2">
        <v>6533</v>
      </c>
      <c r="L14">
        <v>0.1197</v>
      </c>
      <c r="M14">
        <v>0.32463520000000001</v>
      </c>
      <c r="N14">
        <v>0</v>
      </c>
      <c r="O14">
        <v>1</v>
      </c>
    </row>
    <row r="15" spans="1:15" x14ac:dyDescent="0.3">
      <c r="A15" t="s">
        <v>17</v>
      </c>
      <c r="B15">
        <v>0.42079050000000001</v>
      </c>
      <c r="C15">
        <v>2.18134E-2</v>
      </c>
      <c r="D15">
        <v>19.29</v>
      </c>
      <c r="E15">
        <v>0</v>
      </c>
      <c r="F15">
        <v>0.3780287</v>
      </c>
      <c r="G15">
        <v>0.46355229999999997</v>
      </c>
      <c r="J15" t="s">
        <v>17</v>
      </c>
      <c r="K15" s="2">
        <v>6533</v>
      </c>
      <c r="L15">
        <v>2.05113E-2</v>
      </c>
      <c r="M15">
        <v>0.14175189999999999</v>
      </c>
      <c r="N15">
        <v>0</v>
      </c>
      <c r="O15">
        <v>1</v>
      </c>
    </row>
    <row r="16" spans="1:15" x14ac:dyDescent="0.3">
      <c r="A16" t="s">
        <v>18</v>
      </c>
      <c r="B16">
        <v>7.2154300000000005E-2</v>
      </c>
      <c r="C16">
        <v>1.4157599999999999E-2</v>
      </c>
      <c r="D16">
        <v>5.0999999999999996</v>
      </c>
      <c r="E16">
        <v>0</v>
      </c>
      <c r="F16">
        <v>4.4400500000000002E-2</v>
      </c>
      <c r="G16">
        <v>9.9908200000000003E-2</v>
      </c>
      <c r="J16" t="s">
        <v>18</v>
      </c>
      <c r="K16" s="2">
        <v>6533</v>
      </c>
      <c r="L16">
        <v>0.15567120000000001</v>
      </c>
      <c r="M16">
        <v>0.36257109999999998</v>
      </c>
      <c r="N16">
        <v>0</v>
      </c>
      <c r="O16">
        <v>1</v>
      </c>
    </row>
    <row r="17" spans="1:15" x14ac:dyDescent="0.3">
      <c r="A17" t="s">
        <v>19</v>
      </c>
      <c r="B17">
        <v>9.8762999999999993E-3</v>
      </c>
      <c r="C17">
        <v>1.2615299999999999E-2</v>
      </c>
      <c r="D17">
        <v>0.78</v>
      </c>
      <c r="E17">
        <v>0.434</v>
      </c>
      <c r="F17">
        <v>-1.4853999999999999E-2</v>
      </c>
      <c r="G17">
        <v>3.4606600000000001E-2</v>
      </c>
      <c r="J17" t="s">
        <v>19</v>
      </c>
      <c r="K17" s="2">
        <v>6533</v>
      </c>
      <c r="L17">
        <v>0.79825500000000005</v>
      </c>
      <c r="M17">
        <v>0.40133350000000001</v>
      </c>
      <c r="N17">
        <v>0</v>
      </c>
      <c r="O17">
        <v>1</v>
      </c>
    </row>
    <row r="18" spans="1:15" x14ac:dyDescent="0.3">
      <c r="A18" t="s">
        <v>20</v>
      </c>
      <c r="B18">
        <v>-0.44993480000000002</v>
      </c>
      <c r="C18">
        <v>4.9942800000000002E-2</v>
      </c>
      <c r="D18">
        <v>-9.01</v>
      </c>
      <c r="E18">
        <v>0</v>
      </c>
      <c r="F18">
        <v>-0.54783979999999999</v>
      </c>
      <c r="G18">
        <v>-0.3520298</v>
      </c>
    </row>
    <row r="21" spans="1:15" x14ac:dyDescent="0.3">
      <c r="A21" t="s">
        <v>26</v>
      </c>
      <c r="B21" t="s">
        <v>27</v>
      </c>
      <c r="C21" t="s">
        <v>28</v>
      </c>
      <c r="D21" t="s">
        <v>30</v>
      </c>
      <c r="E21" t="s">
        <v>31</v>
      </c>
      <c r="F21" t="s">
        <v>32</v>
      </c>
      <c r="G21" t="s">
        <v>33</v>
      </c>
      <c r="H21" t="s">
        <v>30</v>
      </c>
      <c r="I21" t="s">
        <v>34</v>
      </c>
    </row>
    <row r="22" spans="1:15" x14ac:dyDescent="0.3">
      <c r="A22" t="s">
        <v>7</v>
      </c>
      <c r="B22">
        <v>9.2341000000000006E-2</v>
      </c>
      <c r="C22">
        <v>0.17143729999999999</v>
      </c>
      <c r="D22">
        <f>B22*C22</f>
        <v>1.5830691719299999E-2</v>
      </c>
      <c r="E22">
        <v>0.17143729999999999</v>
      </c>
      <c r="F22">
        <f>B22*E22</f>
        <v>1.5830691719299999E-2</v>
      </c>
      <c r="G22">
        <v>0.17143729999999999</v>
      </c>
      <c r="H22">
        <f>G22*B22</f>
        <v>1.5830691719299999E-2</v>
      </c>
      <c r="I22">
        <v>1</v>
      </c>
      <c r="J22">
        <f>B22*I22</f>
        <v>9.2341000000000006E-2</v>
      </c>
    </row>
    <row r="23" spans="1:15" x14ac:dyDescent="0.3">
      <c r="A23" t="s">
        <v>8</v>
      </c>
      <c r="B23">
        <v>-7.0929999999999995E-4</v>
      </c>
      <c r="C23">
        <v>0.33613959999999998</v>
      </c>
      <c r="D23">
        <f t="shared" ref="D23:D35" si="0">B23*C23</f>
        <v>-2.3842381827999997E-4</v>
      </c>
      <c r="E23">
        <v>0.33613959999999998</v>
      </c>
      <c r="F23">
        <f t="shared" ref="F23:F35" si="1">B23*E23</f>
        <v>-2.3842381827999997E-4</v>
      </c>
      <c r="G23">
        <v>0.33613959999999998</v>
      </c>
      <c r="H23">
        <f t="shared" ref="H23:H35" si="2">G23*B23</f>
        <v>-2.3842381827999997E-4</v>
      </c>
      <c r="I23">
        <v>0</v>
      </c>
      <c r="J23">
        <f t="shared" ref="J23:J35" si="3">B23*I23</f>
        <v>0</v>
      </c>
    </row>
    <row r="24" spans="1:15" x14ac:dyDescent="0.3">
      <c r="A24" t="s">
        <v>9</v>
      </c>
      <c r="B24">
        <v>3.4501799999999999E-2</v>
      </c>
      <c r="C24">
        <v>16.529769999999999</v>
      </c>
      <c r="D24">
        <f t="shared" si="0"/>
        <v>0.57030681858599996</v>
      </c>
      <c r="E24">
        <v>16.529769999999999</v>
      </c>
      <c r="F24">
        <f t="shared" si="1"/>
        <v>0.57030681858599996</v>
      </c>
      <c r="G24">
        <v>16.529769999999999</v>
      </c>
      <c r="H24">
        <f t="shared" si="2"/>
        <v>0.57030681858599996</v>
      </c>
      <c r="I24">
        <v>18</v>
      </c>
      <c r="J24">
        <f t="shared" si="3"/>
        <v>0.62103240000000004</v>
      </c>
    </row>
    <row r="25" spans="1:15" x14ac:dyDescent="0.3">
      <c r="A25" t="s">
        <v>10</v>
      </c>
      <c r="B25">
        <v>-1.53061E-2</v>
      </c>
      <c r="C25">
        <v>7.4165010000000002</v>
      </c>
      <c r="D25">
        <f t="shared" si="0"/>
        <v>-0.1135177059561</v>
      </c>
      <c r="E25">
        <v>7.4165010000000002</v>
      </c>
      <c r="F25">
        <f t="shared" si="1"/>
        <v>-0.1135177059561</v>
      </c>
      <c r="G25">
        <v>7.4165010000000002</v>
      </c>
      <c r="H25">
        <f t="shared" si="2"/>
        <v>-0.1135177059561</v>
      </c>
      <c r="I25">
        <v>1</v>
      </c>
      <c r="J25">
        <f t="shared" si="3"/>
        <v>-1.53061E-2</v>
      </c>
    </row>
    <row r="26" spans="1:15" x14ac:dyDescent="0.3">
      <c r="A26" t="s">
        <v>11</v>
      </c>
      <c r="B26" s="1">
        <v>2.3700000000000002E-6</v>
      </c>
      <c r="C26">
        <v>1378.5039999999999</v>
      </c>
      <c r="D26">
        <f t="shared" si="0"/>
        <v>3.26705448E-3</v>
      </c>
      <c r="E26">
        <v>1378.5039999999999</v>
      </c>
      <c r="F26">
        <f t="shared" si="1"/>
        <v>3.26705448E-3</v>
      </c>
      <c r="G26">
        <v>1378.5039999999999</v>
      </c>
      <c r="H26">
        <f t="shared" si="2"/>
        <v>3.26705448E-3</v>
      </c>
      <c r="I26">
        <v>50000</v>
      </c>
      <c r="J26">
        <f t="shared" si="3"/>
        <v>0.11850000000000001</v>
      </c>
    </row>
    <row r="27" spans="1:15" x14ac:dyDescent="0.3">
      <c r="A27" t="s">
        <v>12</v>
      </c>
      <c r="B27">
        <v>-8.8399999999999994E-5</v>
      </c>
      <c r="C27">
        <v>266.2405</v>
      </c>
      <c r="D27">
        <f t="shared" si="0"/>
        <v>-2.3535660199999999E-2</v>
      </c>
      <c r="E27">
        <v>266.2405</v>
      </c>
      <c r="F27">
        <f t="shared" si="1"/>
        <v>-2.3535660199999999E-2</v>
      </c>
      <c r="G27">
        <v>266.2405</v>
      </c>
      <c r="H27">
        <f t="shared" si="2"/>
        <v>-2.3535660199999999E-2</v>
      </c>
      <c r="I27">
        <v>0</v>
      </c>
      <c r="J27">
        <f t="shared" si="3"/>
        <v>0</v>
      </c>
    </row>
    <row r="28" spans="1:15" x14ac:dyDescent="0.3">
      <c r="A28" t="s">
        <v>13</v>
      </c>
      <c r="B28">
        <v>4.5786399999999998E-2</v>
      </c>
      <c r="C28">
        <v>0.27971249999999998</v>
      </c>
      <c r="D28">
        <f t="shared" si="0"/>
        <v>1.2807028409999999E-2</v>
      </c>
      <c r="E28">
        <v>0.27971249999999998</v>
      </c>
      <c r="F28">
        <f t="shared" si="1"/>
        <v>1.2807028409999999E-2</v>
      </c>
      <c r="G28">
        <v>0.27971249999999998</v>
      </c>
      <c r="H28">
        <f t="shared" si="2"/>
        <v>1.2807028409999999E-2</v>
      </c>
      <c r="I28">
        <v>1</v>
      </c>
      <c r="J28">
        <f t="shared" si="3"/>
        <v>4.5786399999999998E-2</v>
      </c>
    </row>
    <row r="29" spans="1:15" x14ac:dyDescent="0.3">
      <c r="A29" t="s">
        <v>14</v>
      </c>
      <c r="B29">
        <v>3.1889099999999997E-2</v>
      </c>
      <c r="C29">
        <v>0.68131030000000004</v>
      </c>
      <c r="D29">
        <f t="shared" si="0"/>
        <v>2.172637228773E-2</v>
      </c>
      <c r="E29">
        <v>0.68131030000000004</v>
      </c>
      <c r="F29">
        <f t="shared" si="1"/>
        <v>2.172637228773E-2</v>
      </c>
      <c r="G29">
        <v>0.68131030000000004</v>
      </c>
      <c r="H29">
        <f t="shared" si="2"/>
        <v>2.172637228773E-2</v>
      </c>
      <c r="I29">
        <v>1</v>
      </c>
      <c r="J29">
        <f t="shared" si="3"/>
        <v>3.1889099999999997E-2</v>
      </c>
    </row>
    <row r="30" spans="1:15" x14ac:dyDescent="0.3">
      <c r="A30" t="s">
        <v>15</v>
      </c>
      <c r="B30">
        <v>-2.8170000000000002E-4</v>
      </c>
      <c r="C30">
        <v>37.504950000000001</v>
      </c>
      <c r="D30">
        <f t="shared" si="0"/>
        <v>-1.0565144415000002E-2</v>
      </c>
      <c r="E30">
        <v>37.504950000000001</v>
      </c>
      <c r="F30">
        <f t="shared" si="1"/>
        <v>-1.0565144415000002E-2</v>
      </c>
      <c r="G30">
        <v>37.504950000000001</v>
      </c>
      <c r="H30">
        <f t="shared" si="2"/>
        <v>-1.0565144415000002E-2</v>
      </c>
      <c r="I30">
        <v>0</v>
      </c>
      <c r="J30">
        <f t="shared" si="3"/>
        <v>0</v>
      </c>
    </row>
    <row r="31" spans="1:15" x14ac:dyDescent="0.3">
      <c r="A31" t="s">
        <v>16</v>
      </c>
      <c r="B31">
        <v>7.5008599999999995E-2</v>
      </c>
      <c r="C31">
        <v>0.1197</v>
      </c>
      <c r="D31">
        <f t="shared" si="0"/>
        <v>8.978529419999999E-3</v>
      </c>
      <c r="E31">
        <v>0.1197</v>
      </c>
      <c r="F31">
        <f t="shared" si="1"/>
        <v>8.978529419999999E-3</v>
      </c>
      <c r="G31">
        <v>0.1197</v>
      </c>
      <c r="H31">
        <f t="shared" si="2"/>
        <v>8.978529419999999E-3</v>
      </c>
      <c r="I31">
        <v>1</v>
      </c>
      <c r="J31">
        <f t="shared" si="3"/>
        <v>7.5008599999999995E-2</v>
      </c>
    </row>
    <row r="32" spans="1:15" x14ac:dyDescent="0.3">
      <c r="A32" t="s">
        <v>17</v>
      </c>
      <c r="B32">
        <v>0.42079050000000001</v>
      </c>
      <c r="C32">
        <v>2.05113E-2</v>
      </c>
      <c r="D32">
        <f t="shared" si="0"/>
        <v>8.6309601826499993E-3</v>
      </c>
      <c r="E32">
        <v>2.05113E-2</v>
      </c>
      <c r="F32">
        <f t="shared" si="1"/>
        <v>8.6309601826499993E-3</v>
      </c>
      <c r="G32">
        <v>2.05113E-2</v>
      </c>
      <c r="H32">
        <f t="shared" si="2"/>
        <v>8.6309601826499993E-3</v>
      </c>
      <c r="I32">
        <v>1</v>
      </c>
      <c r="J32">
        <f t="shared" si="3"/>
        <v>0.42079050000000001</v>
      </c>
    </row>
    <row r="33" spans="1:10" x14ac:dyDescent="0.3">
      <c r="A33" t="s">
        <v>18</v>
      </c>
      <c r="B33" s="3">
        <v>7.2154300000000005E-2</v>
      </c>
      <c r="C33">
        <v>0.15567120000000001</v>
      </c>
      <c r="D33">
        <f t="shared" si="0"/>
        <v>1.1232346466160002E-2</v>
      </c>
      <c r="E33">
        <v>1</v>
      </c>
      <c r="F33">
        <f t="shared" si="1"/>
        <v>7.2154300000000005E-2</v>
      </c>
      <c r="G33">
        <v>0</v>
      </c>
      <c r="H33">
        <f t="shared" si="2"/>
        <v>0</v>
      </c>
      <c r="I33">
        <v>1</v>
      </c>
      <c r="J33">
        <f t="shared" si="3"/>
        <v>7.2154300000000005E-2</v>
      </c>
    </row>
    <row r="34" spans="1:10" x14ac:dyDescent="0.3">
      <c r="A34" t="s">
        <v>19</v>
      </c>
      <c r="B34">
        <v>9.8762999999999993E-3</v>
      </c>
      <c r="C34">
        <v>0.79825500000000005</v>
      </c>
      <c r="D34">
        <f t="shared" si="0"/>
        <v>7.8838058565000001E-3</v>
      </c>
      <c r="E34">
        <v>0</v>
      </c>
      <c r="F34">
        <f t="shared" si="1"/>
        <v>0</v>
      </c>
      <c r="G34">
        <v>0</v>
      </c>
      <c r="H34">
        <f t="shared" si="2"/>
        <v>0</v>
      </c>
      <c r="I34">
        <v>0</v>
      </c>
      <c r="J34">
        <f t="shared" si="3"/>
        <v>0</v>
      </c>
    </row>
    <row r="35" spans="1:10" x14ac:dyDescent="0.3">
      <c r="A35" t="s">
        <v>20</v>
      </c>
      <c r="B35">
        <v>-0.44993480000000002</v>
      </c>
      <c r="C35">
        <v>1</v>
      </c>
      <c r="D35">
        <f t="shared" si="0"/>
        <v>-0.44993480000000002</v>
      </c>
      <c r="E35">
        <v>1</v>
      </c>
      <c r="F35">
        <f t="shared" si="1"/>
        <v>-0.44993480000000002</v>
      </c>
      <c r="G35">
        <v>1</v>
      </c>
      <c r="H35">
        <f t="shared" si="2"/>
        <v>-0.44993480000000002</v>
      </c>
      <c r="I35">
        <v>1</v>
      </c>
      <c r="J35">
        <f t="shared" si="3"/>
        <v>-0.44993480000000002</v>
      </c>
    </row>
    <row r="36" spans="1:10" x14ac:dyDescent="0.3">
      <c r="A36" t="s">
        <v>29</v>
      </c>
      <c r="D36">
        <f>SUM(D22:D35)</f>
        <v>6.2871873018959856E-2</v>
      </c>
      <c r="F36">
        <f>SUM(F22:F35)</f>
        <v>0.11591002069629991</v>
      </c>
      <c r="H36">
        <f>SUM(H22:H35)</f>
        <v>4.3755720696299905E-2</v>
      </c>
      <c r="J36">
        <f>SUM(J22:J35)</f>
        <v>1.0122614000000001</v>
      </c>
    </row>
    <row r="38" spans="1:10" x14ac:dyDescent="0.3">
      <c r="F38" s="3">
        <f>F36-H36</f>
        <v>7.2154300000000005E-2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FBFD-2C82-4FF3-889C-C6CA94E41403}">
  <dimension ref="A2:N39"/>
  <sheetViews>
    <sheetView topLeftCell="A10" workbookViewId="0">
      <selection activeCell="A20" sqref="A20:J34"/>
    </sheetView>
  </sheetViews>
  <sheetFormatPr defaultRowHeight="14.4" x14ac:dyDescent="0.3"/>
  <sheetData>
    <row r="2" spans="1:14" x14ac:dyDescent="0.3">
      <c r="A2" t="s">
        <v>0</v>
      </c>
      <c r="B2" t="s">
        <v>1</v>
      </c>
      <c r="C2" t="s">
        <v>2</v>
      </c>
      <c r="D2" t="s">
        <v>35</v>
      </c>
      <c r="E2" t="s">
        <v>36</v>
      </c>
      <c r="F2" t="s">
        <v>5</v>
      </c>
      <c r="G2" t="s">
        <v>6</v>
      </c>
      <c r="I2" t="s">
        <v>21</v>
      </c>
      <c r="K2" t="s">
        <v>22</v>
      </c>
      <c r="L2" t="s">
        <v>23</v>
      </c>
      <c r="M2" t="s">
        <v>24</v>
      </c>
      <c r="N2" t="s">
        <v>25</v>
      </c>
    </row>
    <row r="4" spans="1:14" x14ac:dyDescent="0.3">
      <c r="A4" t="s">
        <v>7</v>
      </c>
      <c r="B4">
        <v>0.98754109999999995</v>
      </c>
      <c r="C4">
        <v>0.1678403</v>
      </c>
      <c r="D4">
        <v>5.88</v>
      </c>
      <c r="E4">
        <v>0</v>
      </c>
      <c r="F4">
        <v>0.65858030000000001</v>
      </c>
      <c r="G4">
        <v>1.3165020000000001</v>
      </c>
      <c r="I4" t="s">
        <v>7</v>
      </c>
      <c r="J4" s="2">
        <v>6533</v>
      </c>
      <c r="K4">
        <v>0.17143729999999999</v>
      </c>
      <c r="L4">
        <v>0.37691950000000002</v>
      </c>
      <c r="M4">
        <v>0</v>
      </c>
      <c r="N4">
        <v>1</v>
      </c>
    </row>
    <row r="5" spans="1:14" x14ac:dyDescent="0.3">
      <c r="A5" t="s">
        <v>8</v>
      </c>
      <c r="B5">
        <v>-4.4250999999999999E-2</v>
      </c>
      <c r="C5">
        <v>0.22222910000000001</v>
      </c>
      <c r="D5">
        <v>-0.2</v>
      </c>
      <c r="E5">
        <v>0.84199999999999997</v>
      </c>
      <c r="F5">
        <v>-0.47981190000000001</v>
      </c>
      <c r="G5">
        <v>0.39130999999999999</v>
      </c>
      <c r="I5" t="s">
        <v>8</v>
      </c>
      <c r="J5" s="2">
        <v>6533</v>
      </c>
      <c r="K5">
        <v>0.33613959999999998</v>
      </c>
      <c r="L5">
        <v>0.4724235</v>
      </c>
      <c r="M5">
        <v>0</v>
      </c>
      <c r="N5">
        <v>1</v>
      </c>
    </row>
    <row r="6" spans="1:14" x14ac:dyDescent="0.3">
      <c r="A6" t="s">
        <v>9</v>
      </c>
      <c r="B6">
        <v>0.6455246</v>
      </c>
      <c r="C6">
        <v>7.5292700000000004E-2</v>
      </c>
      <c r="D6">
        <v>8.57</v>
      </c>
      <c r="E6">
        <v>0</v>
      </c>
      <c r="F6">
        <v>0.4979537</v>
      </c>
      <c r="G6">
        <v>0.79309549999999995</v>
      </c>
      <c r="I6" t="s">
        <v>9</v>
      </c>
      <c r="J6" s="2">
        <v>6533</v>
      </c>
      <c r="K6">
        <v>16.529769999999999</v>
      </c>
      <c r="L6">
        <v>1.1206640000000001</v>
      </c>
      <c r="M6">
        <v>15</v>
      </c>
      <c r="N6">
        <v>18</v>
      </c>
    </row>
    <row r="7" spans="1:14" x14ac:dyDescent="0.3">
      <c r="A7" t="s">
        <v>10</v>
      </c>
      <c r="B7">
        <v>-0.1863155</v>
      </c>
      <c r="C7">
        <v>4.36893E-2</v>
      </c>
      <c r="D7">
        <v>-4.26</v>
      </c>
      <c r="E7">
        <v>0</v>
      </c>
      <c r="F7">
        <v>-0.27194489999999999</v>
      </c>
      <c r="G7">
        <v>-0.1006861</v>
      </c>
      <c r="I7" t="s">
        <v>10</v>
      </c>
      <c r="J7" s="2">
        <v>6533</v>
      </c>
      <c r="K7">
        <v>7.4165010000000002</v>
      </c>
      <c r="L7">
        <v>1.7022600000000001</v>
      </c>
      <c r="M7">
        <v>1</v>
      </c>
      <c r="N7">
        <v>13</v>
      </c>
    </row>
    <row r="8" spans="1:14" x14ac:dyDescent="0.3">
      <c r="A8" t="s">
        <v>11</v>
      </c>
      <c r="B8">
        <v>5.7899999999999998E-5</v>
      </c>
      <c r="C8">
        <v>1.7399999999999999E-5</v>
      </c>
      <c r="D8">
        <v>3.33</v>
      </c>
      <c r="E8">
        <v>1E-3</v>
      </c>
      <c r="F8">
        <v>2.3900000000000002E-5</v>
      </c>
      <c r="G8">
        <v>9.1899999999999998E-5</v>
      </c>
      <c r="I8" t="s">
        <v>11</v>
      </c>
      <c r="J8" s="2">
        <v>6533</v>
      </c>
      <c r="K8">
        <v>1378.5039999999999</v>
      </c>
      <c r="L8">
        <v>2733.0590000000002</v>
      </c>
      <c r="M8">
        <v>-1650</v>
      </c>
      <c r="N8">
        <v>61134</v>
      </c>
    </row>
    <row r="9" spans="1:14" x14ac:dyDescent="0.3">
      <c r="A9" t="s">
        <v>12</v>
      </c>
      <c r="B9">
        <v>-3.3046E-3</v>
      </c>
      <c r="C9">
        <v>6.0720000000000001E-4</v>
      </c>
      <c r="D9">
        <v>-5.44</v>
      </c>
      <c r="E9">
        <v>0</v>
      </c>
      <c r="F9">
        <v>-4.4948000000000002E-3</v>
      </c>
      <c r="G9">
        <v>-2.1145000000000001E-3</v>
      </c>
      <c r="I9" t="s">
        <v>12</v>
      </c>
      <c r="J9" s="2">
        <v>6533</v>
      </c>
      <c r="K9">
        <v>266.2405</v>
      </c>
      <c r="L9">
        <v>167.27719999999999</v>
      </c>
      <c r="M9">
        <v>0</v>
      </c>
      <c r="N9">
        <v>501</v>
      </c>
    </row>
    <row r="10" spans="1:14" x14ac:dyDescent="0.3">
      <c r="A10" t="s">
        <v>13</v>
      </c>
      <c r="B10">
        <v>0.62765439999999995</v>
      </c>
      <c r="C10">
        <v>0.2054685</v>
      </c>
      <c r="D10">
        <v>3.05</v>
      </c>
      <c r="E10">
        <v>2E-3</v>
      </c>
      <c r="F10">
        <v>0.22494339999999999</v>
      </c>
      <c r="G10">
        <v>1.030365</v>
      </c>
      <c r="I10" t="s">
        <v>13</v>
      </c>
      <c r="J10" s="2">
        <v>6260</v>
      </c>
      <c r="K10">
        <v>0.27971249999999998</v>
      </c>
      <c r="L10">
        <v>0.44889370000000001</v>
      </c>
      <c r="M10">
        <v>0</v>
      </c>
      <c r="N10">
        <v>1</v>
      </c>
    </row>
    <row r="11" spans="1:14" x14ac:dyDescent="0.3">
      <c r="A11" t="s">
        <v>14</v>
      </c>
      <c r="B11">
        <v>0.22343350000000001</v>
      </c>
      <c r="C11">
        <v>0.22051390000000001</v>
      </c>
      <c r="D11">
        <v>1.01</v>
      </c>
      <c r="E11">
        <v>0.311</v>
      </c>
      <c r="F11">
        <v>-0.2087659</v>
      </c>
      <c r="G11">
        <v>0.65563280000000002</v>
      </c>
      <c r="I11" t="s">
        <v>14</v>
      </c>
      <c r="J11" s="2">
        <v>6533</v>
      </c>
      <c r="K11">
        <v>0.68131030000000004</v>
      </c>
      <c r="L11">
        <v>0.46600409999999998</v>
      </c>
      <c r="M11">
        <v>0</v>
      </c>
      <c r="N11">
        <v>1</v>
      </c>
    </row>
    <row r="12" spans="1:14" x14ac:dyDescent="0.3">
      <c r="A12" t="s">
        <v>15</v>
      </c>
      <c r="B12">
        <v>-1.06943E-2</v>
      </c>
      <c r="C12">
        <v>3.1421000000000001E-3</v>
      </c>
      <c r="D12">
        <v>-3.4</v>
      </c>
      <c r="E12">
        <v>1E-3</v>
      </c>
      <c r="F12">
        <v>-1.6852599999999999E-2</v>
      </c>
      <c r="G12">
        <v>-4.5358999999999998E-3</v>
      </c>
      <c r="I12" t="s">
        <v>15</v>
      </c>
      <c r="J12" s="2">
        <v>6260</v>
      </c>
      <c r="K12">
        <v>37.504950000000001</v>
      </c>
      <c r="L12">
        <v>26.09843</v>
      </c>
      <c r="M12">
        <v>0</v>
      </c>
      <c r="N12">
        <v>96</v>
      </c>
    </row>
    <row r="13" spans="1:14" x14ac:dyDescent="0.3">
      <c r="A13" t="s">
        <v>16</v>
      </c>
      <c r="B13">
        <v>0.56899949999999999</v>
      </c>
      <c r="C13">
        <v>0.1679707</v>
      </c>
      <c r="D13">
        <v>3.39</v>
      </c>
      <c r="E13">
        <v>1E-3</v>
      </c>
      <c r="F13">
        <v>0.239783</v>
      </c>
      <c r="G13">
        <v>0.89821600000000001</v>
      </c>
      <c r="I13" t="s">
        <v>16</v>
      </c>
      <c r="J13" s="2">
        <v>6533</v>
      </c>
      <c r="K13">
        <v>0.1197</v>
      </c>
      <c r="L13">
        <v>0.32463520000000001</v>
      </c>
      <c r="M13">
        <v>0</v>
      </c>
      <c r="N13">
        <v>1</v>
      </c>
    </row>
    <row r="14" spans="1:14" x14ac:dyDescent="0.3">
      <c r="A14" t="s">
        <v>17</v>
      </c>
      <c r="B14">
        <v>2.4220320000000002</v>
      </c>
      <c r="C14">
        <v>0.27731850000000002</v>
      </c>
      <c r="D14">
        <v>8.73</v>
      </c>
      <c r="E14">
        <v>0</v>
      </c>
      <c r="F14">
        <v>1.878498</v>
      </c>
      <c r="G14">
        <v>2.9655659999999999</v>
      </c>
      <c r="I14" t="s">
        <v>17</v>
      </c>
      <c r="J14" s="2">
        <v>6533</v>
      </c>
      <c r="K14">
        <v>2.05113E-2</v>
      </c>
      <c r="L14">
        <v>0.14175189999999999</v>
      </c>
      <c r="M14">
        <v>0</v>
      </c>
      <c r="N14">
        <v>1</v>
      </c>
    </row>
    <row r="15" spans="1:14" x14ac:dyDescent="0.3">
      <c r="A15" t="s">
        <v>18</v>
      </c>
      <c r="B15">
        <v>1.2138040000000001</v>
      </c>
      <c r="C15">
        <v>0.3658631</v>
      </c>
      <c r="D15">
        <v>3.32</v>
      </c>
      <c r="E15">
        <v>1E-3</v>
      </c>
      <c r="F15">
        <v>0.4967259</v>
      </c>
      <c r="G15">
        <v>1.9308829999999999</v>
      </c>
      <c r="I15" t="s">
        <v>18</v>
      </c>
      <c r="J15" s="2">
        <v>6533</v>
      </c>
      <c r="K15">
        <v>0.15567120000000001</v>
      </c>
      <c r="L15">
        <v>0.36257109999999998</v>
      </c>
      <c r="M15">
        <v>0</v>
      </c>
      <c r="N15">
        <v>1</v>
      </c>
    </row>
    <row r="16" spans="1:14" x14ac:dyDescent="0.3">
      <c r="A16" t="s">
        <v>19</v>
      </c>
      <c r="B16">
        <v>0.2941126</v>
      </c>
      <c r="C16">
        <v>0.35839749999999998</v>
      </c>
      <c r="D16">
        <v>0.82</v>
      </c>
      <c r="E16">
        <v>0.41199999999999998</v>
      </c>
      <c r="F16">
        <v>-0.40833350000000002</v>
      </c>
      <c r="G16">
        <v>0.99655870000000002</v>
      </c>
      <c r="I16" t="s">
        <v>19</v>
      </c>
      <c r="J16" s="2">
        <v>6533</v>
      </c>
      <c r="K16">
        <v>0.79825500000000005</v>
      </c>
      <c r="L16">
        <v>0.40133350000000001</v>
      </c>
      <c r="M16">
        <v>0</v>
      </c>
      <c r="N16">
        <v>1</v>
      </c>
    </row>
    <row r="17" spans="1:10" x14ac:dyDescent="0.3">
      <c r="A17" t="s">
        <v>20</v>
      </c>
      <c r="B17">
        <v>-12.7791</v>
      </c>
      <c r="C17">
        <v>1.2192719999999999</v>
      </c>
      <c r="D17">
        <v>-10.48</v>
      </c>
      <c r="E17">
        <v>0</v>
      </c>
      <c r="F17">
        <v>-15.16883</v>
      </c>
      <c r="G17">
        <v>-10.38937</v>
      </c>
    </row>
    <row r="20" spans="1:10" x14ac:dyDescent="0.3">
      <c r="A20" t="s">
        <v>26</v>
      </c>
      <c r="B20" t="s">
        <v>27</v>
      </c>
      <c r="C20" t="s">
        <v>28</v>
      </c>
      <c r="D20" t="s">
        <v>30</v>
      </c>
      <c r="E20" t="s">
        <v>31</v>
      </c>
      <c r="F20" t="s">
        <v>39</v>
      </c>
      <c r="G20" t="s">
        <v>19</v>
      </c>
      <c r="H20" t="s">
        <v>40</v>
      </c>
      <c r="I20" t="s">
        <v>34</v>
      </c>
      <c r="J20" t="s">
        <v>30</v>
      </c>
    </row>
    <row r="21" spans="1:10" x14ac:dyDescent="0.3">
      <c r="A21" t="s">
        <v>7</v>
      </c>
      <c r="B21">
        <v>0.98754109999999995</v>
      </c>
      <c r="C21">
        <v>0.17143729999999999</v>
      </c>
      <c r="D21">
        <f>B21*C21</f>
        <v>0.16930137982302998</v>
      </c>
      <c r="E21">
        <v>0.17143729999999999</v>
      </c>
      <c r="F21">
        <f>B21*E21</f>
        <v>0.16930137982302998</v>
      </c>
      <c r="G21">
        <v>0.17143729999999999</v>
      </c>
      <c r="H21">
        <f>G21*B21</f>
        <v>0.16930137982302998</v>
      </c>
      <c r="I21">
        <v>1</v>
      </c>
      <c r="J21">
        <f>I21*B21</f>
        <v>0.98754109999999995</v>
      </c>
    </row>
    <row r="22" spans="1:10" x14ac:dyDescent="0.3">
      <c r="A22" t="s">
        <v>8</v>
      </c>
      <c r="B22">
        <v>-4.4250999999999999E-2</v>
      </c>
      <c r="C22">
        <v>0.33613959999999998</v>
      </c>
      <c r="D22">
        <f t="shared" ref="D22:D34" si="0">B22*C22</f>
        <v>-1.4874513439599999E-2</v>
      </c>
      <c r="E22">
        <v>0.33613959999999998</v>
      </c>
      <c r="F22">
        <f t="shared" ref="F22:F34" si="1">B22*E22</f>
        <v>-1.4874513439599999E-2</v>
      </c>
      <c r="G22">
        <v>0.33613959999999998</v>
      </c>
      <c r="H22">
        <f t="shared" ref="H22:H34" si="2">G22*B22</f>
        <v>-1.4874513439599999E-2</v>
      </c>
      <c r="I22">
        <v>0</v>
      </c>
      <c r="J22">
        <f t="shared" ref="J22:J34" si="3">I22*B22</f>
        <v>0</v>
      </c>
    </row>
    <row r="23" spans="1:10" x14ac:dyDescent="0.3">
      <c r="A23" t="s">
        <v>9</v>
      </c>
      <c r="B23">
        <v>0.6455246</v>
      </c>
      <c r="C23">
        <v>16.529769999999999</v>
      </c>
      <c r="D23">
        <f t="shared" si="0"/>
        <v>10.670373167341999</v>
      </c>
      <c r="E23">
        <v>16.529769999999999</v>
      </c>
      <c r="F23">
        <f t="shared" si="1"/>
        <v>10.670373167341999</v>
      </c>
      <c r="G23">
        <v>16.529769999999999</v>
      </c>
      <c r="H23">
        <f t="shared" si="2"/>
        <v>10.670373167341999</v>
      </c>
      <c r="I23">
        <v>18</v>
      </c>
      <c r="J23">
        <f t="shared" si="3"/>
        <v>11.6194428</v>
      </c>
    </row>
    <row r="24" spans="1:10" x14ac:dyDescent="0.3">
      <c r="A24" t="s">
        <v>10</v>
      </c>
      <c r="B24">
        <v>-0.1863155</v>
      </c>
      <c r="C24">
        <v>7.4165010000000002</v>
      </c>
      <c r="D24">
        <f t="shared" si="0"/>
        <v>-1.3818090920655</v>
      </c>
      <c r="E24">
        <v>7.4165010000000002</v>
      </c>
      <c r="F24">
        <f t="shared" si="1"/>
        <v>-1.3818090920655</v>
      </c>
      <c r="G24">
        <v>7.4165010000000002</v>
      </c>
      <c r="H24">
        <f t="shared" si="2"/>
        <v>-1.3818090920655</v>
      </c>
      <c r="I24">
        <v>1</v>
      </c>
      <c r="J24">
        <f t="shared" si="3"/>
        <v>-0.1863155</v>
      </c>
    </row>
    <row r="25" spans="1:10" x14ac:dyDescent="0.3">
      <c r="A25" t="s">
        <v>11</v>
      </c>
      <c r="B25">
        <v>5.7899999999999998E-5</v>
      </c>
      <c r="C25">
        <v>1378.5039999999999</v>
      </c>
      <c r="D25">
        <f t="shared" si="0"/>
        <v>7.9815381599999985E-2</v>
      </c>
      <c r="E25">
        <v>1378.5039999999999</v>
      </c>
      <c r="F25">
        <f t="shared" si="1"/>
        <v>7.9815381599999985E-2</v>
      </c>
      <c r="G25">
        <v>1378.5039999999999</v>
      </c>
      <c r="H25">
        <f t="shared" si="2"/>
        <v>7.9815381599999985E-2</v>
      </c>
      <c r="I25">
        <v>50000</v>
      </c>
      <c r="J25">
        <f t="shared" si="3"/>
        <v>2.895</v>
      </c>
    </row>
    <row r="26" spans="1:10" x14ac:dyDescent="0.3">
      <c r="A26" t="s">
        <v>12</v>
      </c>
      <c r="B26">
        <v>-3.3046E-3</v>
      </c>
      <c r="C26">
        <v>266.2405</v>
      </c>
      <c r="D26">
        <f t="shared" si="0"/>
        <v>-0.87981835629999994</v>
      </c>
      <c r="E26">
        <v>266.2405</v>
      </c>
      <c r="F26">
        <f t="shared" si="1"/>
        <v>-0.87981835629999994</v>
      </c>
      <c r="G26">
        <v>266.2405</v>
      </c>
      <c r="H26">
        <f t="shared" si="2"/>
        <v>-0.87981835629999994</v>
      </c>
      <c r="I26">
        <v>0</v>
      </c>
      <c r="J26">
        <f t="shared" si="3"/>
        <v>0</v>
      </c>
    </row>
    <row r="27" spans="1:10" x14ac:dyDescent="0.3">
      <c r="A27" t="s">
        <v>13</v>
      </c>
      <c r="B27">
        <v>0.62765439999999995</v>
      </c>
      <c r="C27">
        <v>0.27971249999999998</v>
      </c>
      <c r="D27">
        <f t="shared" si="0"/>
        <v>0.17556278135999998</v>
      </c>
      <c r="E27">
        <v>0.27971249999999998</v>
      </c>
      <c r="F27">
        <f t="shared" si="1"/>
        <v>0.17556278135999998</v>
      </c>
      <c r="G27">
        <v>0.27971249999999998</v>
      </c>
      <c r="H27">
        <f t="shared" si="2"/>
        <v>0.17556278135999998</v>
      </c>
      <c r="I27">
        <v>1</v>
      </c>
      <c r="J27">
        <f t="shared" si="3"/>
        <v>0.62765439999999995</v>
      </c>
    </row>
    <row r="28" spans="1:10" x14ac:dyDescent="0.3">
      <c r="A28" t="s">
        <v>14</v>
      </c>
      <c r="B28">
        <v>0.22343350000000001</v>
      </c>
      <c r="C28">
        <v>0.68131030000000004</v>
      </c>
      <c r="D28">
        <f t="shared" si="0"/>
        <v>0.15222754491505</v>
      </c>
      <c r="E28">
        <v>0.68131030000000004</v>
      </c>
      <c r="F28">
        <f t="shared" si="1"/>
        <v>0.15222754491505</v>
      </c>
      <c r="G28">
        <v>0.68131030000000004</v>
      </c>
      <c r="H28">
        <f t="shared" si="2"/>
        <v>0.15222754491505</v>
      </c>
      <c r="I28">
        <v>1</v>
      </c>
      <c r="J28">
        <f t="shared" si="3"/>
        <v>0.22343350000000001</v>
      </c>
    </row>
    <row r="29" spans="1:10" x14ac:dyDescent="0.3">
      <c r="A29" t="s">
        <v>15</v>
      </c>
      <c r="B29">
        <v>-1.06943E-2</v>
      </c>
      <c r="C29">
        <v>37.504950000000001</v>
      </c>
      <c r="D29">
        <f t="shared" si="0"/>
        <v>-0.401089186785</v>
      </c>
      <c r="E29">
        <v>37.504950000000001</v>
      </c>
      <c r="F29">
        <f t="shared" si="1"/>
        <v>-0.401089186785</v>
      </c>
      <c r="G29">
        <v>37.504950000000001</v>
      </c>
      <c r="H29">
        <f t="shared" si="2"/>
        <v>-0.401089186785</v>
      </c>
      <c r="I29">
        <v>0</v>
      </c>
      <c r="J29">
        <f t="shared" si="3"/>
        <v>0</v>
      </c>
    </row>
    <row r="30" spans="1:10" x14ac:dyDescent="0.3">
      <c r="A30" t="s">
        <v>16</v>
      </c>
      <c r="B30">
        <v>0.56899949999999999</v>
      </c>
      <c r="C30">
        <v>0.1197</v>
      </c>
      <c r="D30">
        <f t="shared" si="0"/>
        <v>6.810924015E-2</v>
      </c>
      <c r="E30">
        <v>0.1197</v>
      </c>
      <c r="F30">
        <f t="shared" si="1"/>
        <v>6.810924015E-2</v>
      </c>
      <c r="G30">
        <v>0.1197</v>
      </c>
      <c r="H30">
        <f t="shared" si="2"/>
        <v>6.810924015E-2</v>
      </c>
      <c r="I30">
        <v>1</v>
      </c>
      <c r="J30">
        <f t="shared" si="3"/>
        <v>0.56899949999999999</v>
      </c>
    </row>
    <row r="31" spans="1:10" x14ac:dyDescent="0.3">
      <c r="A31" t="s">
        <v>17</v>
      </c>
      <c r="B31">
        <v>2.4220320000000002</v>
      </c>
      <c r="C31">
        <v>2.05113E-2</v>
      </c>
      <c r="D31">
        <f t="shared" si="0"/>
        <v>4.9679024961600003E-2</v>
      </c>
      <c r="E31">
        <v>2.05113E-2</v>
      </c>
      <c r="F31">
        <f t="shared" si="1"/>
        <v>4.9679024961600003E-2</v>
      </c>
      <c r="G31">
        <v>2.05113E-2</v>
      </c>
      <c r="H31">
        <f t="shared" si="2"/>
        <v>4.9679024961600003E-2</v>
      </c>
      <c r="I31">
        <v>1</v>
      </c>
      <c r="J31">
        <f t="shared" si="3"/>
        <v>2.4220320000000002</v>
      </c>
    </row>
    <row r="32" spans="1:10" x14ac:dyDescent="0.3">
      <c r="A32" t="s">
        <v>18</v>
      </c>
      <c r="B32">
        <v>1.2138040000000001</v>
      </c>
      <c r="C32">
        <v>0.15567120000000001</v>
      </c>
      <c r="D32">
        <f t="shared" si="0"/>
        <v>0.18895432524480002</v>
      </c>
      <c r="E32">
        <v>1</v>
      </c>
      <c r="F32">
        <f t="shared" si="1"/>
        <v>1.2138040000000001</v>
      </c>
      <c r="G32">
        <v>0</v>
      </c>
      <c r="H32">
        <f t="shared" si="2"/>
        <v>0</v>
      </c>
      <c r="I32">
        <v>1</v>
      </c>
      <c r="J32">
        <f t="shared" si="3"/>
        <v>1.2138040000000001</v>
      </c>
    </row>
    <row r="33" spans="1:10" x14ac:dyDescent="0.3">
      <c r="A33" t="s">
        <v>19</v>
      </c>
      <c r="B33">
        <v>0.2941126</v>
      </c>
      <c r="C33">
        <v>0.79825500000000005</v>
      </c>
      <c r="D33">
        <f t="shared" si="0"/>
        <v>0.23477685351300001</v>
      </c>
      <c r="E33">
        <v>0</v>
      </c>
      <c r="F33">
        <f t="shared" si="1"/>
        <v>0</v>
      </c>
      <c r="G33">
        <v>1</v>
      </c>
      <c r="H33">
        <f t="shared" si="2"/>
        <v>0.2941126</v>
      </c>
      <c r="I33">
        <v>0</v>
      </c>
      <c r="J33">
        <f t="shared" si="3"/>
        <v>0</v>
      </c>
    </row>
    <row r="34" spans="1:10" x14ac:dyDescent="0.3">
      <c r="A34" t="s">
        <v>20</v>
      </c>
      <c r="B34">
        <v>-12.7791</v>
      </c>
      <c r="C34">
        <v>1</v>
      </c>
      <c r="D34">
        <f t="shared" si="0"/>
        <v>-12.7791</v>
      </c>
      <c r="E34">
        <v>1</v>
      </c>
      <c r="F34">
        <f t="shared" si="1"/>
        <v>-12.7791</v>
      </c>
      <c r="G34">
        <v>1</v>
      </c>
      <c r="H34">
        <f t="shared" si="2"/>
        <v>-12.7791</v>
      </c>
      <c r="I34">
        <v>1</v>
      </c>
      <c r="J34">
        <f t="shared" si="3"/>
        <v>-12.7791</v>
      </c>
    </row>
    <row r="35" spans="1:10" x14ac:dyDescent="0.3">
      <c r="A35" t="s">
        <v>37</v>
      </c>
      <c r="D35">
        <f>SUM(D21:D34)</f>
        <v>-3.6678914496806208</v>
      </c>
      <c r="F35">
        <f>SUM(F21:F34)</f>
        <v>-2.8778186284384226</v>
      </c>
      <c r="H35">
        <f>SUM(H21:H34)</f>
        <v>-3.7975100284384222</v>
      </c>
      <c r="J35">
        <f>SUM(J21:J34)</f>
        <v>7.5924918000000012</v>
      </c>
    </row>
    <row r="36" spans="1:10" x14ac:dyDescent="0.3">
      <c r="A36" t="s">
        <v>29</v>
      </c>
      <c r="D36">
        <f>(1/(1+EXP(-D35)))</f>
        <v>2.4894677814563216E-2</v>
      </c>
      <c r="F36">
        <f>(1/(1+EXP(-F35)))</f>
        <v>5.3261023374383855E-2</v>
      </c>
      <c r="H36">
        <f>(1/(1+EXP(-H35)))</f>
        <v>2.1934625996706161E-2</v>
      </c>
      <c r="J36">
        <f>(1/(1+EXP(-J35)))</f>
        <v>0.99949603104851481</v>
      </c>
    </row>
    <row r="39" spans="1:10" x14ac:dyDescent="0.3">
      <c r="A39" t="s">
        <v>38</v>
      </c>
      <c r="E39">
        <f>F36-H36</f>
        <v>3.1326397377677694E-2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0289-C880-4A30-A773-4EFA9A7FB297}">
  <dimension ref="A3:N39"/>
  <sheetViews>
    <sheetView tabSelected="1" workbookViewId="0">
      <selection activeCell="M35" sqref="M35"/>
    </sheetView>
  </sheetViews>
  <sheetFormatPr defaultRowHeight="14.4" x14ac:dyDescent="0.3"/>
  <sheetData>
    <row r="3" spans="1:14" x14ac:dyDescent="0.3">
      <c r="A3" t="s">
        <v>0</v>
      </c>
      <c r="B3" t="s">
        <v>1</v>
      </c>
      <c r="C3" t="s">
        <v>2</v>
      </c>
      <c r="D3" t="s">
        <v>35</v>
      </c>
      <c r="E3" t="s">
        <v>36</v>
      </c>
      <c r="F3" t="s">
        <v>5</v>
      </c>
      <c r="G3" t="s">
        <v>6</v>
      </c>
      <c r="I3" t="s">
        <v>21</v>
      </c>
      <c r="K3" t="s">
        <v>22</v>
      </c>
      <c r="L3" t="s">
        <v>23</v>
      </c>
      <c r="M3" t="s">
        <v>24</v>
      </c>
      <c r="N3" t="s">
        <v>25</v>
      </c>
    </row>
    <row r="5" spans="1:14" x14ac:dyDescent="0.3">
      <c r="A5" t="s">
        <v>7</v>
      </c>
      <c r="B5">
        <v>0.5171384</v>
      </c>
      <c r="C5">
        <v>8.7816500000000006E-2</v>
      </c>
      <c r="D5">
        <v>5.89</v>
      </c>
      <c r="E5">
        <v>0</v>
      </c>
      <c r="F5">
        <v>0.34502119999999997</v>
      </c>
      <c r="G5">
        <v>0.68925559999999997</v>
      </c>
      <c r="I5" t="s">
        <v>7</v>
      </c>
      <c r="J5" s="2">
        <v>6533</v>
      </c>
      <c r="K5">
        <v>0.17143729999999999</v>
      </c>
      <c r="L5">
        <v>0.37691950000000002</v>
      </c>
      <c r="M5">
        <v>0</v>
      </c>
      <c r="N5">
        <v>1</v>
      </c>
    </row>
    <row r="6" spans="1:14" x14ac:dyDescent="0.3">
      <c r="A6" t="s">
        <v>8</v>
      </c>
      <c r="B6">
        <v>-2.3613100000000001E-2</v>
      </c>
      <c r="C6">
        <v>0.1118729</v>
      </c>
      <c r="D6">
        <v>-0.21</v>
      </c>
      <c r="E6">
        <v>0.83299999999999996</v>
      </c>
      <c r="F6">
        <v>-0.24288009999999999</v>
      </c>
      <c r="G6">
        <v>0.19565379999999999</v>
      </c>
      <c r="I6" t="s">
        <v>8</v>
      </c>
      <c r="J6" s="2">
        <v>6533</v>
      </c>
      <c r="K6">
        <v>0.33613959999999998</v>
      </c>
      <c r="L6">
        <v>0.4724235</v>
      </c>
      <c r="M6">
        <v>0</v>
      </c>
      <c r="N6">
        <v>1</v>
      </c>
    </row>
    <row r="7" spans="1:14" x14ac:dyDescent="0.3">
      <c r="A7" t="s">
        <v>9</v>
      </c>
      <c r="B7">
        <v>0.32483600000000001</v>
      </c>
      <c r="C7">
        <v>3.7119800000000001E-2</v>
      </c>
      <c r="D7">
        <v>8.75</v>
      </c>
      <c r="E7">
        <v>0</v>
      </c>
      <c r="F7">
        <v>0.25208249999999999</v>
      </c>
      <c r="G7">
        <v>0.39758949999999998</v>
      </c>
      <c r="I7" t="s">
        <v>9</v>
      </c>
      <c r="J7" s="2">
        <v>6533</v>
      </c>
      <c r="K7">
        <v>16.529769999999999</v>
      </c>
      <c r="L7">
        <v>1.1206640000000001</v>
      </c>
      <c r="M7">
        <v>15</v>
      </c>
      <c r="N7">
        <v>18</v>
      </c>
    </row>
    <row r="8" spans="1:14" x14ac:dyDescent="0.3">
      <c r="A8" t="s">
        <v>10</v>
      </c>
      <c r="B8">
        <v>-9.0738399999999997E-2</v>
      </c>
      <c r="C8">
        <v>2.2497400000000001E-2</v>
      </c>
      <c r="D8">
        <v>-4.03</v>
      </c>
      <c r="E8">
        <v>0</v>
      </c>
      <c r="F8">
        <v>-0.13483249999999999</v>
      </c>
      <c r="G8">
        <v>-4.66443E-2</v>
      </c>
      <c r="I8" t="s">
        <v>10</v>
      </c>
      <c r="J8" s="2">
        <v>6533</v>
      </c>
      <c r="K8">
        <v>7.4165010000000002</v>
      </c>
      <c r="L8">
        <v>1.7022600000000001</v>
      </c>
      <c r="M8">
        <v>1</v>
      </c>
      <c r="N8">
        <v>13</v>
      </c>
    </row>
    <row r="9" spans="1:14" x14ac:dyDescent="0.3">
      <c r="A9" t="s">
        <v>11</v>
      </c>
      <c r="B9">
        <v>2.62E-5</v>
      </c>
      <c r="C9" s="1">
        <v>9.0299999999999999E-6</v>
      </c>
      <c r="D9">
        <v>2.9</v>
      </c>
      <c r="E9">
        <v>4.0000000000000001E-3</v>
      </c>
      <c r="F9" s="1">
        <v>8.5199999999999997E-6</v>
      </c>
      <c r="G9">
        <v>4.3900000000000003E-5</v>
      </c>
      <c r="I9" t="s">
        <v>11</v>
      </c>
      <c r="J9" s="2">
        <v>6533</v>
      </c>
      <c r="K9">
        <v>1378.5039999999999</v>
      </c>
      <c r="L9">
        <v>2733.0590000000002</v>
      </c>
      <c r="M9">
        <v>-1650</v>
      </c>
      <c r="N9">
        <v>61134</v>
      </c>
    </row>
    <row r="10" spans="1:14" x14ac:dyDescent="0.3">
      <c r="A10" t="s">
        <v>12</v>
      </c>
      <c r="B10">
        <v>-1.4031E-3</v>
      </c>
      <c r="C10">
        <v>2.787E-4</v>
      </c>
      <c r="D10">
        <v>-5.04</v>
      </c>
      <c r="E10">
        <v>0</v>
      </c>
      <c r="F10">
        <v>-1.9492000000000001E-3</v>
      </c>
      <c r="G10">
        <v>-8.5689999999999996E-4</v>
      </c>
      <c r="I10" t="s">
        <v>12</v>
      </c>
      <c r="J10" s="2">
        <v>6533</v>
      </c>
      <c r="K10">
        <v>266.2405</v>
      </c>
      <c r="L10">
        <v>167.27719999999999</v>
      </c>
      <c r="M10">
        <v>0</v>
      </c>
      <c r="N10">
        <v>501</v>
      </c>
    </row>
    <row r="11" spans="1:14" x14ac:dyDescent="0.3">
      <c r="A11" t="s">
        <v>13</v>
      </c>
      <c r="B11">
        <v>0.29320940000000001</v>
      </c>
      <c r="C11">
        <v>0.1046353</v>
      </c>
      <c r="D11">
        <v>2.8</v>
      </c>
      <c r="E11">
        <v>5.0000000000000001E-3</v>
      </c>
      <c r="F11">
        <v>8.8127999999999998E-2</v>
      </c>
      <c r="G11">
        <v>0.49829079999999998</v>
      </c>
      <c r="I11" t="s">
        <v>13</v>
      </c>
      <c r="J11" s="2">
        <v>6260</v>
      </c>
      <c r="K11">
        <v>0.27971249999999998</v>
      </c>
      <c r="L11">
        <v>0.44889370000000001</v>
      </c>
      <c r="M11">
        <v>0</v>
      </c>
      <c r="N11">
        <v>1</v>
      </c>
    </row>
    <row r="12" spans="1:14" x14ac:dyDescent="0.3">
      <c r="A12" t="s">
        <v>14</v>
      </c>
      <c r="B12">
        <v>0.10610799999999999</v>
      </c>
      <c r="C12">
        <v>0.1115004</v>
      </c>
      <c r="D12">
        <v>0.95</v>
      </c>
      <c r="E12">
        <v>0.34100000000000003</v>
      </c>
      <c r="F12">
        <v>-0.1124288</v>
      </c>
      <c r="G12">
        <v>0.32464480000000001</v>
      </c>
      <c r="I12" t="s">
        <v>14</v>
      </c>
      <c r="J12" s="2">
        <v>6533</v>
      </c>
      <c r="K12">
        <v>0.68131030000000004</v>
      </c>
      <c r="L12">
        <v>0.46600409999999998</v>
      </c>
      <c r="M12">
        <v>0</v>
      </c>
      <c r="N12">
        <v>1</v>
      </c>
    </row>
    <row r="13" spans="1:14" x14ac:dyDescent="0.3">
      <c r="A13" t="s">
        <v>15</v>
      </c>
      <c r="B13">
        <v>-5.0673000000000003E-3</v>
      </c>
      <c r="C13">
        <v>1.4867000000000001E-3</v>
      </c>
      <c r="D13">
        <v>-3.41</v>
      </c>
      <c r="E13">
        <v>1E-3</v>
      </c>
      <c r="F13">
        <v>-7.9812000000000008E-3</v>
      </c>
      <c r="G13">
        <v>-2.1534000000000002E-3</v>
      </c>
      <c r="I13" t="s">
        <v>15</v>
      </c>
      <c r="J13" s="2">
        <v>6260</v>
      </c>
      <c r="K13">
        <v>37.504950000000001</v>
      </c>
      <c r="L13">
        <v>26.09843</v>
      </c>
      <c r="M13">
        <v>0</v>
      </c>
      <c r="N13">
        <v>96</v>
      </c>
    </row>
    <row r="14" spans="1:14" x14ac:dyDescent="0.3">
      <c r="A14" t="s">
        <v>16</v>
      </c>
      <c r="B14">
        <v>0.32830969999999998</v>
      </c>
      <c r="C14">
        <v>8.8952000000000003E-2</v>
      </c>
      <c r="D14">
        <v>3.69</v>
      </c>
      <c r="E14">
        <v>0</v>
      </c>
      <c r="F14">
        <v>0.15396689999999999</v>
      </c>
      <c r="G14">
        <v>0.5026526</v>
      </c>
      <c r="I14" t="s">
        <v>16</v>
      </c>
      <c r="J14" s="2">
        <v>6533</v>
      </c>
      <c r="K14">
        <v>0.1197</v>
      </c>
      <c r="L14">
        <v>0.32463520000000001</v>
      </c>
      <c r="M14">
        <v>0</v>
      </c>
      <c r="N14">
        <v>1</v>
      </c>
    </row>
    <row r="15" spans="1:14" x14ac:dyDescent="0.3">
      <c r="A15" t="s">
        <v>17</v>
      </c>
      <c r="B15">
        <v>1.356023</v>
      </c>
      <c r="C15">
        <v>0.15501580000000001</v>
      </c>
      <c r="D15">
        <v>8.75</v>
      </c>
      <c r="E15">
        <v>0</v>
      </c>
      <c r="F15">
        <v>1.052198</v>
      </c>
      <c r="G15">
        <v>1.6598489999999999</v>
      </c>
      <c r="I15" t="s">
        <v>17</v>
      </c>
      <c r="J15" s="2">
        <v>6533</v>
      </c>
      <c r="K15">
        <v>2.05113E-2</v>
      </c>
      <c r="L15">
        <v>0.14175189999999999</v>
      </c>
      <c r="M15">
        <v>0</v>
      </c>
      <c r="N15">
        <v>1</v>
      </c>
    </row>
    <row r="16" spans="1:14" x14ac:dyDescent="0.3">
      <c r="A16" t="s">
        <v>18</v>
      </c>
      <c r="B16">
        <v>0.59599049999999998</v>
      </c>
      <c r="C16">
        <v>0.17335400000000001</v>
      </c>
      <c r="D16">
        <v>3.44</v>
      </c>
      <c r="E16">
        <v>1E-3</v>
      </c>
      <c r="F16">
        <v>0.25622289999999998</v>
      </c>
      <c r="G16">
        <v>0.93575810000000004</v>
      </c>
      <c r="I16" t="s">
        <v>18</v>
      </c>
      <c r="J16" s="2">
        <v>6533</v>
      </c>
      <c r="K16">
        <v>0.15567120000000001</v>
      </c>
      <c r="L16">
        <v>0.36257109999999998</v>
      </c>
      <c r="M16">
        <v>0</v>
      </c>
      <c r="N16">
        <v>1</v>
      </c>
    </row>
    <row r="17" spans="1:14" x14ac:dyDescent="0.3">
      <c r="A17" t="s">
        <v>19</v>
      </c>
      <c r="B17">
        <v>0.1313568</v>
      </c>
      <c r="C17">
        <v>0.1677553</v>
      </c>
      <c r="D17">
        <v>0.78</v>
      </c>
      <c r="E17">
        <v>0.434</v>
      </c>
      <c r="F17">
        <v>-0.19743749999999999</v>
      </c>
      <c r="G17">
        <v>0.46015109999999998</v>
      </c>
      <c r="I17" t="s">
        <v>19</v>
      </c>
      <c r="J17" s="2">
        <v>6533</v>
      </c>
      <c r="K17">
        <v>0.79825500000000005</v>
      </c>
      <c r="L17">
        <v>0.40133350000000001</v>
      </c>
      <c r="M17">
        <v>0</v>
      </c>
      <c r="N17">
        <v>1</v>
      </c>
    </row>
    <row r="18" spans="1:14" x14ac:dyDescent="0.3">
      <c r="A18" t="s">
        <v>20</v>
      </c>
      <c r="B18">
        <v>-6.601502</v>
      </c>
      <c r="C18">
        <v>0.58782570000000001</v>
      </c>
      <c r="D18">
        <v>-11.23</v>
      </c>
      <c r="E18">
        <v>0</v>
      </c>
      <c r="F18">
        <v>-7.7536189999999996</v>
      </c>
      <c r="G18">
        <v>-5.4493850000000004</v>
      </c>
    </row>
    <row r="21" spans="1:14" x14ac:dyDescent="0.3">
      <c r="A21" t="s">
        <v>26</v>
      </c>
      <c r="B21" t="s">
        <v>27</v>
      </c>
      <c r="C21" t="s">
        <v>28</v>
      </c>
      <c r="D21" t="s">
        <v>30</v>
      </c>
      <c r="E21" t="s">
        <v>31</v>
      </c>
      <c r="F21" t="s">
        <v>39</v>
      </c>
      <c r="G21" t="s">
        <v>19</v>
      </c>
      <c r="H21" t="s">
        <v>40</v>
      </c>
      <c r="I21" t="s">
        <v>34</v>
      </c>
      <c r="J21" t="s">
        <v>30</v>
      </c>
    </row>
    <row r="22" spans="1:14" x14ac:dyDescent="0.3">
      <c r="A22" t="s">
        <v>7</v>
      </c>
      <c r="B22">
        <v>0.5171384</v>
      </c>
      <c r="C22">
        <v>0.17143729999999999</v>
      </c>
      <c r="D22">
        <f>B22*C22</f>
        <v>8.8656811022319995E-2</v>
      </c>
      <c r="E22">
        <v>0.17143729999999999</v>
      </c>
      <c r="F22">
        <f>B22*E22</f>
        <v>8.8656811022319995E-2</v>
      </c>
      <c r="G22">
        <v>0.17143729999999999</v>
      </c>
      <c r="H22">
        <f>G22*B22</f>
        <v>8.8656811022319995E-2</v>
      </c>
      <c r="I22">
        <v>1</v>
      </c>
      <c r="J22">
        <f>I22*B22</f>
        <v>0.5171384</v>
      </c>
    </row>
    <row r="23" spans="1:14" x14ac:dyDescent="0.3">
      <c r="A23" t="s">
        <v>8</v>
      </c>
      <c r="B23">
        <v>-2.3613100000000001E-2</v>
      </c>
      <c r="C23">
        <v>0.33613959999999998</v>
      </c>
      <c r="D23">
        <f t="shared" ref="D23:D35" si="0">B23*C23</f>
        <v>-7.9372979887600004E-3</v>
      </c>
      <c r="E23">
        <v>0.33613959999999998</v>
      </c>
      <c r="F23">
        <f t="shared" ref="F23:F35" si="1">B23*E23</f>
        <v>-7.9372979887600004E-3</v>
      </c>
      <c r="G23">
        <v>0.33613959999999998</v>
      </c>
      <c r="H23">
        <f t="shared" ref="H23:H35" si="2">G23*B23</f>
        <v>-7.9372979887600004E-3</v>
      </c>
      <c r="I23">
        <v>0</v>
      </c>
      <c r="J23">
        <f t="shared" ref="J23:J35" si="3">I23*B23</f>
        <v>0</v>
      </c>
    </row>
    <row r="24" spans="1:14" x14ac:dyDescent="0.3">
      <c r="A24" t="s">
        <v>9</v>
      </c>
      <c r="B24">
        <v>0.32483600000000001</v>
      </c>
      <c r="C24">
        <v>16.529769999999999</v>
      </c>
      <c r="D24">
        <f t="shared" si="0"/>
        <v>5.36946436772</v>
      </c>
      <c r="E24">
        <v>16.529769999999999</v>
      </c>
      <c r="F24">
        <f t="shared" si="1"/>
        <v>5.36946436772</v>
      </c>
      <c r="G24">
        <v>16.529769999999999</v>
      </c>
      <c r="H24">
        <f t="shared" si="2"/>
        <v>5.36946436772</v>
      </c>
      <c r="I24">
        <v>18</v>
      </c>
      <c r="J24">
        <f t="shared" si="3"/>
        <v>5.847048</v>
      </c>
    </row>
    <row r="25" spans="1:14" x14ac:dyDescent="0.3">
      <c r="A25" t="s">
        <v>10</v>
      </c>
      <c r="B25">
        <v>-9.0738399999999997E-2</v>
      </c>
      <c r="C25">
        <v>7.4165010000000002</v>
      </c>
      <c r="D25">
        <f t="shared" si="0"/>
        <v>-0.67296143433839994</v>
      </c>
      <c r="E25">
        <v>7.4165010000000002</v>
      </c>
      <c r="F25">
        <f t="shared" si="1"/>
        <v>-0.67296143433839994</v>
      </c>
      <c r="G25">
        <v>7.4165010000000002</v>
      </c>
      <c r="H25">
        <f t="shared" si="2"/>
        <v>-0.67296143433839994</v>
      </c>
      <c r="I25">
        <v>1</v>
      </c>
      <c r="J25">
        <f t="shared" si="3"/>
        <v>-9.0738399999999997E-2</v>
      </c>
    </row>
    <row r="26" spans="1:14" x14ac:dyDescent="0.3">
      <c r="A26" t="s">
        <v>11</v>
      </c>
      <c r="B26">
        <v>2.62E-5</v>
      </c>
      <c r="C26">
        <v>1378.5039999999999</v>
      </c>
      <c r="D26">
        <f t="shared" si="0"/>
        <v>3.6116804799999999E-2</v>
      </c>
      <c r="E26">
        <v>1378.5039999999999</v>
      </c>
      <c r="F26">
        <f t="shared" si="1"/>
        <v>3.6116804799999999E-2</v>
      </c>
      <c r="G26">
        <v>1378.5039999999999</v>
      </c>
      <c r="H26">
        <f t="shared" si="2"/>
        <v>3.6116804799999999E-2</v>
      </c>
      <c r="I26">
        <v>50000</v>
      </c>
      <c r="J26">
        <f t="shared" si="3"/>
        <v>1.31</v>
      </c>
    </row>
    <row r="27" spans="1:14" x14ac:dyDescent="0.3">
      <c r="A27" t="s">
        <v>12</v>
      </c>
      <c r="B27">
        <v>-1.4031E-3</v>
      </c>
      <c r="C27">
        <v>266.2405</v>
      </c>
      <c r="D27">
        <f t="shared" si="0"/>
        <v>-0.37356204555</v>
      </c>
      <c r="E27">
        <v>266.2405</v>
      </c>
      <c r="F27">
        <f t="shared" si="1"/>
        <v>-0.37356204555</v>
      </c>
      <c r="G27">
        <v>266.2405</v>
      </c>
      <c r="H27">
        <f t="shared" si="2"/>
        <v>-0.37356204555</v>
      </c>
      <c r="I27">
        <v>0</v>
      </c>
      <c r="J27">
        <f t="shared" si="3"/>
        <v>0</v>
      </c>
    </row>
    <row r="28" spans="1:14" x14ac:dyDescent="0.3">
      <c r="A28" t="s">
        <v>13</v>
      </c>
      <c r="B28">
        <v>0.29320940000000001</v>
      </c>
      <c r="C28">
        <v>0.27971249999999998</v>
      </c>
      <c r="D28">
        <f t="shared" si="0"/>
        <v>8.2014334297499991E-2</v>
      </c>
      <c r="E28">
        <v>0.27971249999999998</v>
      </c>
      <c r="F28">
        <f t="shared" si="1"/>
        <v>8.2014334297499991E-2</v>
      </c>
      <c r="G28">
        <v>0.27971249999999998</v>
      </c>
      <c r="H28">
        <f t="shared" si="2"/>
        <v>8.2014334297499991E-2</v>
      </c>
      <c r="I28">
        <v>1</v>
      </c>
      <c r="J28">
        <f t="shared" si="3"/>
        <v>0.29320940000000001</v>
      </c>
    </row>
    <row r="29" spans="1:14" x14ac:dyDescent="0.3">
      <c r="A29" t="s">
        <v>14</v>
      </c>
      <c r="B29">
        <v>0.10610799999999999</v>
      </c>
      <c r="C29">
        <v>0.68131030000000004</v>
      </c>
      <c r="D29">
        <f t="shared" si="0"/>
        <v>7.2292473312400005E-2</v>
      </c>
      <c r="E29">
        <v>0.68131030000000004</v>
      </c>
      <c r="F29">
        <f t="shared" si="1"/>
        <v>7.2292473312400005E-2</v>
      </c>
      <c r="G29">
        <v>0.68131030000000004</v>
      </c>
      <c r="H29">
        <f t="shared" si="2"/>
        <v>7.2292473312400005E-2</v>
      </c>
      <c r="I29">
        <v>1</v>
      </c>
      <c r="J29">
        <f t="shared" si="3"/>
        <v>0.10610799999999999</v>
      </c>
    </row>
    <row r="30" spans="1:14" x14ac:dyDescent="0.3">
      <c r="A30" t="s">
        <v>15</v>
      </c>
      <c r="B30">
        <v>-5.0673000000000003E-3</v>
      </c>
      <c r="C30">
        <v>37.504950000000001</v>
      </c>
      <c r="D30">
        <f t="shared" si="0"/>
        <v>-0.19004883313500001</v>
      </c>
      <c r="E30">
        <v>37.504950000000001</v>
      </c>
      <c r="F30">
        <f t="shared" si="1"/>
        <v>-0.19004883313500001</v>
      </c>
      <c r="G30">
        <v>37.504950000000001</v>
      </c>
      <c r="H30">
        <f t="shared" si="2"/>
        <v>-0.19004883313500001</v>
      </c>
      <c r="I30">
        <v>0</v>
      </c>
      <c r="J30">
        <f t="shared" si="3"/>
        <v>0</v>
      </c>
    </row>
    <row r="31" spans="1:14" x14ac:dyDescent="0.3">
      <c r="A31" t="s">
        <v>16</v>
      </c>
      <c r="B31">
        <v>0.32830969999999998</v>
      </c>
      <c r="C31">
        <v>0.1197</v>
      </c>
      <c r="D31">
        <f t="shared" si="0"/>
        <v>3.9298671090000001E-2</v>
      </c>
      <c r="E31">
        <v>0.1197</v>
      </c>
      <c r="F31">
        <f t="shared" si="1"/>
        <v>3.9298671090000001E-2</v>
      </c>
      <c r="G31">
        <v>0.1197</v>
      </c>
      <c r="H31">
        <f t="shared" si="2"/>
        <v>3.9298671090000001E-2</v>
      </c>
      <c r="I31">
        <v>1</v>
      </c>
      <c r="J31">
        <f t="shared" si="3"/>
        <v>0.32830969999999998</v>
      </c>
    </row>
    <row r="32" spans="1:14" x14ac:dyDescent="0.3">
      <c r="A32" t="s">
        <v>17</v>
      </c>
      <c r="B32">
        <v>1.356023</v>
      </c>
      <c r="C32">
        <v>2.05113E-2</v>
      </c>
      <c r="D32">
        <f t="shared" si="0"/>
        <v>2.7813794559900001E-2</v>
      </c>
      <c r="E32">
        <v>2.05113E-2</v>
      </c>
      <c r="F32">
        <f t="shared" si="1"/>
        <v>2.7813794559900001E-2</v>
      </c>
      <c r="G32">
        <v>2.05113E-2</v>
      </c>
      <c r="H32">
        <f t="shared" si="2"/>
        <v>2.7813794559900001E-2</v>
      </c>
      <c r="I32">
        <v>1</v>
      </c>
      <c r="J32">
        <f t="shared" si="3"/>
        <v>1.356023</v>
      </c>
    </row>
    <row r="33" spans="1:10" x14ac:dyDescent="0.3">
      <c r="A33" t="s">
        <v>18</v>
      </c>
      <c r="B33">
        <v>0.59599049999999998</v>
      </c>
      <c r="C33">
        <v>0.15567120000000001</v>
      </c>
      <c r="D33">
        <f t="shared" si="0"/>
        <v>9.2778556323600006E-2</v>
      </c>
      <c r="E33">
        <v>1</v>
      </c>
      <c r="F33">
        <f t="shared" si="1"/>
        <v>0.59599049999999998</v>
      </c>
      <c r="G33">
        <v>0</v>
      </c>
      <c r="H33">
        <f t="shared" si="2"/>
        <v>0</v>
      </c>
      <c r="I33">
        <v>1</v>
      </c>
      <c r="J33">
        <f t="shared" si="3"/>
        <v>0.59599049999999998</v>
      </c>
    </row>
    <row r="34" spans="1:10" x14ac:dyDescent="0.3">
      <c r="A34" t="s">
        <v>19</v>
      </c>
      <c r="B34">
        <v>0.1313568</v>
      </c>
      <c r="C34">
        <v>0.79825500000000005</v>
      </c>
      <c r="D34">
        <f t="shared" si="0"/>
        <v>0.104856222384</v>
      </c>
      <c r="E34">
        <v>0</v>
      </c>
      <c r="F34">
        <f t="shared" si="1"/>
        <v>0</v>
      </c>
      <c r="G34">
        <v>1</v>
      </c>
      <c r="H34">
        <f t="shared" si="2"/>
        <v>0.1313568</v>
      </c>
      <c r="I34">
        <v>0</v>
      </c>
      <c r="J34">
        <f t="shared" si="3"/>
        <v>0</v>
      </c>
    </row>
    <row r="35" spans="1:10" x14ac:dyDescent="0.3">
      <c r="A35" t="s">
        <v>20</v>
      </c>
      <c r="B35">
        <v>-6.601502</v>
      </c>
      <c r="C35">
        <v>1</v>
      </c>
      <c r="D35">
        <f t="shared" si="0"/>
        <v>-6.601502</v>
      </c>
      <c r="E35">
        <v>1</v>
      </c>
      <c r="F35">
        <f t="shared" si="1"/>
        <v>-6.601502</v>
      </c>
      <c r="G35">
        <v>1</v>
      </c>
      <c r="H35">
        <f t="shared" si="2"/>
        <v>-6.601502</v>
      </c>
      <c r="I35">
        <v>1</v>
      </c>
      <c r="J35">
        <f t="shared" si="3"/>
        <v>-6.601502</v>
      </c>
    </row>
    <row r="36" spans="1:10" x14ac:dyDescent="0.3">
      <c r="A36" t="s">
        <v>37</v>
      </c>
      <c r="D36">
        <f>SUM(D22:D35)</f>
        <v>-1.9327195755024409</v>
      </c>
      <c r="F36">
        <f>SUM(F22:F35)</f>
        <v>-1.5343638542100404</v>
      </c>
      <c r="H36">
        <f>SUM(H22:H35)</f>
        <v>-1.9989975542100407</v>
      </c>
      <c r="J36">
        <f>SUM(J22:J35)</f>
        <v>3.6615865999999997</v>
      </c>
    </row>
    <row r="37" spans="1:10" x14ac:dyDescent="0.3">
      <c r="A37" t="s">
        <v>29</v>
      </c>
      <c r="D37">
        <f>_xlfn.NORM.DIST(D36,0,1,TRUE)</f>
        <v>2.6635376183552849E-2</v>
      </c>
      <c r="F37">
        <f>_xlfn.NORM.DIST(F36,0,1,TRUE)</f>
        <v>6.2470082377983883E-2</v>
      </c>
      <c r="H37">
        <f>_xlfn.NORM.DIST(H36,0,1,TRUE)</f>
        <v>2.2804309247845364E-2</v>
      </c>
      <c r="J37">
        <f>_xlfn.NORM.DIST(J36,0,1,TRUE)</f>
        <v>0.99987467094896876</v>
      </c>
    </row>
    <row r="39" spans="1:10" x14ac:dyDescent="0.3">
      <c r="A39" t="s">
        <v>41</v>
      </c>
      <c r="D39">
        <f>F37-H37</f>
        <v>3.9665773130138519E-2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LPS</vt:lpstr>
      <vt:lpstr>Logit</vt:lpstr>
      <vt:lpstr>Probit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Adenant Dwicaksono</dc:creator>
  <cp:lastModifiedBy>Adenant Dwicaksono</cp:lastModifiedBy>
  <dcterms:created xsi:type="dcterms:W3CDTF">2021-09-16T02:40:40Z</dcterms:created>
  <dcterms:modified xsi:type="dcterms:W3CDTF">2021-09-16T04:12:27Z</dcterms:modified>
</cp:coreProperties>
</file>