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00_Workspace\00_YTP_GoodProject\020_System\40_Design\"/>
    </mc:Choice>
  </mc:AlternateContent>
  <xr:revisionPtr revIDLastSave="0" documentId="13_ncr:1_{0F340AD7-E09F-4676-9A08-20C138AAD915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  <c r="H19" i="1" s="1"/>
  <c r="I19" i="1" s="1"/>
  <c r="J23" i="1"/>
  <c r="H17" i="1"/>
  <c r="J17" i="1" s="1"/>
  <c r="H18" i="1"/>
  <c r="I18" i="1" s="1"/>
  <c r="J16" i="1"/>
  <c r="I16" i="1"/>
  <c r="H16" i="1"/>
  <c r="H8" i="1"/>
  <c r="K8" i="1" s="1"/>
  <c r="I8" i="1"/>
  <c r="H9" i="1"/>
  <c r="I9" i="1"/>
  <c r="H10" i="1"/>
  <c r="K10" i="1" s="1"/>
  <c r="I10" i="1"/>
  <c r="H11" i="1"/>
  <c r="I11" i="1"/>
  <c r="H12" i="1"/>
  <c r="K12" i="1" s="1"/>
  <c r="I12" i="1"/>
  <c r="H13" i="1"/>
  <c r="K13" i="1" s="1"/>
  <c r="I13" i="1"/>
  <c r="H14" i="1"/>
  <c r="K14" i="1" s="1"/>
  <c r="I14" i="1"/>
  <c r="I7" i="1"/>
  <c r="H7" i="1"/>
  <c r="J19" i="1" l="1"/>
  <c r="J18" i="1"/>
  <c r="I17" i="1"/>
  <c r="K11" i="1"/>
  <c r="K9" i="1"/>
  <c r="K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D319BB4B-6548-4B87-BF5D-8AFBC5844F60}">
      <text>
        <r>
          <rPr>
            <sz val="9"/>
            <color indexed="81"/>
            <rFont val="Tahoma"/>
            <family val="2"/>
          </rPr>
          <t>prefix with"I_" represent Internal DID</t>
        </r>
      </text>
    </comment>
  </commentList>
</comments>
</file>

<file path=xl/sharedStrings.xml><?xml version="1.0" encoding="utf-8"?>
<sst xmlns="http://schemas.openxmlformats.org/spreadsheetml/2006/main" count="168" uniqueCount="88">
  <si>
    <t>Step1</t>
    <phoneticPr fontId="1" type="noConversion"/>
  </si>
  <si>
    <t>Step2</t>
    <phoneticPr fontId="1" type="noConversion"/>
  </si>
  <si>
    <t>Mode1</t>
    <phoneticPr fontId="1" type="noConversion"/>
  </si>
  <si>
    <t>Mode2</t>
  </si>
  <si>
    <t>Mode3</t>
  </si>
  <si>
    <t>Mode4</t>
  </si>
  <si>
    <t>Mode5</t>
  </si>
  <si>
    <t>Mode6</t>
  </si>
  <si>
    <t>Mode7</t>
  </si>
  <si>
    <t>Mode8</t>
  </si>
  <si>
    <t>ValueStep1</t>
    <phoneticPr fontId="1" type="noConversion"/>
  </si>
  <si>
    <t>ValueStep2</t>
    <phoneticPr fontId="1" type="noConversion"/>
  </si>
  <si>
    <t>Code</t>
    <phoneticPr fontId="1" type="noConversion"/>
  </si>
  <si>
    <t>Unsigned</t>
  </si>
  <si>
    <t>DID Range</t>
    <phoneticPr fontId="1" type="noConversion"/>
  </si>
  <si>
    <t>DID</t>
    <phoneticPr fontId="1" type="noConversion"/>
  </si>
  <si>
    <t>Name</t>
    <phoneticPr fontId="1" type="noConversion"/>
  </si>
  <si>
    <t>R/W</t>
    <phoneticPr fontId="1" type="noConversion"/>
  </si>
  <si>
    <t>SAL</t>
    <phoneticPr fontId="1" type="noConversion"/>
  </si>
  <si>
    <t>Length</t>
    <phoneticPr fontId="1" type="noConversion"/>
  </si>
  <si>
    <t>Byte</t>
    <phoneticPr fontId="1" type="noConversion"/>
  </si>
  <si>
    <t>Bit</t>
    <phoneticPr fontId="1" type="noConversion"/>
  </si>
  <si>
    <t>Sub Data Name</t>
    <phoneticPr fontId="1" type="noConversion"/>
  </si>
  <si>
    <t>Range</t>
  </si>
  <si>
    <t>Default</t>
  </si>
  <si>
    <t>Conversion</t>
    <phoneticPr fontId="1" type="noConversion"/>
  </si>
  <si>
    <t>Resolution</t>
    <phoneticPr fontId="1" type="noConversion"/>
  </si>
  <si>
    <t>Offset</t>
    <phoneticPr fontId="1" type="noConversion"/>
  </si>
  <si>
    <t>Unit</t>
    <phoneticPr fontId="1" type="noConversion"/>
  </si>
  <si>
    <t>Data Type</t>
    <phoneticPr fontId="1" type="noConversion"/>
  </si>
  <si>
    <t>Storage position</t>
  </si>
  <si>
    <t>Notes</t>
  </si>
  <si>
    <t>FD00-FD3F</t>
    <phoneticPr fontId="1" type="noConversion"/>
  </si>
  <si>
    <t>0xFD00</t>
  </si>
  <si>
    <t>R/-</t>
    <phoneticPr fontId="1" type="noConversion"/>
  </si>
  <si>
    <t>All</t>
    <phoneticPr fontId="1" type="noConversion"/>
  </si>
  <si>
    <t>0 - 100</t>
  </si>
  <si>
    <t>Linear</t>
    <phoneticPr fontId="1" type="noConversion"/>
  </si>
  <si>
    <t>-</t>
    <phoneticPr fontId="1" type="noConversion"/>
  </si>
  <si>
    <t>Unsigned</t>
    <phoneticPr fontId="1" type="noConversion"/>
  </si>
  <si>
    <t>0xFD01</t>
  </si>
  <si>
    <t>S/-</t>
  </si>
  <si>
    <t>FEF0-FEFF</t>
    <phoneticPr fontId="1" type="noConversion"/>
  </si>
  <si>
    <t>0xFEF0</t>
  </si>
  <si>
    <t>R/-</t>
  </si>
  <si>
    <t>0 - 14</t>
    <phoneticPr fontId="1" type="noConversion"/>
  </si>
  <si>
    <t>project name</t>
    <phoneticPr fontId="1" type="noConversion"/>
  </si>
  <si>
    <t>ASCII</t>
    <phoneticPr fontId="1" type="noConversion"/>
  </si>
  <si>
    <t>ROM</t>
  </si>
  <si>
    <t>15 - 17</t>
    <phoneticPr fontId="1" type="noConversion"/>
  </si>
  <si>
    <t>internal version</t>
    <phoneticPr fontId="1" type="noConversion"/>
  </si>
  <si>
    <t>0xFEF1</t>
  </si>
  <si>
    <t>All</t>
  </si>
  <si>
    <t>-</t>
  </si>
  <si>
    <t>YT_ModePosition</t>
  </si>
  <si>
    <t>modeNum</t>
  </si>
  <si>
    <t>firstPosition</t>
  </si>
  <si>
    <t>secondPosition</t>
  </si>
  <si>
    <t>0 - 65535</t>
  </si>
  <si>
    <t>0</t>
  </si>
  <si>
    <t>[#0]0</t>
  </si>
  <si>
    <t>EEPROM</t>
  </si>
  <si>
    <t>YT_ModePositionSet</t>
  </si>
  <si>
    <t>-/W</t>
  </si>
  <si>
    <t>-/-</t>
  </si>
  <si>
    <t>2-3</t>
  </si>
  <si>
    <t>positionIndex</t>
  </si>
  <si>
    <t>position</t>
  </si>
  <si>
    <t>Enum</t>
  </si>
  <si>
    <t>0 - 1</t>
  </si>
  <si>
    <t>0 - 20</t>
  </si>
  <si>
    <t>[#0]1</t>
  </si>
  <si>
    <t>[#0]2-3</t>
  </si>
  <si>
    <t>[#0]4-5</t>
  </si>
  <si>
    <t>[#1-49] * 6</t>
  </si>
  <si>
    <t>120</t>
  </si>
  <si>
    <t>2</t>
  </si>
  <si>
    <t>same</t>
  </si>
  <si>
    <t>activeStatus</t>
  </si>
  <si>
    <t>0-1</t>
  </si>
  <si>
    <t>0:Disable
1:Enable</t>
  </si>
  <si>
    <t>YT_APP_SW_Version</t>
  </si>
  <si>
    <t>YT_FBL_SW_Version</t>
  </si>
  <si>
    <t>0xFD02</t>
  </si>
  <si>
    <t>YT_ModeActive</t>
  </si>
  <si>
    <t>4</t>
  </si>
  <si>
    <t>YT-GoodProject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</si>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</sst>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7"/>
      <name val="Small Fonts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" borderId="1" applyFill="0" applyBorder="0" applyAlignment="0" applyProtection="0"/>
  </cellStyleXfs>
  <cellXfs count="10">
    <xf numFmtId="0" fontId="0" fillId="0" borderId="0" xfId="0"/>
    <xf numFmtId="49" fontId="4" fillId="0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0" borderId="2" xfId="0" quotePrefix="1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/>
    <xf numFmtId="49" fontId="4" fillId="0" borderId="2" xfId="0" applyNumberFormat="1" applyFont="1" applyFill="1" applyBorder="1"/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quotePrefix="1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IDs" xfId="1" xr:uid="{A966D7FC-5586-4BC6-B479-724B0B0D42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K23"/>
  <sheetViews>
    <sheetView topLeftCell="A4" workbookViewId="0">
      <selection activeCell="K20" sqref="K20"/>
    </sheetView>
  </sheetViews>
  <sheetFormatPr defaultRowHeight="14.5"/>
  <cols>
    <col min="9" max="9" width="10" bestFit="1" customWidth="1"/>
  </cols>
  <sheetData>
    <row r="6" spans="5:11">
      <c r="F6" t="s">
        <v>0</v>
      </c>
      <c r="G6" t="s">
        <v>1</v>
      </c>
      <c r="H6" t="s">
        <v>10</v>
      </c>
      <c r="I6" t="s">
        <v>11</v>
      </c>
      <c r="K6" t="s">
        <v>12</v>
      </c>
    </row>
    <row r="7" spans="5:11">
      <c r="E7" t="s">
        <v>2</v>
      </c>
      <c r="F7">
        <v>100</v>
      </c>
      <c r="G7">
        <v>20</v>
      </c>
      <c r="H7">
        <f>ROUND(40950*F7/340,0)</f>
        <v>12044</v>
      </c>
      <c r="I7">
        <f>ROUND(40950*G7/340,0)</f>
        <v>2409</v>
      </c>
      <c r="K7" t="str">
        <f>"  {" &amp; H7 &amp; ", " &amp; I7 &amp;"},  /* First step is " &amp; F7 &amp; " Second step is " &amp;G7 &amp; " */"</f>
        <v xml:space="preserve">  {12044, 2409},  /* First step is 100 Second step is 20 */</v>
      </c>
    </row>
    <row r="8" spans="5:11">
      <c r="E8" t="s">
        <v>3</v>
      </c>
      <c r="F8">
        <v>300</v>
      </c>
      <c r="G8">
        <v>30</v>
      </c>
      <c r="H8">
        <f t="shared" ref="H8:H14" si="0">ROUND(40950*F8/340,0)</f>
        <v>36132</v>
      </c>
      <c r="I8">
        <f t="shared" ref="I8:I14" si="1">ROUND(40950*G8/340,0)</f>
        <v>3613</v>
      </c>
      <c r="K8" t="str">
        <f t="shared" ref="K8:K14" si="2">"  {" &amp; H8 &amp; ", " &amp; I8 &amp;"},  /* First step is " &amp; F8 &amp; " Second step is " &amp;G8 &amp; " */"</f>
        <v xml:space="preserve">  {36132, 3613},  /* First step is 300 Second step is 30 */</v>
      </c>
    </row>
    <row r="9" spans="5:11">
      <c r="E9" t="s">
        <v>4</v>
      </c>
      <c r="F9">
        <v>200</v>
      </c>
      <c r="G9">
        <v>50</v>
      </c>
      <c r="H9">
        <f t="shared" si="0"/>
        <v>24088</v>
      </c>
      <c r="I9">
        <f t="shared" si="1"/>
        <v>6022</v>
      </c>
      <c r="K9" t="str">
        <f t="shared" si="2"/>
        <v xml:space="preserve">  {24088, 6022},  /* First step is 200 Second step is 50 */</v>
      </c>
    </row>
    <row r="10" spans="5:11">
      <c r="E10" t="s">
        <v>5</v>
      </c>
      <c r="F10">
        <v>110</v>
      </c>
      <c r="G10">
        <v>80</v>
      </c>
      <c r="H10">
        <f t="shared" si="0"/>
        <v>13249</v>
      </c>
      <c r="I10">
        <f t="shared" si="1"/>
        <v>9635</v>
      </c>
      <c r="K10" t="str">
        <f t="shared" si="2"/>
        <v xml:space="preserve">  {13249, 9635},  /* First step is 110 Second step is 80 */</v>
      </c>
    </row>
    <row r="11" spans="5:11">
      <c r="E11" t="s">
        <v>6</v>
      </c>
      <c r="F11">
        <v>320</v>
      </c>
      <c r="G11">
        <v>250</v>
      </c>
      <c r="H11">
        <f t="shared" si="0"/>
        <v>38541</v>
      </c>
      <c r="I11">
        <f t="shared" si="1"/>
        <v>30110</v>
      </c>
      <c r="K11" t="str">
        <f t="shared" si="2"/>
        <v xml:space="preserve">  {38541, 30110},  /* First step is 320 Second step is 250 */</v>
      </c>
    </row>
    <row r="12" spans="5:11">
      <c r="E12" t="s">
        <v>7</v>
      </c>
      <c r="F12">
        <v>320</v>
      </c>
      <c r="G12">
        <v>50</v>
      </c>
      <c r="H12">
        <f t="shared" si="0"/>
        <v>38541</v>
      </c>
      <c r="I12">
        <f t="shared" si="1"/>
        <v>6022</v>
      </c>
      <c r="K12" t="str">
        <f t="shared" si="2"/>
        <v xml:space="preserve">  {38541, 6022},  /* First step is 320 Second step is 50 */</v>
      </c>
    </row>
    <row r="13" spans="5:11">
      <c r="E13" t="s">
        <v>8</v>
      </c>
      <c r="F13">
        <v>270</v>
      </c>
      <c r="G13">
        <v>180</v>
      </c>
      <c r="H13">
        <f t="shared" si="0"/>
        <v>32519</v>
      </c>
      <c r="I13">
        <f t="shared" si="1"/>
        <v>21679</v>
      </c>
      <c r="K13" t="str">
        <f t="shared" si="2"/>
        <v xml:space="preserve">  {32519, 21679},  /* First step is 270 Second step is 180 */</v>
      </c>
    </row>
    <row r="14" spans="5:11">
      <c r="E14" t="s">
        <v>9</v>
      </c>
      <c r="F14">
        <v>200</v>
      </c>
      <c r="G14">
        <v>80</v>
      </c>
      <c r="H14">
        <f t="shared" si="0"/>
        <v>24088</v>
      </c>
      <c r="I14">
        <f t="shared" si="1"/>
        <v>9635</v>
      </c>
      <c r="K14" t="str">
        <f t="shared" si="2"/>
        <v xml:space="preserve">  {24088, 9635},  /* First step is 200 Second step is 80 */</v>
      </c>
    </row>
    <row r="16" spans="5:11">
      <c r="G16">
        <v>100</v>
      </c>
      <c r="H16">
        <f>ROUND(40950*G16/340,0)</f>
        <v>12044</v>
      </c>
      <c r="I16">
        <f>ROUND(H16/10,0)</f>
        <v>1204</v>
      </c>
      <c r="J16" t="str">
        <f>DEC2HEX(ROUND(H16/10,0))</f>
        <v>4B4</v>
      </c>
    </row>
    <row r="17" spans="7:10">
      <c r="G17">
        <v>180</v>
      </c>
      <c r="H17">
        <f t="shared" ref="H17:H19" si="3">ROUND(40950*G17/340,0)</f>
        <v>21679</v>
      </c>
      <c r="I17">
        <f t="shared" ref="I17:I19" si="4">ROUND(H17/10,0)</f>
        <v>2168</v>
      </c>
      <c r="J17" t="str">
        <f t="shared" ref="J17:J18" si="5">DEC2HEX(ROUND(H17/10,0))</f>
        <v>878</v>
      </c>
    </row>
    <row r="18" spans="7:10">
      <c r="G18">
        <v>460</v>
      </c>
      <c r="H18">
        <f t="shared" si="3"/>
        <v>55403</v>
      </c>
      <c r="I18">
        <f t="shared" si="4"/>
        <v>5540</v>
      </c>
      <c r="J18" t="str">
        <f t="shared" si="5"/>
        <v>15A4</v>
      </c>
    </row>
    <row r="19" spans="7:10">
      <c r="G19">
        <f>G18+360</f>
        <v>820</v>
      </c>
      <c r="H19">
        <f t="shared" si="3"/>
        <v>98762</v>
      </c>
      <c r="I19">
        <f t="shared" si="4"/>
        <v>9876</v>
      </c>
      <c r="J19" t="str">
        <f t="shared" ref="J19" si="6">DEC2HEX(ROUND(H19/10,0))</f>
        <v>2694</v>
      </c>
    </row>
    <row r="22" spans="7:10">
      <c r="I22">
        <v>340</v>
      </c>
      <c r="J22">
        <v>40950</v>
      </c>
    </row>
    <row r="23" spans="7:10">
      <c r="I23">
        <v>360</v>
      </c>
      <c r="J23">
        <f>I23*J22/I22</f>
        <v>43358.823529411762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F32A-9B3A-4F81-AD96-0784476499BF}">
  <dimension ref="A2:R23"/>
  <sheetViews>
    <sheetView tabSelected="1" workbookViewId="0">
      <selection activeCell="F15" sqref="F15"/>
    </sheetView>
  </sheetViews>
  <sheetFormatPr defaultRowHeight="14.5"/>
  <cols>
    <col min="1" max="1" width="11.08984375" style="3" customWidth="1"/>
    <col min="2" max="2" width="9" style="3"/>
    <col min="3" max="3" width="49.6328125" style="3" bestFit="1" customWidth="1"/>
    <col min="4" max="4" width="5.26953125" style="3" bestFit="1" customWidth="1"/>
    <col min="5" max="5" width="5" style="3" bestFit="1" customWidth="1"/>
    <col min="6" max="6" width="7.7265625" style="3" bestFit="1" customWidth="1"/>
    <col min="7" max="7" width="10.453125" style="3" bestFit="1" customWidth="1"/>
    <col min="8" max="8" width="6.36328125" style="3" customWidth="1"/>
    <col min="9" max="9" width="26.90625" style="3" customWidth="1"/>
    <col min="10" max="10" width="12.7265625" style="3" customWidth="1"/>
    <col min="11" max="11" width="17.6328125" style="3" bestFit="1" customWidth="1"/>
    <col min="12" max="12" width="11.54296875" style="3" bestFit="1" customWidth="1"/>
    <col min="13" max="13" width="12.08984375" style="3" customWidth="1"/>
    <col min="14" max="14" width="9.6328125" style="3" customWidth="1"/>
    <col min="15" max="15" width="11.36328125" style="3" customWidth="1"/>
    <col min="16" max="16" width="17.7265625" style="3" customWidth="1"/>
    <col min="17" max="17" width="16.7265625" style="3" customWidth="1"/>
    <col min="18" max="18" width="82.08984375" style="3" customWidth="1"/>
    <col min="19" max="16384" width="8.7265625" style="3"/>
  </cols>
  <sheetData>
    <row r="2" spans="1:18">
      <c r="A2" s="5" t="s">
        <v>14</v>
      </c>
      <c r="B2" s="5" t="s">
        <v>15</v>
      </c>
      <c r="C2" s="5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</row>
    <row r="3" spans="1:18">
      <c r="A3" s="6" t="s">
        <v>32</v>
      </c>
      <c r="B3" s="6" t="s">
        <v>33</v>
      </c>
      <c r="C3" s="6" t="s">
        <v>54</v>
      </c>
      <c r="D3" s="1" t="s">
        <v>34</v>
      </c>
      <c r="E3" s="1" t="s">
        <v>64</v>
      </c>
      <c r="F3" s="1" t="s">
        <v>75</v>
      </c>
      <c r="G3" s="1" t="s">
        <v>60</v>
      </c>
      <c r="H3" s="1" t="s">
        <v>52</v>
      </c>
      <c r="I3" s="1" t="s">
        <v>55</v>
      </c>
      <c r="J3" s="1" t="s">
        <v>36</v>
      </c>
      <c r="K3" s="1">
        <v>0</v>
      </c>
      <c r="L3" s="7" t="s">
        <v>37</v>
      </c>
      <c r="M3" s="1">
        <v>1</v>
      </c>
      <c r="N3" s="1">
        <v>0</v>
      </c>
      <c r="O3" s="1" t="s">
        <v>53</v>
      </c>
      <c r="P3" s="1" t="s">
        <v>13</v>
      </c>
      <c r="Q3" s="1" t="s">
        <v>61</v>
      </c>
      <c r="R3" s="7"/>
    </row>
    <row r="4" spans="1:18" ht="28">
      <c r="A4" s="6"/>
      <c r="B4" s="6"/>
      <c r="C4" s="6"/>
      <c r="D4" s="1"/>
      <c r="E4" s="1"/>
      <c r="F4" s="1"/>
      <c r="G4" s="1" t="s">
        <v>71</v>
      </c>
      <c r="H4" s="1" t="s">
        <v>52</v>
      </c>
      <c r="I4" s="1" t="s">
        <v>78</v>
      </c>
      <c r="J4" s="1" t="s">
        <v>79</v>
      </c>
      <c r="K4" s="1" t="s">
        <v>59</v>
      </c>
      <c r="L4" s="7" t="s">
        <v>68</v>
      </c>
      <c r="M4" s="1">
        <v>1</v>
      </c>
      <c r="N4" s="1">
        <v>0</v>
      </c>
      <c r="O4" s="1" t="s">
        <v>53</v>
      </c>
      <c r="P4" s="1" t="s">
        <v>13</v>
      </c>
      <c r="Q4" s="1" t="s">
        <v>61</v>
      </c>
      <c r="R4" s="9" t="s">
        <v>80</v>
      </c>
    </row>
    <row r="5" spans="1:18">
      <c r="A5" s="6"/>
      <c r="B5" s="6"/>
      <c r="C5" s="6"/>
      <c r="D5" s="1"/>
      <c r="E5" s="1"/>
      <c r="F5" s="1"/>
      <c r="G5" s="1" t="s">
        <v>72</v>
      </c>
      <c r="H5" s="1" t="s">
        <v>52</v>
      </c>
      <c r="I5" s="1" t="s">
        <v>56</v>
      </c>
      <c r="J5" s="1" t="s">
        <v>58</v>
      </c>
      <c r="K5" s="1">
        <v>0</v>
      </c>
      <c r="L5" s="7" t="s">
        <v>37</v>
      </c>
      <c r="M5" s="1">
        <v>1</v>
      </c>
      <c r="N5" s="1">
        <v>0</v>
      </c>
      <c r="O5" s="1" t="s">
        <v>53</v>
      </c>
      <c r="P5" s="1" t="s">
        <v>13</v>
      </c>
      <c r="Q5" s="1" t="s">
        <v>61</v>
      </c>
      <c r="R5" s="7"/>
    </row>
    <row r="6" spans="1:18">
      <c r="A6" s="6"/>
      <c r="B6" s="6"/>
      <c r="C6" s="6"/>
      <c r="D6" s="1"/>
      <c r="E6" s="1"/>
      <c r="F6" s="1"/>
      <c r="G6" s="1" t="s">
        <v>73</v>
      </c>
      <c r="H6" s="1" t="s">
        <v>52</v>
      </c>
      <c r="I6" s="1" t="s">
        <v>57</v>
      </c>
      <c r="J6" s="1" t="s">
        <v>58</v>
      </c>
      <c r="K6" s="1">
        <v>0</v>
      </c>
      <c r="L6" s="7" t="s">
        <v>37</v>
      </c>
      <c r="M6" s="1">
        <v>1</v>
      </c>
      <c r="N6" s="1">
        <v>0</v>
      </c>
      <c r="O6" s="1" t="s">
        <v>53</v>
      </c>
      <c r="P6" s="1" t="s">
        <v>13</v>
      </c>
      <c r="Q6" s="1" t="s">
        <v>61</v>
      </c>
      <c r="R6" s="7"/>
    </row>
    <row r="7" spans="1:18">
      <c r="A7" s="6"/>
      <c r="B7" s="6"/>
      <c r="C7" s="6"/>
      <c r="D7" s="1"/>
      <c r="E7" s="1"/>
      <c r="F7" s="1"/>
      <c r="G7" s="1" t="s">
        <v>74</v>
      </c>
      <c r="H7" s="1" t="s">
        <v>35</v>
      </c>
      <c r="I7" s="1" t="s">
        <v>77</v>
      </c>
      <c r="J7" s="1" t="s">
        <v>36</v>
      </c>
      <c r="K7" s="1">
        <v>0</v>
      </c>
      <c r="L7" s="7" t="s">
        <v>37</v>
      </c>
      <c r="M7" s="1">
        <v>1</v>
      </c>
      <c r="N7" s="1">
        <v>0</v>
      </c>
      <c r="O7" s="1" t="s">
        <v>53</v>
      </c>
      <c r="P7" s="1" t="s">
        <v>13</v>
      </c>
      <c r="Q7" s="1" t="s">
        <v>61</v>
      </c>
      <c r="R7" s="7"/>
    </row>
    <row r="8" spans="1:18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7"/>
      <c r="M8" s="1"/>
      <c r="N8" s="1"/>
      <c r="O8" s="1"/>
      <c r="P8" s="1"/>
      <c r="Q8" s="1"/>
      <c r="R8" s="7"/>
    </row>
    <row r="9" spans="1:18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7"/>
      <c r="M9" s="1"/>
      <c r="N9" s="1"/>
      <c r="O9" s="1"/>
      <c r="P9" s="1"/>
      <c r="Q9" s="1"/>
      <c r="R9" s="7"/>
    </row>
    <row r="10" spans="1:18">
      <c r="A10" s="6"/>
      <c r="B10" s="6" t="s">
        <v>40</v>
      </c>
      <c r="C10" s="6" t="s">
        <v>62</v>
      </c>
      <c r="D10" s="1" t="s">
        <v>63</v>
      </c>
      <c r="E10" s="1" t="s">
        <v>64</v>
      </c>
      <c r="F10" s="1" t="s">
        <v>85</v>
      </c>
      <c r="G10" s="1">
        <v>0</v>
      </c>
      <c r="H10" s="1" t="s">
        <v>35</v>
      </c>
      <c r="I10" s="1" t="s">
        <v>55</v>
      </c>
      <c r="J10" s="1" t="s">
        <v>70</v>
      </c>
      <c r="K10" s="1">
        <v>0</v>
      </c>
      <c r="L10" s="7" t="s">
        <v>37</v>
      </c>
      <c r="M10" s="1">
        <v>1</v>
      </c>
      <c r="N10" s="1">
        <v>0</v>
      </c>
      <c r="O10" s="1" t="s">
        <v>53</v>
      </c>
      <c r="P10" s="1" t="s">
        <v>39</v>
      </c>
      <c r="Q10" s="1" t="s">
        <v>61</v>
      </c>
      <c r="R10" s="7"/>
    </row>
    <row r="11" spans="1:18">
      <c r="A11" s="6"/>
      <c r="B11" s="6"/>
      <c r="C11" s="6"/>
      <c r="D11" s="1"/>
      <c r="E11" s="1"/>
      <c r="F11" s="1"/>
      <c r="G11" s="1">
        <v>1</v>
      </c>
      <c r="H11" s="1" t="s">
        <v>35</v>
      </c>
      <c r="I11" s="1" t="s">
        <v>66</v>
      </c>
      <c r="J11" s="1" t="s">
        <v>69</v>
      </c>
      <c r="K11" s="1">
        <v>0</v>
      </c>
      <c r="L11" s="7" t="s">
        <v>68</v>
      </c>
      <c r="M11" s="1">
        <v>1</v>
      </c>
      <c r="N11" s="1">
        <v>0</v>
      </c>
      <c r="O11" s="1" t="s">
        <v>53</v>
      </c>
      <c r="P11" s="1" t="s">
        <v>39</v>
      </c>
      <c r="Q11" s="1" t="s">
        <v>61</v>
      </c>
      <c r="R11" s="7"/>
    </row>
    <row r="12" spans="1:18">
      <c r="A12" s="6"/>
      <c r="B12" s="6"/>
      <c r="C12" s="6"/>
      <c r="D12" s="1"/>
      <c r="E12" s="1"/>
      <c r="F12" s="1"/>
      <c r="G12" s="1" t="s">
        <v>65</v>
      </c>
      <c r="H12" s="1" t="s">
        <v>35</v>
      </c>
      <c r="I12" s="1" t="s">
        <v>67</v>
      </c>
      <c r="J12" s="1" t="s">
        <v>36</v>
      </c>
      <c r="K12" s="1">
        <v>0</v>
      </c>
      <c r="L12" s="7" t="s">
        <v>37</v>
      </c>
      <c r="M12" s="1">
        <v>1</v>
      </c>
      <c r="N12" s="1">
        <v>0</v>
      </c>
      <c r="O12" s="1" t="s">
        <v>53</v>
      </c>
      <c r="P12" s="1" t="s">
        <v>39</v>
      </c>
      <c r="Q12" s="1" t="s">
        <v>61</v>
      </c>
      <c r="R12" s="7"/>
    </row>
    <row r="13" spans="1:18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7"/>
      <c r="M13" s="1"/>
      <c r="N13" s="1"/>
      <c r="O13" s="1"/>
      <c r="P13" s="1"/>
      <c r="Q13" s="1"/>
      <c r="R13" s="7"/>
    </row>
    <row r="14" spans="1:18">
      <c r="A14" s="6"/>
      <c r="B14" s="6" t="s">
        <v>83</v>
      </c>
      <c r="C14" s="6" t="s">
        <v>84</v>
      </c>
      <c r="D14" s="1" t="s">
        <v>63</v>
      </c>
      <c r="E14" s="1" t="s">
        <v>64</v>
      </c>
      <c r="F14" s="1" t="s">
        <v>76</v>
      </c>
      <c r="G14" s="1">
        <v>0</v>
      </c>
      <c r="H14" s="1" t="s">
        <v>35</v>
      </c>
      <c r="I14" s="1" t="s">
        <v>55</v>
      </c>
      <c r="J14" s="1" t="s">
        <v>70</v>
      </c>
      <c r="K14" s="1">
        <v>0</v>
      </c>
      <c r="L14" s="7" t="s">
        <v>37</v>
      </c>
      <c r="M14" s="1">
        <v>1</v>
      </c>
      <c r="N14" s="1">
        <v>0</v>
      </c>
      <c r="O14" s="1" t="s">
        <v>53</v>
      </c>
      <c r="P14" s="1" t="s">
        <v>39</v>
      </c>
      <c r="Q14" s="1" t="s">
        <v>61</v>
      </c>
      <c r="R14" s="7"/>
    </row>
    <row r="15" spans="1:18" ht="28">
      <c r="A15" s="6"/>
      <c r="B15" s="6"/>
      <c r="C15" s="6"/>
      <c r="D15" s="1"/>
      <c r="E15" s="1"/>
      <c r="F15" s="1"/>
      <c r="G15" s="1">
        <v>1</v>
      </c>
      <c r="H15" s="1" t="s">
        <v>35</v>
      </c>
      <c r="I15" s="1" t="s">
        <v>78</v>
      </c>
      <c r="J15" s="1" t="s">
        <v>79</v>
      </c>
      <c r="K15" s="1" t="s">
        <v>59</v>
      </c>
      <c r="L15" s="7" t="s">
        <v>68</v>
      </c>
      <c r="M15" s="1">
        <v>1</v>
      </c>
      <c r="N15" s="1">
        <v>0</v>
      </c>
      <c r="O15" s="1" t="s">
        <v>53</v>
      </c>
      <c r="P15" s="1" t="s">
        <v>13</v>
      </c>
      <c r="Q15" s="1" t="s">
        <v>61</v>
      </c>
      <c r="R15" s="9" t="s">
        <v>80</v>
      </c>
    </row>
    <row r="16" spans="1:18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7"/>
      <c r="M16" s="1"/>
      <c r="N16" s="1"/>
      <c r="O16" s="1"/>
      <c r="P16" s="1"/>
      <c r="Q16" s="1"/>
      <c r="R16" s="7"/>
    </row>
    <row r="17" spans="1:18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7"/>
      <c r="M17" s="1"/>
      <c r="N17" s="1"/>
      <c r="O17" s="1"/>
      <c r="P17" s="1"/>
      <c r="Q17" s="1"/>
      <c r="R17" s="7"/>
    </row>
    <row r="18" spans="1:18">
      <c r="A18" s="6" t="s">
        <v>42</v>
      </c>
      <c r="B18" s="6" t="s">
        <v>43</v>
      </c>
      <c r="C18" s="6" t="s">
        <v>81</v>
      </c>
      <c r="D18" s="4" t="s">
        <v>44</v>
      </c>
      <c r="E18" s="1" t="s">
        <v>41</v>
      </c>
      <c r="F18" s="1">
        <v>18</v>
      </c>
      <c r="G18" s="1" t="s">
        <v>45</v>
      </c>
      <c r="H18" s="1" t="s">
        <v>35</v>
      </c>
      <c r="I18" s="1" t="s">
        <v>46</v>
      </c>
      <c r="J18" s="1" t="s">
        <v>38</v>
      </c>
      <c r="K18" s="4" t="s">
        <v>38</v>
      </c>
      <c r="L18" s="8"/>
      <c r="M18" s="4"/>
      <c r="N18" s="4"/>
      <c r="O18" s="4"/>
      <c r="P18" s="4" t="s">
        <v>47</v>
      </c>
      <c r="Q18" s="1" t="s">
        <v>48</v>
      </c>
      <c r="R18" s="9" t="s">
        <v>86</v>
      </c>
    </row>
    <row r="19" spans="1:18">
      <c r="A19" s="6"/>
      <c r="B19" s="6"/>
      <c r="C19" s="6"/>
      <c r="D19" s="4"/>
      <c r="E19" s="1"/>
      <c r="F19" s="1"/>
      <c r="G19" s="1" t="s">
        <v>49</v>
      </c>
      <c r="H19" s="1" t="s">
        <v>35</v>
      </c>
      <c r="I19" s="1" t="s">
        <v>50</v>
      </c>
      <c r="J19" s="1" t="s">
        <v>38</v>
      </c>
      <c r="K19" s="4" t="s">
        <v>38</v>
      </c>
      <c r="L19" s="8"/>
      <c r="M19" s="4"/>
      <c r="N19" s="4"/>
      <c r="O19" s="4"/>
      <c r="P19" s="4" t="s">
        <v>47</v>
      </c>
      <c r="Q19" s="1" t="s">
        <v>48</v>
      </c>
      <c r="R19" s="7" t="s">
        <v>87</v>
      </c>
    </row>
    <row r="20" spans="1:18">
      <c r="A20" s="6"/>
      <c r="B20" s="6"/>
      <c r="C20" s="6"/>
      <c r="D20" s="4"/>
      <c r="E20" s="1"/>
      <c r="F20" s="1"/>
      <c r="G20" s="1"/>
      <c r="H20" s="1"/>
      <c r="I20" s="1"/>
      <c r="J20" s="1"/>
      <c r="K20" s="4"/>
      <c r="L20" s="8"/>
      <c r="M20" s="4"/>
      <c r="N20" s="4"/>
      <c r="O20" s="4"/>
      <c r="P20" s="4"/>
      <c r="Q20" s="1"/>
      <c r="R20" s="7"/>
    </row>
    <row r="21" spans="1:18">
      <c r="A21" s="6"/>
      <c r="B21" s="6" t="s">
        <v>51</v>
      </c>
      <c r="C21" s="6" t="s">
        <v>82</v>
      </c>
      <c r="D21" s="4" t="s">
        <v>44</v>
      </c>
      <c r="E21" s="1" t="s">
        <v>41</v>
      </c>
      <c r="F21" s="1">
        <v>18</v>
      </c>
      <c r="G21" s="1" t="s">
        <v>45</v>
      </c>
      <c r="H21" s="1" t="s">
        <v>35</v>
      </c>
      <c r="I21" s="1" t="s">
        <v>46</v>
      </c>
      <c r="J21" s="1" t="s">
        <v>38</v>
      </c>
      <c r="K21" s="4" t="s">
        <v>38</v>
      </c>
      <c r="L21" s="8"/>
      <c r="M21" s="4"/>
      <c r="N21" s="4"/>
      <c r="O21" s="4"/>
      <c r="P21" s="4" t="s">
        <v>47</v>
      </c>
      <c r="Q21" s="1" t="s">
        <v>48</v>
      </c>
      <c r="R21" s="9" t="s">
        <v>86</v>
      </c>
    </row>
    <row r="22" spans="1:18">
      <c r="A22" s="6"/>
      <c r="B22" s="6"/>
      <c r="C22" s="6"/>
      <c r="D22" s="4"/>
      <c r="E22" s="1"/>
      <c r="F22" s="1"/>
      <c r="G22" s="1" t="s">
        <v>49</v>
      </c>
      <c r="H22" s="1" t="s">
        <v>35</v>
      </c>
      <c r="I22" s="1" t="s">
        <v>50</v>
      </c>
      <c r="J22" s="1" t="s">
        <v>38</v>
      </c>
      <c r="K22" s="4" t="s">
        <v>38</v>
      </c>
      <c r="L22" s="8"/>
      <c r="M22" s="4"/>
      <c r="N22" s="4"/>
      <c r="O22" s="4"/>
      <c r="P22" s="4" t="s">
        <v>47</v>
      </c>
      <c r="Q22" s="1" t="s">
        <v>48</v>
      </c>
      <c r="R22" s="7" t="s">
        <v>87</v>
      </c>
    </row>
    <row r="23" spans="1:18">
      <c r="A23" s="6"/>
      <c r="B23" s="6"/>
      <c r="C23" s="6"/>
      <c r="D23" s="4"/>
      <c r="E23" s="1"/>
      <c r="F23" s="1"/>
      <c r="G23" s="1"/>
      <c r="H23" s="1"/>
      <c r="I23" s="1"/>
      <c r="J23" s="1"/>
      <c r="K23" s="4"/>
      <c r="L23" s="8"/>
      <c r="M23" s="4"/>
      <c r="N23" s="4"/>
      <c r="O23" s="4"/>
      <c r="P23" s="4"/>
      <c r="Q23" s="1"/>
      <c r="R23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YuetingBen</dc:creator>
  <cp:lastModifiedBy>YuetingBen</cp:lastModifiedBy>
  <dcterms:created xsi:type="dcterms:W3CDTF">2015-06-05T18:17:20Z</dcterms:created>
  <dcterms:modified xsi:type="dcterms:W3CDTF">2022-04-20T14:49:34Z</dcterms:modified>
</cp:coreProperties>
</file>