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tben\Desktop\Workspace\MyProject\YTP_GoodProject\020_System\40_Design\"/>
    </mc:Choice>
  </mc:AlternateContent>
  <bookViews>
    <workbookView xWindow="-110" yWindow="-110" windowWidth="19280" windowHeight="6980"/>
  </bookViews>
  <sheets>
    <sheet name="Sheet1" sheetId="1" r:id="rId1"/>
    <sheet name="Sheet3" sheetId="3" r:id="rId2"/>
    <sheet name="Sheet2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I19" i="1"/>
  <c r="I20" i="1"/>
  <c r="I21" i="1"/>
  <c r="I22" i="1"/>
  <c r="I23" i="1"/>
  <c r="I24" i="1"/>
  <c r="I18" i="1"/>
  <c r="F18" i="1"/>
  <c r="D10" i="4" l="1"/>
  <c r="E10" i="4"/>
  <c r="F10" i="4"/>
  <c r="G10" i="4"/>
  <c r="H10" i="4"/>
  <c r="E9" i="4"/>
  <c r="F9" i="4"/>
  <c r="G9" i="4"/>
  <c r="H9" i="4"/>
  <c r="D9" i="4"/>
  <c r="D10" i="1" l="1"/>
  <c r="D12" i="1" s="1"/>
  <c r="J10" i="1"/>
  <c r="J12" i="1" s="1"/>
  <c r="K10" i="1"/>
  <c r="L10" i="1"/>
  <c r="L12" i="1" s="1"/>
  <c r="K9" i="1"/>
  <c r="K11" i="1" s="1"/>
  <c r="L9" i="1"/>
  <c r="L11" i="1" s="1"/>
  <c r="K12" i="1"/>
  <c r="D9" i="1"/>
  <c r="D11" i="1" s="1"/>
  <c r="D7" i="1"/>
  <c r="L7" i="1" l="1"/>
  <c r="L8" i="1"/>
  <c r="D8" i="1"/>
  <c r="E8" i="1"/>
  <c r="E10" i="1" s="1"/>
  <c r="E12" i="1" s="1"/>
  <c r="F8" i="1"/>
  <c r="F10" i="1" s="1"/>
  <c r="F12" i="1" s="1"/>
  <c r="G8" i="1"/>
  <c r="G10" i="1" s="1"/>
  <c r="G12" i="1" s="1"/>
  <c r="H8" i="1"/>
  <c r="H10" i="1" s="1"/>
  <c r="H12" i="1" s="1"/>
  <c r="I8" i="1"/>
  <c r="I10" i="1" s="1"/>
  <c r="I12" i="1" s="1"/>
  <c r="J8" i="1"/>
  <c r="K8" i="1"/>
  <c r="E7" i="1"/>
  <c r="E9" i="1" s="1"/>
  <c r="E11" i="1" s="1"/>
  <c r="F7" i="1"/>
  <c r="F9" i="1" s="1"/>
  <c r="F11" i="1" s="1"/>
  <c r="G7" i="1"/>
  <c r="G9" i="1" s="1"/>
  <c r="G11" i="1" s="1"/>
  <c r="H7" i="1"/>
  <c r="H9" i="1" s="1"/>
  <c r="H11" i="1" s="1"/>
  <c r="I7" i="1"/>
  <c r="I9" i="1" s="1"/>
  <c r="I11" i="1" s="1"/>
  <c r="J7" i="1"/>
  <c r="J9" i="1" s="1"/>
  <c r="J11" i="1" s="1"/>
  <c r="K7" i="1"/>
  <c r="N9" i="1" l="1"/>
  <c r="O9" i="1" s="1"/>
  <c r="N10" i="1"/>
  <c r="O10" i="1" s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prefix with"I_" represent Internal DID</t>
        </r>
      </text>
    </comment>
  </commentList>
</comments>
</file>

<file path=xl/sharedStrings.xml><?xml version="1.0" encoding="utf-8"?>
<sst xmlns="http://schemas.openxmlformats.org/spreadsheetml/2006/main" count="186" uniqueCount="91">
  <si>
    <t>Unsigned</t>
  </si>
  <si>
    <t>DID Range</t>
    <phoneticPr fontId="1" type="noConversion"/>
  </si>
  <si>
    <t>DID</t>
    <phoneticPr fontId="1" type="noConversion"/>
  </si>
  <si>
    <t>Name</t>
    <phoneticPr fontId="1" type="noConversion"/>
  </si>
  <si>
    <t>R/W</t>
    <phoneticPr fontId="1" type="noConversion"/>
  </si>
  <si>
    <t>SAL</t>
    <phoneticPr fontId="1" type="noConversion"/>
  </si>
  <si>
    <t>Length</t>
    <phoneticPr fontId="1" type="noConversion"/>
  </si>
  <si>
    <t>Byte</t>
    <phoneticPr fontId="1" type="noConversion"/>
  </si>
  <si>
    <t>Bit</t>
    <phoneticPr fontId="1" type="noConversion"/>
  </si>
  <si>
    <t>Sub Data Name</t>
    <phoneticPr fontId="1" type="noConversion"/>
  </si>
  <si>
    <t>Range</t>
  </si>
  <si>
    <t>Default</t>
  </si>
  <si>
    <t>Conversion</t>
    <phoneticPr fontId="1" type="noConversion"/>
  </si>
  <si>
    <t>Resolution</t>
    <phoneticPr fontId="1" type="noConversion"/>
  </si>
  <si>
    <t>Offset</t>
    <phoneticPr fontId="1" type="noConversion"/>
  </si>
  <si>
    <t>Unit</t>
    <phoneticPr fontId="1" type="noConversion"/>
  </si>
  <si>
    <t>Data Type</t>
    <phoneticPr fontId="1" type="noConversion"/>
  </si>
  <si>
    <t>Storage position</t>
  </si>
  <si>
    <t>Notes</t>
  </si>
  <si>
    <t>FD00-FD3F</t>
    <phoneticPr fontId="1" type="noConversion"/>
  </si>
  <si>
    <t>0xFD00</t>
  </si>
  <si>
    <t>R/-</t>
    <phoneticPr fontId="1" type="noConversion"/>
  </si>
  <si>
    <t>All</t>
    <phoneticPr fontId="1" type="noConversion"/>
  </si>
  <si>
    <t>0 - 100</t>
  </si>
  <si>
    <t>Linear</t>
    <phoneticPr fontId="1" type="noConversion"/>
  </si>
  <si>
    <t>-</t>
    <phoneticPr fontId="1" type="noConversion"/>
  </si>
  <si>
    <t>Unsigned</t>
    <phoneticPr fontId="1" type="noConversion"/>
  </si>
  <si>
    <t>0xFD01</t>
  </si>
  <si>
    <t>S/-</t>
  </si>
  <si>
    <t>FEF0-FEFF</t>
    <phoneticPr fontId="1" type="noConversion"/>
  </si>
  <si>
    <t>0xFEF0</t>
  </si>
  <si>
    <t>R/-</t>
  </si>
  <si>
    <t>0 - 14</t>
    <phoneticPr fontId="1" type="noConversion"/>
  </si>
  <si>
    <t>project name</t>
    <phoneticPr fontId="1" type="noConversion"/>
  </si>
  <si>
    <t>ASCII</t>
    <phoneticPr fontId="1" type="noConversion"/>
  </si>
  <si>
    <t>ROM</t>
  </si>
  <si>
    <t>15 - 17</t>
    <phoneticPr fontId="1" type="noConversion"/>
  </si>
  <si>
    <t>internal version</t>
    <phoneticPr fontId="1" type="noConversion"/>
  </si>
  <si>
    <t>0xFEF1</t>
  </si>
  <si>
    <t>All</t>
  </si>
  <si>
    <t>-</t>
  </si>
  <si>
    <t>YT_ModePosition</t>
  </si>
  <si>
    <t>modeNum</t>
  </si>
  <si>
    <t>firstPosition</t>
  </si>
  <si>
    <t>secondPosition</t>
  </si>
  <si>
    <t>0 - 65535</t>
  </si>
  <si>
    <t>0</t>
  </si>
  <si>
    <t>[#0]0</t>
  </si>
  <si>
    <t>EEPROM</t>
  </si>
  <si>
    <t>YT_ModePositionSet</t>
  </si>
  <si>
    <t>-/W</t>
  </si>
  <si>
    <t>-/-</t>
  </si>
  <si>
    <t>2-3</t>
  </si>
  <si>
    <t>positionIndex</t>
  </si>
  <si>
    <t>position</t>
  </si>
  <si>
    <t>Enum</t>
  </si>
  <si>
    <t>0 - 1</t>
  </si>
  <si>
    <t>0 - 20</t>
  </si>
  <si>
    <t>[#0]1</t>
  </si>
  <si>
    <t>[#0]2-3</t>
  </si>
  <si>
    <t>[#0]4-5</t>
  </si>
  <si>
    <t>[#1-49] * 6</t>
  </si>
  <si>
    <t>120</t>
  </si>
  <si>
    <t>2</t>
  </si>
  <si>
    <t>same</t>
  </si>
  <si>
    <t>activeStatus</t>
  </si>
  <si>
    <t>0-1</t>
  </si>
  <si>
    <t>0:Disable
1:Enable</t>
  </si>
  <si>
    <t>YT_APP_SW_Version</t>
  </si>
  <si>
    <t>YT_FBL_SW_Version</t>
  </si>
  <si>
    <t>0xFD02</t>
  </si>
  <si>
    <t>YT_ModeActive</t>
  </si>
  <si>
    <t>4</t>
  </si>
  <si>
    <t>YT-GoodProject</t>
  </si>
  <si>
    <t>1.0</t>
  </si>
  <si>
    <t>First</t>
    <phoneticPr fontId="1" type="noConversion"/>
  </si>
  <si>
    <t>Second</t>
    <phoneticPr fontId="1" type="noConversion"/>
  </si>
  <si>
    <t>Active</t>
  </si>
  <si>
    <t>No</t>
  </si>
  <si>
    <t>Yes</t>
  </si>
  <si>
    <t>度数</t>
  </si>
  <si>
    <t>数值</t>
  </si>
  <si>
    <t>Signal</t>
  </si>
  <si>
    <t>0x00;Reserved</t>
  </si>
  <si>
    <t>0x01: Mode 4/5/6</t>
  </si>
  <si>
    <t>0x02: Mode 1</t>
  </si>
  <si>
    <t>0x03: Mode 2/7/8</t>
  </si>
  <si>
    <t>0x04: Mode 3</t>
  </si>
  <si>
    <t>0x05: Filling mode</t>
  </si>
  <si>
    <t>0x06;Reserved</t>
  </si>
  <si>
    <t>0x07;Reserved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</si>
</sst>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7"/>
      <name val="Small Fonts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14"/>
      <color theme="1"/>
      <name val="Calibri"/>
      <family val="3"/>
      <charset val="134"/>
      <scheme val="minor"/>
    </font>
    <font>
      <b/>
      <sz val="14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1" borderId="1" applyFill="0" applyBorder="0" applyAlignment="0" applyProtection="0"/>
  </cellStyleXfs>
  <cellXfs count="22">
    <xf numFmtId="0" fontId="0" fillId="0" borderId="0" xfId="0"/>
    <xf numFmtId="49" fontId="4" fillId="0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4" fillId="0" borderId="2" xfId="0" quotePrefix="1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/>
    <xf numFmtId="49" fontId="4" fillId="0" borderId="2" xfId="0" applyNumberFormat="1" applyFont="1" applyFill="1" applyBorder="1"/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quotePrefix="1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0" fillId="6" borderId="2" xfId="0" applyFill="1" applyBorder="1" applyAlignment="1">
      <alignment horizontal="left"/>
    </xf>
    <xf numFmtId="0" fontId="0" fillId="4" borderId="2" xfId="0" applyFill="1" applyBorder="1" applyAlignment="1" applyProtection="1">
      <alignment horizontal="left"/>
      <protection locked="0"/>
    </xf>
    <xf numFmtId="0" fontId="7" fillId="0" borderId="2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0" fillId="2" borderId="2" xfId="0" applyFill="1" applyBorder="1" applyAlignment="1">
      <alignment horizontal="left"/>
    </xf>
    <xf numFmtId="0" fontId="8" fillId="7" borderId="2" xfId="0" applyFont="1" applyFill="1" applyBorder="1" applyAlignment="1" applyProtection="1">
      <alignment horizontal="left"/>
      <protection locked="0"/>
    </xf>
    <xf numFmtId="0" fontId="8" fillId="7" borderId="2" xfId="0" applyFont="1" applyFill="1" applyBorder="1" applyAlignment="1">
      <alignment horizontal="left"/>
    </xf>
    <xf numFmtId="0" fontId="0" fillId="8" borderId="0" xfId="0" applyFill="1"/>
  </cellXfs>
  <cellStyles count="2">
    <cellStyle name="Normal" xfId="0" builtinId="0"/>
    <cellStyle name="PIDs" xfId="1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34"/>
  <sheetViews>
    <sheetView tabSelected="1" topLeftCell="B4" workbookViewId="0">
      <selection activeCell="I23" sqref="I23"/>
    </sheetView>
  </sheetViews>
  <sheetFormatPr defaultRowHeight="14.5"/>
  <cols>
    <col min="3" max="3" width="15.81640625" bestFit="1" customWidth="1"/>
    <col min="5" max="5" width="10" bestFit="1" customWidth="1"/>
    <col min="14" max="14" width="13.7265625" customWidth="1"/>
    <col min="15" max="15" width="77.453125" bestFit="1" customWidth="1"/>
  </cols>
  <sheetData>
    <row r="3" spans="3:15">
      <c r="C3" s="11" t="s">
        <v>82</v>
      </c>
      <c r="D3" s="15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</row>
    <row r="4" spans="3:15" ht="18.5">
      <c r="C4" s="11" t="s">
        <v>77</v>
      </c>
      <c r="D4" s="16" t="s">
        <v>78</v>
      </c>
      <c r="E4" s="16" t="s">
        <v>79</v>
      </c>
      <c r="F4" s="16" t="s">
        <v>79</v>
      </c>
      <c r="G4" s="16" t="s">
        <v>79</v>
      </c>
      <c r="H4" s="16" t="s">
        <v>79</v>
      </c>
      <c r="I4" s="16" t="s">
        <v>79</v>
      </c>
      <c r="J4" s="16" t="s">
        <v>78</v>
      </c>
      <c r="K4" s="16" t="s">
        <v>78</v>
      </c>
      <c r="L4" s="16" t="s">
        <v>78</v>
      </c>
    </row>
    <row r="5" spans="3:15" ht="18.5">
      <c r="C5" s="11" t="s">
        <v>75</v>
      </c>
      <c r="D5" s="16">
        <v>0</v>
      </c>
      <c r="E5" s="16">
        <v>247</v>
      </c>
      <c r="F5" s="16">
        <v>337</v>
      </c>
      <c r="G5" s="16">
        <v>67</v>
      </c>
      <c r="H5" s="16">
        <v>292</v>
      </c>
      <c r="I5" s="16">
        <v>44.5</v>
      </c>
      <c r="J5" s="16">
        <v>0</v>
      </c>
      <c r="K5" s="16">
        <v>0</v>
      </c>
      <c r="L5" s="16">
        <v>0</v>
      </c>
    </row>
    <row r="6" spans="3:15" ht="18.5">
      <c r="C6" s="11" t="s">
        <v>76</v>
      </c>
      <c r="D6" s="16">
        <v>0</v>
      </c>
      <c r="E6" s="16">
        <v>327</v>
      </c>
      <c r="F6" s="16">
        <v>237</v>
      </c>
      <c r="G6" s="16">
        <v>237</v>
      </c>
      <c r="H6" s="16">
        <v>57</v>
      </c>
      <c r="I6" s="16">
        <v>34.5</v>
      </c>
      <c r="J6" s="16">
        <v>0</v>
      </c>
      <c r="K6" s="16">
        <v>0</v>
      </c>
      <c r="L6" s="16">
        <v>0</v>
      </c>
    </row>
    <row r="7" spans="3:15">
      <c r="C7" s="11" t="s">
        <v>75</v>
      </c>
      <c r="D7" s="12">
        <f>ROUND(40950*D5/340,0)</f>
        <v>0</v>
      </c>
      <c r="E7" s="12">
        <f t="shared" ref="E7:K8" si="0">ROUND(40950*E5/340,0)</f>
        <v>29749</v>
      </c>
      <c r="F7" s="12">
        <f t="shared" si="0"/>
        <v>40589</v>
      </c>
      <c r="G7" s="12">
        <f t="shared" si="0"/>
        <v>8070</v>
      </c>
      <c r="H7" s="12">
        <f t="shared" si="0"/>
        <v>35169</v>
      </c>
      <c r="I7" s="12">
        <f t="shared" si="0"/>
        <v>5360</v>
      </c>
      <c r="J7" s="12">
        <f t="shared" si="0"/>
        <v>0</v>
      </c>
      <c r="K7" s="12">
        <f t="shared" si="0"/>
        <v>0</v>
      </c>
      <c r="L7" s="12">
        <f t="shared" ref="L7" si="1">ROUND(40950*L5/340,0)</f>
        <v>0</v>
      </c>
    </row>
    <row r="8" spans="3:15">
      <c r="C8" s="11" t="s">
        <v>76</v>
      </c>
      <c r="D8" s="12">
        <f>ROUND(40950*D6/340,0)</f>
        <v>0</v>
      </c>
      <c r="E8" s="12">
        <f t="shared" si="0"/>
        <v>39384</v>
      </c>
      <c r="F8" s="12">
        <f t="shared" si="0"/>
        <v>28545</v>
      </c>
      <c r="G8" s="12">
        <f t="shared" si="0"/>
        <v>28545</v>
      </c>
      <c r="H8" s="12">
        <f t="shared" si="0"/>
        <v>6865</v>
      </c>
      <c r="I8" s="12">
        <f t="shared" si="0"/>
        <v>4155</v>
      </c>
      <c r="J8" s="12">
        <f t="shared" si="0"/>
        <v>0</v>
      </c>
      <c r="K8" s="12">
        <f t="shared" si="0"/>
        <v>0</v>
      </c>
      <c r="L8" s="12">
        <f t="shared" ref="L8" si="2">ROUND(40950*L6/340,0)</f>
        <v>0</v>
      </c>
    </row>
    <row r="9" spans="3:15" ht="18.5">
      <c r="C9" s="11" t="s">
        <v>75</v>
      </c>
      <c r="D9" s="13">
        <f>IF(D$4="Yes",ROUND(D7/10,0),65535)</f>
        <v>65535</v>
      </c>
      <c r="E9" s="13">
        <f t="shared" ref="E9:L10" si="3">IF(E$4="Yes",ROUND(E7/10,0),65535)</f>
        <v>2975</v>
      </c>
      <c r="F9" s="13">
        <f t="shared" si="3"/>
        <v>4059</v>
      </c>
      <c r="G9" s="13">
        <f t="shared" si="3"/>
        <v>807</v>
      </c>
      <c r="H9" s="13">
        <f t="shared" si="3"/>
        <v>3517</v>
      </c>
      <c r="I9" s="13">
        <f t="shared" si="3"/>
        <v>536</v>
      </c>
      <c r="J9" s="13">
        <f t="shared" si="3"/>
        <v>65535</v>
      </c>
      <c r="K9" s="13">
        <f t="shared" si="3"/>
        <v>65535</v>
      </c>
      <c r="L9" s="13">
        <f t="shared" si="3"/>
        <v>65535</v>
      </c>
      <c r="N9" t="str">
        <f>D9&amp;", "&amp;E9&amp;", "&amp;F9&amp;", "&amp;G9&amp;", "&amp;H9&amp;", "&amp;I9&amp;", "&amp;J9&amp;", "&amp;K9&amp;", "&amp;L9</f>
        <v>65535, 2975, 4059, 807, 3517, 536, 65535, 65535, 65535</v>
      </c>
      <c r="O9" s="10" t="str">
        <f>"word calibration"&amp;C9&amp;"PosArray[9] = {"&amp;N9&amp;"};"</f>
        <v>word calibrationFirstPosArray[9] = {65535, 2975, 4059, 807, 3517, 536, 65535, 65535, 65535};</v>
      </c>
    </row>
    <row r="10" spans="3:15" ht="18.5">
      <c r="C10" s="11" t="s">
        <v>76</v>
      </c>
      <c r="D10" s="13">
        <f>IF(D$4="Yes",ROUND(D8/10,0),65535)</f>
        <v>65535</v>
      </c>
      <c r="E10" s="13">
        <f t="shared" si="3"/>
        <v>3938</v>
      </c>
      <c r="F10" s="13">
        <f t="shared" si="3"/>
        <v>2855</v>
      </c>
      <c r="G10" s="13">
        <f t="shared" si="3"/>
        <v>2855</v>
      </c>
      <c r="H10" s="13">
        <f t="shared" si="3"/>
        <v>687</v>
      </c>
      <c r="I10" s="13">
        <f t="shared" si="3"/>
        <v>416</v>
      </c>
      <c r="J10" s="13">
        <f t="shared" si="3"/>
        <v>65535</v>
      </c>
      <c r="K10" s="13">
        <f t="shared" si="3"/>
        <v>65535</v>
      </c>
      <c r="L10" s="13">
        <f t="shared" si="3"/>
        <v>65535</v>
      </c>
      <c r="N10" t="str">
        <f>D10&amp;", "&amp;E10&amp;", "&amp;F10&amp;", "&amp;G10&amp;", "&amp;H10&amp;", "&amp;I10&amp;", "&amp;J10&amp;", "&amp;K10&amp;", "&amp;L10</f>
        <v>65535, 3938, 2855, 2855, 687, 416, 65535, 65535, 65535</v>
      </c>
      <c r="O10" s="10" t="str">
        <f>"word calibration"&amp;C10&amp;"PosArray[9] = {"&amp;N10&amp;"};"</f>
        <v>word calibrationSecondPosArray[9] = {65535, 3938, 2855, 2855, 687, 416, 65535, 65535, 65535};</v>
      </c>
    </row>
    <row r="11" spans="3:15">
      <c r="C11" s="11" t="s">
        <v>75</v>
      </c>
      <c r="D11" s="14" t="str">
        <f>DEC2HEX(D9)</f>
        <v>FFFF</v>
      </c>
      <c r="E11" s="14" t="str">
        <f t="shared" ref="E11:L12" si="4">DEC2HEX(E9)</f>
        <v>B9F</v>
      </c>
      <c r="F11" s="14" t="str">
        <f t="shared" si="4"/>
        <v>FDB</v>
      </c>
      <c r="G11" s="14" t="str">
        <f t="shared" si="4"/>
        <v>327</v>
      </c>
      <c r="H11" s="14" t="str">
        <f t="shared" si="4"/>
        <v>DBD</v>
      </c>
      <c r="I11" s="14" t="str">
        <f t="shared" si="4"/>
        <v>218</v>
      </c>
      <c r="J11" s="14" t="str">
        <f t="shared" si="4"/>
        <v>FFFF</v>
      </c>
      <c r="K11" s="14" t="str">
        <f t="shared" si="4"/>
        <v>FFFF</v>
      </c>
      <c r="L11" s="14" t="str">
        <f t="shared" si="4"/>
        <v>FFFF</v>
      </c>
    </row>
    <row r="12" spans="3:15">
      <c r="C12" s="11" t="s">
        <v>76</v>
      </c>
      <c r="D12" s="14" t="str">
        <f>DEC2HEX(D10)</f>
        <v>FFFF</v>
      </c>
      <c r="E12" s="14" t="str">
        <f t="shared" si="4"/>
        <v>F62</v>
      </c>
      <c r="F12" s="14" t="str">
        <f t="shared" si="4"/>
        <v>B27</v>
      </c>
      <c r="G12" s="14" t="str">
        <f t="shared" si="4"/>
        <v>B27</v>
      </c>
      <c r="H12" s="14" t="str">
        <f t="shared" si="4"/>
        <v>2AF</v>
      </c>
      <c r="I12" s="14" t="str">
        <f t="shared" si="4"/>
        <v>1A0</v>
      </c>
      <c r="J12" s="14" t="str">
        <f t="shared" si="4"/>
        <v>FFFF</v>
      </c>
      <c r="K12" s="14" t="str">
        <f t="shared" si="4"/>
        <v>FFFF</v>
      </c>
      <c r="L12" s="14" t="str">
        <f t="shared" si="4"/>
        <v>FFFF</v>
      </c>
    </row>
    <row r="17" spans="3:10">
      <c r="E17" s="12" t="s">
        <v>81</v>
      </c>
      <c r="F17" s="12" t="s">
        <v>80</v>
      </c>
      <c r="G17" s="17"/>
      <c r="H17" s="17"/>
      <c r="I17" s="12" t="s">
        <v>81</v>
      </c>
      <c r="J17" s="12" t="s">
        <v>80</v>
      </c>
    </row>
    <row r="18" spans="3:10">
      <c r="E18" s="20">
        <v>3000</v>
      </c>
      <c r="F18" s="18">
        <f>E18*340/4095</f>
        <v>249.08424908424908</v>
      </c>
      <c r="G18" s="17"/>
      <c r="H18" s="17"/>
      <c r="I18" s="18">
        <f>4095*J18/340</f>
        <v>3962.5147058823532</v>
      </c>
      <c r="J18" s="19">
        <v>329</v>
      </c>
    </row>
    <row r="19" spans="3:10">
      <c r="E19" s="20">
        <v>3001</v>
      </c>
      <c r="F19" s="18">
        <f t="shared" ref="F19:F24" si="5">E19*340/4095</f>
        <v>249.16727716727718</v>
      </c>
      <c r="I19" s="18">
        <f t="shared" ref="I19:I24" si="6">4095*J19/340</f>
        <v>3950.4705882352941</v>
      </c>
      <c r="J19" s="19">
        <v>328</v>
      </c>
    </row>
    <row r="20" spans="3:10">
      <c r="E20" s="20">
        <v>3002</v>
      </c>
      <c r="F20" s="18">
        <f t="shared" si="5"/>
        <v>249.25030525030525</v>
      </c>
      <c r="I20" s="18">
        <f t="shared" si="6"/>
        <v>3962.5147058823532</v>
      </c>
      <c r="J20" s="19">
        <v>329</v>
      </c>
    </row>
    <row r="21" spans="3:10">
      <c r="E21" s="20">
        <v>3003</v>
      </c>
      <c r="F21" s="18">
        <f t="shared" si="5"/>
        <v>249.33333333333334</v>
      </c>
      <c r="I21" s="18">
        <f t="shared" si="6"/>
        <v>3926.3823529411766</v>
      </c>
      <c r="J21" s="19">
        <v>326</v>
      </c>
    </row>
    <row r="22" spans="3:10">
      <c r="E22" s="20">
        <v>3004</v>
      </c>
      <c r="F22" s="18">
        <f t="shared" si="5"/>
        <v>249.41636141636141</v>
      </c>
      <c r="I22" s="18">
        <f t="shared" si="6"/>
        <v>3926.3823529411766</v>
      </c>
      <c r="J22" s="19">
        <v>326</v>
      </c>
    </row>
    <row r="23" spans="3:10">
      <c r="E23" s="20">
        <v>3005</v>
      </c>
      <c r="F23" s="18">
        <f t="shared" si="5"/>
        <v>249.49938949938951</v>
      </c>
      <c r="I23" s="18">
        <f t="shared" si="6"/>
        <v>3793.8970588235293</v>
      </c>
      <c r="J23" s="19">
        <v>315</v>
      </c>
    </row>
    <row r="24" spans="3:10">
      <c r="E24" s="20">
        <v>3006</v>
      </c>
      <c r="F24" s="18">
        <f t="shared" si="5"/>
        <v>249.58241758241758</v>
      </c>
      <c r="I24" s="18">
        <f t="shared" si="6"/>
        <v>4456.3235294117649</v>
      </c>
      <c r="J24" s="19">
        <v>370</v>
      </c>
    </row>
    <row r="27" spans="3:10">
      <c r="C27" s="21" t="s">
        <v>83</v>
      </c>
    </row>
    <row r="28" spans="3:10">
      <c r="C28" s="21" t="s">
        <v>84</v>
      </c>
    </row>
    <row r="29" spans="3:10">
      <c r="C29" s="21" t="s">
        <v>85</v>
      </c>
    </row>
    <row r="30" spans="3:10">
      <c r="C30" s="21" t="s">
        <v>86</v>
      </c>
    </row>
    <row r="31" spans="3:10">
      <c r="C31" s="21" t="s">
        <v>87</v>
      </c>
    </row>
    <row r="32" spans="3:10">
      <c r="C32" s="21" t="s">
        <v>88</v>
      </c>
    </row>
    <row r="33" spans="3:3">
      <c r="C33" s="21" t="s">
        <v>89</v>
      </c>
    </row>
    <row r="34" spans="3:3">
      <c r="C34" s="21" t="s">
        <v>90</v>
      </c>
    </row>
  </sheetData>
  <phoneticPr fontId="1" type="noConversion"/>
  <conditionalFormatting sqref="D4:L6">
    <cfRule type="expression" dxfId="0" priority="1">
      <formula>D$4="Yes"</formula>
    </cfRule>
  </conditionalFormatting>
  <dataValidations count="1">
    <dataValidation type="list" allowBlank="1" showInputMessage="1" showErrorMessage="1" sqref="D4:L4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23"/>
  <sheetViews>
    <sheetView workbookViewId="0">
      <selection activeCell="C27" sqref="C27"/>
    </sheetView>
  </sheetViews>
  <sheetFormatPr defaultColWidth="8.7265625" defaultRowHeight="14.5"/>
  <cols>
    <col min="1" max="1" width="11.1796875" style="3" customWidth="1"/>
    <col min="2" max="2" width="9" style="3"/>
    <col min="3" max="3" width="49.54296875" style="3" bestFit="1" customWidth="1"/>
    <col min="4" max="4" width="5.26953125" style="3" bestFit="1" customWidth="1"/>
    <col min="5" max="5" width="5" style="3" bestFit="1" customWidth="1"/>
    <col min="6" max="6" width="7.7265625" style="3" bestFit="1" customWidth="1"/>
    <col min="7" max="7" width="10.453125" style="3" bestFit="1" customWidth="1"/>
    <col min="8" max="8" width="6.453125" style="3" customWidth="1"/>
    <col min="9" max="9" width="26.81640625" style="3" customWidth="1"/>
    <col min="10" max="10" width="12.7265625" style="3" customWidth="1"/>
    <col min="11" max="11" width="17.54296875" style="3" bestFit="1" customWidth="1"/>
    <col min="12" max="12" width="11.453125" style="3" bestFit="1" customWidth="1"/>
    <col min="13" max="13" width="12.1796875" style="3" customWidth="1"/>
    <col min="14" max="14" width="9.54296875" style="3" customWidth="1"/>
    <col min="15" max="15" width="11.453125" style="3" customWidth="1"/>
    <col min="16" max="16" width="17.7265625" style="3" customWidth="1"/>
    <col min="17" max="17" width="16.7265625" style="3" customWidth="1"/>
    <col min="18" max="18" width="82.1796875" style="3" customWidth="1"/>
    <col min="19" max="16384" width="8.7265625" style="3"/>
  </cols>
  <sheetData>
    <row r="2" spans="1:18">
      <c r="A2" s="5" t="s">
        <v>1</v>
      </c>
      <c r="B2" s="5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>
      <c r="A3" s="6" t="s">
        <v>19</v>
      </c>
      <c r="B3" s="6" t="s">
        <v>20</v>
      </c>
      <c r="C3" s="6" t="s">
        <v>41</v>
      </c>
      <c r="D3" s="1" t="s">
        <v>21</v>
      </c>
      <c r="E3" s="1" t="s">
        <v>51</v>
      </c>
      <c r="F3" s="1" t="s">
        <v>62</v>
      </c>
      <c r="G3" s="1" t="s">
        <v>47</v>
      </c>
      <c r="H3" s="1" t="s">
        <v>39</v>
      </c>
      <c r="I3" s="1" t="s">
        <v>42</v>
      </c>
      <c r="J3" s="1" t="s">
        <v>23</v>
      </c>
      <c r="K3" s="1">
        <v>0</v>
      </c>
      <c r="L3" s="7" t="s">
        <v>24</v>
      </c>
      <c r="M3" s="1">
        <v>1</v>
      </c>
      <c r="N3" s="1">
        <v>0</v>
      </c>
      <c r="O3" s="1" t="s">
        <v>40</v>
      </c>
      <c r="P3" s="1" t="s">
        <v>0</v>
      </c>
      <c r="Q3" s="1" t="s">
        <v>48</v>
      </c>
      <c r="R3" s="7"/>
    </row>
    <row r="4" spans="1:18" ht="28">
      <c r="A4" s="6"/>
      <c r="B4" s="6"/>
      <c r="C4" s="6"/>
      <c r="D4" s="1"/>
      <c r="E4" s="1"/>
      <c r="F4" s="1"/>
      <c r="G4" s="1" t="s">
        <v>58</v>
      </c>
      <c r="H4" s="1" t="s">
        <v>39</v>
      </c>
      <c r="I4" s="1" t="s">
        <v>65</v>
      </c>
      <c r="J4" s="1" t="s">
        <v>66</v>
      </c>
      <c r="K4" s="1" t="s">
        <v>46</v>
      </c>
      <c r="L4" s="7" t="s">
        <v>55</v>
      </c>
      <c r="M4" s="1">
        <v>1</v>
      </c>
      <c r="N4" s="1">
        <v>0</v>
      </c>
      <c r="O4" s="1" t="s">
        <v>40</v>
      </c>
      <c r="P4" s="1" t="s">
        <v>0</v>
      </c>
      <c r="Q4" s="1" t="s">
        <v>48</v>
      </c>
      <c r="R4" s="9" t="s">
        <v>67</v>
      </c>
    </row>
    <row r="5" spans="1:18">
      <c r="A5" s="6"/>
      <c r="B5" s="6"/>
      <c r="C5" s="6"/>
      <c r="D5" s="1"/>
      <c r="E5" s="1"/>
      <c r="F5" s="1"/>
      <c r="G5" s="1" t="s">
        <v>59</v>
      </c>
      <c r="H5" s="1" t="s">
        <v>39</v>
      </c>
      <c r="I5" s="1" t="s">
        <v>43</v>
      </c>
      <c r="J5" s="1" t="s">
        <v>45</v>
      </c>
      <c r="K5" s="1">
        <v>0</v>
      </c>
      <c r="L5" s="7" t="s">
        <v>24</v>
      </c>
      <c r="M5" s="1">
        <v>1</v>
      </c>
      <c r="N5" s="1">
        <v>0</v>
      </c>
      <c r="O5" s="1" t="s">
        <v>40</v>
      </c>
      <c r="P5" s="1" t="s">
        <v>0</v>
      </c>
      <c r="Q5" s="1" t="s">
        <v>48</v>
      </c>
      <c r="R5" s="7"/>
    </row>
    <row r="6" spans="1:18">
      <c r="A6" s="6"/>
      <c r="B6" s="6"/>
      <c r="C6" s="6"/>
      <c r="D6" s="1"/>
      <c r="E6" s="1"/>
      <c r="F6" s="1"/>
      <c r="G6" s="1" t="s">
        <v>60</v>
      </c>
      <c r="H6" s="1" t="s">
        <v>39</v>
      </c>
      <c r="I6" s="1" t="s">
        <v>44</v>
      </c>
      <c r="J6" s="1" t="s">
        <v>45</v>
      </c>
      <c r="K6" s="1">
        <v>0</v>
      </c>
      <c r="L6" s="7" t="s">
        <v>24</v>
      </c>
      <c r="M6" s="1">
        <v>1</v>
      </c>
      <c r="N6" s="1">
        <v>0</v>
      </c>
      <c r="O6" s="1" t="s">
        <v>40</v>
      </c>
      <c r="P6" s="1" t="s">
        <v>0</v>
      </c>
      <c r="Q6" s="1" t="s">
        <v>48</v>
      </c>
      <c r="R6" s="7"/>
    </row>
    <row r="7" spans="1:18">
      <c r="A7" s="6"/>
      <c r="B7" s="6"/>
      <c r="C7" s="6"/>
      <c r="D7" s="1"/>
      <c r="E7" s="1"/>
      <c r="F7" s="1"/>
      <c r="G7" s="1" t="s">
        <v>61</v>
      </c>
      <c r="H7" s="1" t="s">
        <v>22</v>
      </c>
      <c r="I7" s="1" t="s">
        <v>64</v>
      </c>
      <c r="J7" s="1" t="s">
        <v>23</v>
      </c>
      <c r="K7" s="1">
        <v>0</v>
      </c>
      <c r="L7" s="7" t="s">
        <v>24</v>
      </c>
      <c r="M7" s="1">
        <v>1</v>
      </c>
      <c r="N7" s="1">
        <v>0</v>
      </c>
      <c r="O7" s="1" t="s">
        <v>40</v>
      </c>
      <c r="P7" s="1" t="s">
        <v>0</v>
      </c>
      <c r="Q7" s="1" t="s">
        <v>48</v>
      </c>
      <c r="R7" s="7"/>
    </row>
    <row r="8" spans="1:18">
      <c r="A8" s="6"/>
      <c r="B8" s="6"/>
      <c r="C8" s="6"/>
      <c r="D8" s="1"/>
      <c r="E8" s="1"/>
      <c r="F8" s="1"/>
      <c r="G8" s="1"/>
      <c r="H8" s="1"/>
      <c r="I8" s="1"/>
      <c r="J8" s="1"/>
      <c r="K8" s="1"/>
      <c r="L8" s="7"/>
      <c r="M8" s="1"/>
      <c r="N8" s="1"/>
      <c r="O8" s="1"/>
      <c r="P8" s="1"/>
      <c r="Q8" s="1"/>
      <c r="R8" s="7"/>
    </row>
    <row r="9" spans="1:18">
      <c r="A9" s="6"/>
      <c r="B9" s="6"/>
      <c r="C9" s="6"/>
      <c r="D9" s="1"/>
      <c r="E9" s="1"/>
      <c r="F9" s="1"/>
      <c r="G9" s="1"/>
      <c r="H9" s="1"/>
      <c r="I9" s="1"/>
      <c r="J9" s="1"/>
      <c r="K9" s="1"/>
      <c r="L9" s="7"/>
      <c r="M9" s="1"/>
      <c r="N9" s="1"/>
      <c r="O9" s="1"/>
      <c r="P9" s="1"/>
      <c r="Q9" s="1"/>
      <c r="R9" s="7"/>
    </row>
    <row r="10" spans="1:18">
      <c r="A10" s="6"/>
      <c r="B10" s="6" t="s">
        <v>27</v>
      </c>
      <c r="C10" s="6" t="s">
        <v>49</v>
      </c>
      <c r="D10" s="1" t="s">
        <v>50</v>
      </c>
      <c r="E10" s="1" t="s">
        <v>51</v>
      </c>
      <c r="F10" s="1" t="s">
        <v>72</v>
      </c>
      <c r="G10" s="1">
        <v>0</v>
      </c>
      <c r="H10" s="1" t="s">
        <v>22</v>
      </c>
      <c r="I10" s="1" t="s">
        <v>42</v>
      </c>
      <c r="J10" s="1" t="s">
        <v>57</v>
      </c>
      <c r="K10" s="1">
        <v>0</v>
      </c>
      <c r="L10" s="7" t="s">
        <v>24</v>
      </c>
      <c r="M10" s="1">
        <v>1</v>
      </c>
      <c r="N10" s="1">
        <v>0</v>
      </c>
      <c r="O10" s="1" t="s">
        <v>40</v>
      </c>
      <c r="P10" s="1" t="s">
        <v>26</v>
      </c>
      <c r="Q10" s="1" t="s">
        <v>48</v>
      </c>
      <c r="R10" s="7"/>
    </row>
    <row r="11" spans="1:18">
      <c r="A11" s="6"/>
      <c r="B11" s="6"/>
      <c r="C11" s="6"/>
      <c r="D11" s="1"/>
      <c r="E11" s="1"/>
      <c r="F11" s="1"/>
      <c r="G11" s="1">
        <v>1</v>
      </c>
      <c r="H11" s="1" t="s">
        <v>22</v>
      </c>
      <c r="I11" s="1" t="s">
        <v>53</v>
      </c>
      <c r="J11" s="1" t="s">
        <v>56</v>
      </c>
      <c r="K11" s="1">
        <v>0</v>
      </c>
      <c r="L11" s="7" t="s">
        <v>55</v>
      </c>
      <c r="M11" s="1">
        <v>1</v>
      </c>
      <c r="N11" s="1">
        <v>0</v>
      </c>
      <c r="O11" s="1" t="s">
        <v>40</v>
      </c>
      <c r="P11" s="1" t="s">
        <v>26</v>
      </c>
      <c r="Q11" s="1" t="s">
        <v>48</v>
      </c>
      <c r="R11" s="7"/>
    </row>
    <row r="12" spans="1:18">
      <c r="A12" s="6"/>
      <c r="B12" s="6"/>
      <c r="C12" s="6"/>
      <c r="D12" s="1"/>
      <c r="E12" s="1"/>
      <c r="F12" s="1"/>
      <c r="G12" s="1" t="s">
        <v>52</v>
      </c>
      <c r="H12" s="1" t="s">
        <v>22</v>
      </c>
      <c r="I12" s="1" t="s">
        <v>54</v>
      </c>
      <c r="J12" s="1" t="s">
        <v>23</v>
      </c>
      <c r="K12" s="1">
        <v>0</v>
      </c>
      <c r="L12" s="7" t="s">
        <v>24</v>
      </c>
      <c r="M12" s="1">
        <v>1</v>
      </c>
      <c r="N12" s="1">
        <v>0</v>
      </c>
      <c r="O12" s="1" t="s">
        <v>40</v>
      </c>
      <c r="P12" s="1" t="s">
        <v>26</v>
      </c>
      <c r="Q12" s="1" t="s">
        <v>48</v>
      </c>
      <c r="R12" s="7"/>
    </row>
    <row r="13" spans="1:18">
      <c r="A13" s="6"/>
      <c r="B13" s="6"/>
      <c r="C13" s="6"/>
      <c r="D13" s="1"/>
      <c r="E13" s="1"/>
      <c r="F13" s="1"/>
      <c r="G13" s="1"/>
      <c r="H13" s="1"/>
      <c r="I13" s="1"/>
      <c r="J13" s="1"/>
      <c r="K13" s="1"/>
      <c r="L13" s="7"/>
      <c r="M13" s="1"/>
      <c r="N13" s="1"/>
      <c r="O13" s="1"/>
      <c r="P13" s="1"/>
      <c r="Q13" s="1"/>
      <c r="R13" s="7"/>
    </row>
    <row r="14" spans="1:18">
      <c r="A14" s="6"/>
      <c r="B14" s="6" t="s">
        <v>70</v>
      </c>
      <c r="C14" s="6" t="s">
        <v>71</v>
      </c>
      <c r="D14" s="1" t="s">
        <v>50</v>
      </c>
      <c r="E14" s="1" t="s">
        <v>51</v>
      </c>
      <c r="F14" s="1" t="s">
        <v>63</v>
      </c>
      <c r="G14" s="1">
        <v>0</v>
      </c>
      <c r="H14" s="1" t="s">
        <v>22</v>
      </c>
      <c r="I14" s="1" t="s">
        <v>42</v>
      </c>
      <c r="J14" s="1" t="s">
        <v>57</v>
      </c>
      <c r="K14" s="1">
        <v>0</v>
      </c>
      <c r="L14" s="7" t="s">
        <v>24</v>
      </c>
      <c r="M14" s="1">
        <v>1</v>
      </c>
      <c r="N14" s="1">
        <v>0</v>
      </c>
      <c r="O14" s="1" t="s">
        <v>40</v>
      </c>
      <c r="P14" s="1" t="s">
        <v>26</v>
      </c>
      <c r="Q14" s="1" t="s">
        <v>48</v>
      </c>
      <c r="R14" s="7"/>
    </row>
    <row r="15" spans="1:18" ht="28">
      <c r="A15" s="6"/>
      <c r="B15" s="6"/>
      <c r="C15" s="6"/>
      <c r="D15" s="1"/>
      <c r="E15" s="1"/>
      <c r="F15" s="1"/>
      <c r="G15" s="1">
        <v>1</v>
      </c>
      <c r="H15" s="1" t="s">
        <v>22</v>
      </c>
      <c r="I15" s="1" t="s">
        <v>65</v>
      </c>
      <c r="J15" s="1" t="s">
        <v>66</v>
      </c>
      <c r="K15" s="1" t="s">
        <v>46</v>
      </c>
      <c r="L15" s="7" t="s">
        <v>55</v>
      </c>
      <c r="M15" s="1">
        <v>1</v>
      </c>
      <c r="N15" s="1">
        <v>0</v>
      </c>
      <c r="O15" s="1" t="s">
        <v>40</v>
      </c>
      <c r="P15" s="1" t="s">
        <v>0</v>
      </c>
      <c r="Q15" s="1" t="s">
        <v>48</v>
      </c>
      <c r="R15" s="9" t="s">
        <v>67</v>
      </c>
    </row>
    <row r="16" spans="1:18">
      <c r="A16" s="6"/>
      <c r="B16" s="6"/>
      <c r="C16" s="6"/>
      <c r="D16" s="1"/>
      <c r="E16" s="1"/>
      <c r="F16" s="1"/>
      <c r="G16" s="1"/>
      <c r="H16" s="1"/>
      <c r="I16" s="1"/>
      <c r="J16" s="1"/>
      <c r="K16" s="1"/>
      <c r="L16" s="7"/>
      <c r="M16" s="1"/>
      <c r="N16" s="1"/>
      <c r="O16" s="1"/>
      <c r="P16" s="1"/>
      <c r="Q16" s="1"/>
      <c r="R16" s="7"/>
    </row>
    <row r="17" spans="1:18">
      <c r="A17" s="6"/>
      <c r="B17" s="6"/>
      <c r="C17" s="6"/>
      <c r="D17" s="1"/>
      <c r="E17" s="1"/>
      <c r="F17" s="1"/>
      <c r="G17" s="1"/>
      <c r="H17" s="1"/>
      <c r="I17" s="1"/>
      <c r="J17" s="1"/>
      <c r="K17" s="1"/>
      <c r="L17" s="7"/>
      <c r="M17" s="1"/>
      <c r="N17" s="1"/>
      <c r="O17" s="1"/>
      <c r="P17" s="1"/>
      <c r="Q17" s="1"/>
      <c r="R17" s="7"/>
    </row>
    <row r="18" spans="1:18">
      <c r="A18" s="6" t="s">
        <v>29</v>
      </c>
      <c r="B18" s="6" t="s">
        <v>30</v>
      </c>
      <c r="C18" s="6" t="s">
        <v>68</v>
      </c>
      <c r="D18" s="4" t="s">
        <v>31</v>
      </c>
      <c r="E18" s="1" t="s">
        <v>28</v>
      </c>
      <c r="F18" s="1">
        <v>18</v>
      </c>
      <c r="G18" s="1" t="s">
        <v>32</v>
      </c>
      <c r="H18" s="1" t="s">
        <v>22</v>
      </c>
      <c r="I18" s="1" t="s">
        <v>33</v>
      </c>
      <c r="J18" s="1" t="s">
        <v>25</v>
      </c>
      <c r="K18" s="4" t="s">
        <v>25</v>
      </c>
      <c r="L18" s="8"/>
      <c r="M18" s="4"/>
      <c r="N18" s="4"/>
      <c r="O18" s="4"/>
      <c r="P18" s="4" t="s">
        <v>34</v>
      </c>
      <c r="Q18" s="1" t="s">
        <v>35</v>
      </c>
      <c r="R18" s="9" t="s">
        <v>73</v>
      </c>
    </row>
    <row r="19" spans="1:18">
      <c r="A19" s="6"/>
      <c r="B19" s="6"/>
      <c r="C19" s="6"/>
      <c r="D19" s="4"/>
      <c r="E19" s="1"/>
      <c r="F19" s="1"/>
      <c r="G19" s="1" t="s">
        <v>36</v>
      </c>
      <c r="H19" s="1" t="s">
        <v>22</v>
      </c>
      <c r="I19" s="1" t="s">
        <v>37</v>
      </c>
      <c r="J19" s="1" t="s">
        <v>25</v>
      </c>
      <c r="K19" s="4" t="s">
        <v>25</v>
      </c>
      <c r="L19" s="8"/>
      <c r="M19" s="4"/>
      <c r="N19" s="4"/>
      <c r="O19" s="4"/>
      <c r="P19" s="4" t="s">
        <v>34</v>
      </c>
      <c r="Q19" s="1" t="s">
        <v>35</v>
      </c>
      <c r="R19" s="7" t="s">
        <v>74</v>
      </c>
    </row>
    <row r="20" spans="1:18">
      <c r="A20" s="6"/>
      <c r="B20" s="6"/>
      <c r="C20" s="6"/>
      <c r="D20" s="4"/>
      <c r="E20" s="1"/>
      <c r="F20" s="1"/>
      <c r="G20" s="1"/>
      <c r="H20" s="1"/>
      <c r="I20" s="1"/>
      <c r="J20" s="1"/>
      <c r="K20" s="4"/>
      <c r="L20" s="8"/>
      <c r="M20" s="4"/>
      <c r="N20" s="4"/>
      <c r="O20" s="4"/>
      <c r="P20" s="4"/>
      <c r="Q20" s="1"/>
      <c r="R20" s="7"/>
    </row>
    <row r="21" spans="1:18">
      <c r="A21" s="6"/>
      <c r="B21" s="6" t="s">
        <v>38</v>
      </c>
      <c r="C21" s="6" t="s">
        <v>69</v>
      </c>
      <c r="D21" s="4" t="s">
        <v>31</v>
      </c>
      <c r="E21" s="1" t="s">
        <v>28</v>
      </c>
      <c r="F21" s="1">
        <v>18</v>
      </c>
      <c r="G21" s="1" t="s">
        <v>32</v>
      </c>
      <c r="H21" s="1" t="s">
        <v>22</v>
      </c>
      <c r="I21" s="1" t="s">
        <v>33</v>
      </c>
      <c r="J21" s="1" t="s">
        <v>25</v>
      </c>
      <c r="K21" s="4" t="s">
        <v>25</v>
      </c>
      <c r="L21" s="8"/>
      <c r="M21" s="4"/>
      <c r="N21" s="4"/>
      <c r="O21" s="4"/>
      <c r="P21" s="4" t="s">
        <v>34</v>
      </c>
      <c r="Q21" s="1" t="s">
        <v>35</v>
      </c>
      <c r="R21" s="9" t="s">
        <v>73</v>
      </c>
    </row>
    <row r="22" spans="1:18">
      <c r="A22" s="6"/>
      <c r="B22" s="6"/>
      <c r="C22" s="6"/>
      <c r="D22" s="4"/>
      <c r="E22" s="1"/>
      <c r="F22" s="1"/>
      <c r="G22" s="1" t="s">
        <v>36</v>
      </c>
      <c r="H22" s="1" t="s">
        <v>22</v>
      </c>
      <c r="I22" s="1" t="s">
        <v>37</v>
      </c>
      <c r="J22" s="1" t="s">
        <v>25</v>
      </c>
      <c r="K22" s="4" t="s">
        <v>25</v>
      </c>
      <c r="L22" s="8"/>
      <c r="M22" s="4"/>
      <c r="N22" s="4"/>
      <c r="O22" s="4"/>
      <c r="P22" s="4" t="s">
        <v>34</v>
      </c>
      <c r="Q22" s="1" t="s">
        <v>35</v>
      </c>
      <c r="R22" s="7" t="s">
        <v>74</v>
      </c>
    </row>
    <row r="23" spans="1:18">
      <c r="A23" s="6"/>
      <c r="B23" s="6"/>
      <c r="C23" s="6"/>
      <c r="D23" s="4"/>
      <c r="E23" s="1"/>
      <c r="F23" s="1"/>
      <c r="G23" s="1"/>
      <c r="H23" s="1"/>
      <c r="I23" s="1"/>
      <c r="J23" s="1"/>
      <c r="K23" s="4"/>
      <c r="L23" s="8"/>
      <c r="M23" s="4"/>
      <c r="N23" s="4"/>
      <c r="O23" s="4"/>
      <c r="P23" s="4"/>
      <c r="Q23" s="1"/>
      <c r="R23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10"/>
  <sheetViews>
    <sheetView workbookViewId="0">
      <selection activeCell="D7" sqref="D7:H10"/>
    </sheetView>
  </sheetViews>
  <sheetFormatPr defaultRowHeight="14.5"/>
  <sheetData>
    <row r="7" spans="4:8">
      <c r="D7">
        <v>243</v>
      </c>
      <c r="E7">
        <v>333</v>
      </c>
      <c r="F7">
        <v>288</v>
      </c>
      <c r="G7">
        <v>63</v>
      </c>
      <c r="H7">
        <v>40.5</v>
      </c>
    </row>
    <row r="8" spans="4:8">
      <c r="D8">
        <v>323</v>
      </c>
      <c r="E8">
        <v>233</v>
      </c>
      <c r="F8">
        <v>53</v>
      </c>
      <c r="G8">
        <v>233</v>
      </c>
      <c r="H8">
        <v>30.5</v>
      </c>
    </row>
    <row r="9" spans="4:8">
      <c r="D9">
        <f>D7+4</f>
        <v>247</v>
      </c>
      <c r="E9">
        <f t="shared" ref="E9:H10" si="0">E7+4</f>
        <v>337</v>
      </c>
      <c r="F9">
        <f t="shared" si="0"/>
        <v>292</v>
      </c>
      <c r="G9">
        <f t="shared" si="0"/>
        <v>67</v>
      </c>
      <c r="H9">
        <f t="shared" si="0"/>
        <v>44.5</v>
      </c>
    </row>
    <row r="10" spans="4:8">
      <c r="D10">
        <f>D8+4</f>
        <v>327</v>
      </c>
      <c r="E10">
        <f t="shared" si="0"/>
        <v>237</v>
      </c>
      <c r="F10">
        <f t="shared" si="0"/>
        <v>57</v>
      </c>
      <c r="G10">
        <f t="shared" si="0"/>
        <v>237</v>
      </c>
      <c r="H10">
        <f t="shared" si="0"/>
        <v>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YuetingBen</dc:creator>
  <cp:lastModifiedBy>Ben, Yueting</cp:lastModifiedBy>
  <dcterms:created xsi:type="dcterms:W3CDTF">2015-06-05T18:17:20Z</dcterms:created>
  <dcterms:modified xsi:type="dcterms:W3CDTF">2022-05-25T07:48:14Z</dcterms:modified>
</cp:coreProperties>
</file>