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\OneDrive - 단국대학교\바탕 화면\재무_KS_재정통계자료작성\Data\003_Result\"/>
    </mc:Choice>
  </mc:AlternateContent>
  <xr:revisionPtr revIDLastSave="0" documentId="13_ncr:1_{A2DF6A90-D15D-4F30-9ABE-A6589D742286}" xr6:coauthVersionLast="47" xr6:coauthVersionMax="47" xr10:uidLastSave="{00000000-0000-0000-0000-000000000000}"/>
  <bookViews>
    <workbookView xWindow="6465" yWindow="1245" windowWidth="21600" windowHeight="11760" xr2:uid="{C1D6C451-71F3-4805-9EFE-A70FEC3460B6}"/>
  </bookViews>
  <sheets>
    <sheet name="예산_세출예산_202209" sheetId="2" r:id="rId1"/>
    <sheet name="예산_세입예산_202209" sheetId="3" r:id="rId2"/>
    <sheet name="결산_세출결산_202209" sheetId="4" r:id="rId3"/>
    <sheet name="결산_세입결산_202209" sheetId="5" r:id="rId4"/>
    <sheet name="결산_지역통합_세출결산_202209" sheetId="6" r:id="rId5"/>
    <sheet name="결산_지역통합_세입결산_202209" sheetId="7" r:id="rId6"/>
    <sheet name="결산_지역통합_자산결산_202209" sheetId="8" r:id="rId7"/>
    <sheet name="결산_지역통합_부채결산_202209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9" l="1"/>
  <c r="I23" i="9"/>
  <c r="H23" i="9"/>
  <c r="G23" i="9"/>
  <c r="F23" i="9"/>
  <c r="E23" i="9"/>
  <c r="D23" i="9"/>
  <c r="C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J23" i="8"/>
  <c r="I23" i="8"/>
  <c r="H23" i="8"/>
  <c r="G23" i="8"/>
  <c r="F23" i="8"/>
  <c r="E23" i="8"/>
  <c r="D23" i="8"/>
  <c r="C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J23" i="7"/>
  <c r="I23" i="7"/>
  <c r="H23" i="7"/>
  <c r="G23" i="7"/>
  <c r="F23" i="7"/>
  <c r="E23" i="7"/>
  <c r="D23" i="7"/>
  <c r="C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J23" i="6"/>
  <c r="I23" i="6"/>
  <c r="H23" i="6"/>
  <c r="G23" i="6"/>
  <c r="F23" i="6"/>
  <c r="E23" i="6"/>
  <c r="D23" i="6"/>
  <c r="C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E41" i="5"/>
  <c r="D41" i="5"/>
  <c r="C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D23" i="5"/>
  <c r="C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D41" i="4"/>
  <c r="C41" i="4"/>
  <c r="E41" i="4" s="1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D23" i="4"/>
  <c r="C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D41" i="3"/>
  <c r="C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D23" i="3"/>
  <c r="C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D41" i="2"/>
  <c r="E41" i="2" s="1"/>
  <c r="C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D23" i="2"/>
  <c r="C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K23" i="9" l="1"/>
  <c r="K23" i="8"/>
  <c r="K23" i="7"/>
  <c r="K23" i="6"/>
  <c r="E23" i="5"/>
  <c r="E23" i="4"/>
  <c r="E41" i="3"/>
  <c r="E23" i="3"/>
  <c r="E23" i="2"/>
</calcChain>
</file>

<file path=xl/sharedStrings.xml><?xml version="1.0" encoding="utf-8"?>
<sst xmlns="http://schemas.openxmlformats.org/spreadsheetml/2006/main" count="432" uniqueCount="49">
  <si>
    <t>□ 예산_Template</t>
    <phoneticPr fontId="2" type="noConversion"/>
  </si>
  <si>
    <t>(단위 : 원)</t>
    <phoneticPr fontId="2" type="noConversion"/>
  </si>
  <si>
    <t>항   목</t>
    <phoneticPr fontId="2" type="noConversion"/>
  </si>
  <si>
    <t>증   감</t>
    <phoneticPr fontId="2" type="noConversion"/>
  </si>
  <si>
    <t>비    고</t>
    <phoneticPr fontId="2" type="noConversion"/>
  </si>
  <si>
    <t>총계</t>
    <phoneticPr fontId="2" type="noConversion"/>
  </si>
  <si>
    <t>서 울</t>
    <phoneticPr fontId="2" type="noConversion"/>
  </si>
  <si>
    <t>부 산</t>
    <phoneticPr fontId="2" type="noConversion"/>
  </si>
  <si>
    <t>대 구</t>
    <phoneticPr fontId="2" type="noConversion"/>
  </si>
  <si>
    <t>인 천</t>
    <phoneticPr fontId="2" type="noConversion"/>
  </si>
  <si>
    <t>광 주</t>
    <phoneticPr fontId="2" type="noConversion"/>
  </si>
  <si>
    <t>대 전</t>
    <phoneticPr fontId="2" type="noConversion"/>
  </si>
  <si>
    <t>울 산</t>
    <phoneticPr fontId="2" type="noConversion"/>
  </si>
  <si>
    <t>세 종</t>
    <phoneticPr fontId="2" type="noConversion"/>
  </si>
  <si>
    <t>경 기</t>
    <phoneticPr fontId="2" type="noConversion"/>
  </si>
  <si>
    <t>강 원</t>
    <phoneticPr fontId="2" type="noConversion"/>
  </si>
  <si>
    <t>충 북</t>
    <phoneticPr fontId="2" type="noConversion"/>
  </si>
  <si>
    <t>충 남</t>
    <phoneticPr fontId="2" type="noConversion"/>
  </si>
  <si>
    <t>경 북</t>
    <phoneticPr fontId="2" type="noConversion"/>
  </si>
  <si>
    <t>경 남</t>
    <phoneticPr fontId="2" type="noConversion"/>
  </si>
  <si>
    <t>전 북</t>
    <phoneticPr fontId="2" type="noConversion"/>
  </si>
  <si>
    <t>전 남</t>
    <phoneticPr fontId="2" type="noConversion"/>
  </si>
  <si>
    <t>제 주</t>
    <phoneticPr fontId="2" type="noConversion"/>
  </si>
  <si>
    <t>일 반 회 계</t>
    <phoneticPr fontId="2" type="noConversion"/>
  </si>
  <si>
    <t>기 타 특 별 회 계</t>
    <phoneticPr fontId="2" type="noConversion"/>
  </si>
  <si>
    <t>2순위</t>
  </si>
  <si>
    <t>6순위</t>
  </si>
  <si>
    <t>12순위</t>
  </si>
  <si>
    <t>9순위</t>
  </si>
  <si>
    <t>13순위</t>
  </si>
  <si>
    <t>14순위</t>
  </si>
  <si>
    <t>15순위</t>
  </si>
  <si>
    <t>17순위</t>
  </si>
  <si>
    <t>1순위</t>
  </si>
  <si>
    <t>10순위</t>
  </si>
  <si>
    <t>11순위</t>
  </si>
  <si>
    <t>7순위</t>
  </si>
  <si>
    <t>3순위</t>
  </si>
  <si>
    <t>4순위</t>
  </si>
  <si>
    <t>8순위</t>
  </si>
  <si>
    <t>5순위</t>
  </si>
  <si>
    <t>16순위</t>
  </si>
  <si>
    <t>□ 결산_Template</t>
    <phoneticPr fontId="2" type="noConversion"/>
  </si>
  <si>
    <t>□ 결산_지역통합_Template</t>
    <phoneticPr fontId="2" type="noConversion"/>
  </si>
  <si>
    <t>자치단체</t>
    <phoneticPr fontId="2" type="noConversion"/>
  </si>
  <si>
    <t>지방공공기관</t>
    <phoneticPr fontId="2" type="noConversion"/>
  </si>
  <si>
    <t>교육재정</t>
    <phoneticPr fontId="2" type="noConversion"/>
  </si>
  <si>
    <t>내(외)부거래</t>
    <phoneticPr fontId="2" type="noConversion"/>
  </si>
  <si>
    <t>총 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</si>
</sst>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HY견고딕"/>
      <family val="1"/>
      <charset val="129"/>
    </font>
    <font>
      <sz val="2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36"/>
      <color theme="1"/>
      <name val="HY견고딕"/>
      <family val="1"/>
      <charset val="129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/>
    </xf>
    <xf numFmtId="176" fontId="0" fillId="0" borderId="2" xfId="1" applyFont="1" applyFill="1" applyBorder="1" applyAlignment="1">
      <alignment vertical="center" shrinkToFit="1"/>
    </xf>
    <xf numFmtId="177" fontId="0" fillId="0" borderId="2" xfId="1" applyNumberFormat="1" applyFont="1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5" fillId="0" borderId="5" xfId="0" applyFont="1" applyBorder="1" applyAlignment="1">
      <alignment horizontal="center" vertical="center"/>
    </xf>
    <xf numFmtId="176" fontId="0" fillId="0" borderId="6" xfId="1" applyFont="1" applyFill="1" applyBorder="1" applyAlignment="1">
      <alignment vertical="center" shrinkToFit="1"/>
    </xf>
    <xf numFmtId="177" fontId="0" fillId="0" borderId="6" xfId="1" applyNumberFormat="1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5" fillId="2" borderId="1" xfId="0" applyFont="1" applyFill="1" applyBorder="1" applyAlignment="1">
      <alignment horizontal="center" vertical="center"/>
    </xf>
    <xf numFmtId="176" fontId="0" fillId="2" borderId="1" xfId="1" applyFont="1" applyFill="1" applyBorder="1" applyAlignment="1">
      <alignment vertical="center" shrinkToFit="1"/>
    </xf>
    <xf numFmtId="177" fontId="0" fillId="2" borderId="1" xfId="1" applyNumberFormat="1" applyFont="1" applyFill="1" applyBorder="1" applyAlignment="1">
      <alignment vertical="center" shrinkToFit="1"/>
    </xf>
    <xf numFmtId="0" fontId="0" fillId="2" borderId="1" xfId="0" applyFill="1" applyBorder="1" applyAlignment="1">
      <alignment vertical="center" shrinkToFit="1"/>
    </xf>
    <xf numFmtId="176" fontId="0" fillId="0" borderId="6" xfId="1" applyFont="1" applyBorder="1" applyAlignment="1">
      <alignment vertical="center" shrinkToFit="1"/>
    </xf>
    <xf numFmtId="0" fontId="7" fillId="2" borderId="1" xfId="0" applyFont="1" applyFill="1" applyBorder="1" applyAlignment="1">
      <alignment horizontal="center" vertical="center"/>
    </xf>
    <xf numFmtId="176" fontId="0" fillId="0" borderId="2" xfId="2" applyFont="1" applyFill="1" applyBorder="1" applyAlignment="1">
      <alignment vertical="center" shrinkToFit="1"/>
    </xf>
    <xf numFmtId="177" fontId="0" fillId="0" borderId="2" xfId="2" applyNumberFormat="1" applyFont="1" applyBorder="1" applyAlignment="1">
      <alignment vertical="center" shrinkToFit="1"/>
    </xf>
    <xf numFmtId="176" fontId="0" fillId="0" borderId="6" xfId="2" applyFont="1" applyFill="1" applyBorder="1" applyAlignment="1">
      <alignment vertical="center" shrinkToFit="1"/>
    </xf>
    <xf numFmtId="177" fontId="0" fillId="0" borderId="6" xfId="2" applyNumberFormat="1" applyFont="1" applyBorder="1" applyAlignment="1">
      <alignment vertical="center" shrinkToFit="1"/>
    </xf>
    <xf numFmtId="176" fontId="0" fillId="2" borderId="1" xfId="2" applyFont="1" applyFill="1" applyBorder="1" applyAlignment="1">
      <alignment vertical="center" shrinkToFit="1"/>
    </xf>
    <xf numFmtId="177" fontId="0" fillId="2" borderId="1" xfId="2" applyNumberFormat="1" applyFont="1" applyFill="1" applyBorder="1" applyAlignment="1">
      <alignment vertical="center" shrinkToFit="1"/>
    </xf>
    <xf numFmtId="176" fontId="0" fillId="0" borderId="6" xfId="2" applyFont="1" applyBorder="1" applyAlignment="1">
      <alignment vertical="center" shrinkToFit="1"/>
    </xf>
    <xf numFmtId="0" fontId="7" fillId="2" borderId="1" xfId="0" applyFont="1" applyFill="1" applyBorder="1" applyAlignment="1">
      <alignment horizontal="center" vertical="center"/>
    </xf>
    <xf numFmtId="176" fontId="0" fillId="0" borderId="2" xfId="3" applyFont="1" applyFill="1" applyBorder="1" applyAlignment="1">
      <alignment vertical="center" shrinkToFit="1"/>
    </xf>
    <xf numFmtId="177" fontId="0" fillId="0" borderId="2" xfId="3" applyNumberFormat="1" applyFont="1" applyBorder="1" applyAlignment="1">
      <alignment vertical="center" shrinkToFit="1"/>
    </xf>
    <xf numFmtId="176" fontId="0" fillId="0" borderId="6" xfId="3" applyFont="1" applyFill="1" applyBorder="1" applyAlignment="1">
      <alignment vertical="center" shrinkToFit="1"/>
    </xf>
    <xf numFmtId="177" fontId="0" fillId="0" borderId="6" xfId="3" applyNumberFormat="1" applyFont="1" applyBorder="1" applyAlignment="1">
      <alignment vertical="center" shrinkToFit="1"/>
    </xf>
    <xf numFmtId="176" fontId="0" fillId="2" borderId="1" xfId="3" applyFont="1" applyFill="1" applyBorder="1" applyAlignment="1">
      <alignment vertical="center" shrinkToFit="1"/>
    </xf>
    <xf numFmtId="177" fontId="0" fillId="2" borderId="1" xfId="3" applyNumberFormat="1" applyFont="1" applyFill="1" applyBorder="1" applyAlignment="1">
      <alignment vertical="center" shrinkToFit="1"/>
    </xf>
    <xf numFmtId="176" fontId="0" fillId="0" borderId="6" xfId="3" applyFont="1" applyBorder="1" applyAlignment="1">
      <alignment vertical="center" shrinkToFit="1"/>
    </xf>
    <xf numFmtId="0" fontId="7" fillId="2" borderId="1" xfId="0" applyFont="1" applyFill="1" applyBorder="1" applyAlignment="1">
      <alignment horizontal="center" vertical="center"/>
    </xf>
    <xf numFmtId="176" fontId="0" fillId="0" borderId="2" xfId="4" applyFont="1" applyFill="1" applyBorder="1" applyAlignment="1">
      <alignment vertical="center" shrinkToFit="1"/>
    </xf>
    <xf numFmtId="177" fontId="0" fillId="0" borderId="2" xfId="4" applyNumberFormat="1" applyFont="1" applyBorder="1" applyAlignment="1">
      <alignment vertical="center" shrinkToFit="1"/>
    </xf>
    <xf numFmtId="176" fontId="0" fillId="0" borderId="6" xfId="4" applyFont="1" applyFill="1" applyBorder="1" applyAlignment="1">
      <alignment vertical="center" shrinkToFit="1"/>
    </xf>
    <xf numFmtId="177" fontId="0" fillId="0" borderId="6" xfId="4" applyNumberFormat="1" applyFont="1" applyBorder="1" applyAlignment="1">
      <alignment vertical="center" shrinkToFit="1"/>
    </xf>
    <xf numFmtId="176" fontId="0" fillId="2" borderId="1" xfId="4" applyFont="1" applyFill="1" applyBorder="1" applyAlignment="1">
      <alignment vertical="center" shrinkToFit="1"/>
    </xf>
    <xf numFmtId="177" fontId="0" fillId="2" borderId="1" xfId="4" applyNumberFormat="1" applyFont="1" applyFill="1" applyBorder="1" applyAlignment="1">
      <alignment vertical="center" shrinkToFit="1"/>
    </xf>
    <xf numFmtId="176" fontId="0" fillId="0" borderId="6" xfId="4" applyFont="1" applyBorder="1" applyAlignment="1">
      <alignment vertical="center" shrinkToFit="1"/>
    </xf>
    <xf numFmtId="176" fontId="0" fillId="0" borderId="2" xfId="5" applyFont="1" applyFill="1" applyBorder="1" applyAlignment="1">
      <alignment vertical="center" shrinkToFit="1"/>
    </xf>
    <xf numFmtId="177" fontId="0" fillId="0" borderId="2" xfId="5" applyNumberFormat="1" applyFont="1" applyBorder="1" applyAlignment="1">
      <alignment vertical="center" shrinkToFit="1"/>
    </xf>
    <xf numFmtId="176" fontId="0" fillId="0" borderId="6" xfId="5" applyFont="1" applyFill="1" applyBorder="1" applyAlignment="1">
      <alignment vertical="center" shrinkToFit="1"/>
    </xf>
    <xf numFmtId="177" fontId="0" fillId="0" borderId="6" xfId="5" applyNumberFormat="1" applyFont="1" applyBorder="1" applyAlignment="1">
      <alignment vertical="center" shrinkToFit="1"/>
    </xf>
    <xf numFmtId="176" fontId="0" fillId="2" borderId="1" xfId="5" applyFont="1" applyFill="1" applyBorder="1" applyAlignment="1">
      <alignment vertical="center" shrinkToFit="1"/>
    </xf>
    <xf numFmtId="177" fontId="0" fillId="2" borderId="1" xfId="5" applyNumberFormat="1" applyFont="1" applyFill="1" applyBorder="1" applyAlignment="1">
      <alignment vertical="center" shrinkToFit="1"/>
    </xf>
    <xf numFmtId="176" fontId="0" fillId="0" borderId="2" xfId="6" applyFont="1" applyFill="1" applyBorder="1" applyAlignment="1">
      <alignment vertical="center" shrinkToFit="1"/>
    </xf>
    <xf numFmtId="177" fontId="0" fillId="0" borderId="2" xfId="6" applyNumberFormat="1" applyFont="1" applyBorder="1" applyAlignment="1">
      <alignment vertical="center" shrinkToFit="1"/>
    </xf>
    <xf numFmtId="176" fontId="0" fillId="0" borderId="6" xfId="6" applyFont="1" applyFill="1" applyBorder="1" applyAlignment="1">
      <alignment vertical="center" shrinkToFit="1"/>
    </xf>
    <xf numFmtId="177" fontId="0" fillId="0" borderId="6" xfId="6" applyNumberFormat="1" applyFont="1" applyBorder="1" applyAlignment="1">
      <alignment vertical="center" shrinkToFit="1"/>
    </xf>
    <xf numFmtId="176" fontId="0" fillId="2" borderId="1" xfId="6" applyFont="1" applyFill="1" applyBorder="1" applyAlignment="1">
      <alignment vertical="center" shrinkToFit="1"/>
    </xf>
    <xf numFmtId="177" fontId="0" fillId="2" borderId="1" xfId="6" applyNumberFormat="1" applyFont="1" applyFill="1" applyBorder="1" applyAlignment="1">
      <alignment vertical="center" shrinkToFit="1"/>
    </xf>
    <xf numFmtId="176" fontId="0" fillId="0" borderId="2" xfId="7" applyFont="1" applyFill="1" applyBorder="1" applyAlignment="1">
      <alignment vertical="center" shrinkToFit="1"/>
    </xf>
    <xf numFmtId="177" fontId="0" fillId="0" borderId="2" xfId="7" applyNumberFormat="1" applyFont="1" applyBorder="1" applyAlignment="1">
      <alignment vertical="center" shrinkToFit="1"/>
    </xf>
    <xf numFmtId="176" fontId="0" fillId="0" borderId="6" xfId="7" applyFont="1" applyFill="1" applyBorder="1" applyAlignment="1">
      <alignment vertical="center" shrinkToFit="1"/>
    </xf>
    <xf numFmtId="177" fontId="0" fillId="0" borderId="6" xfId="7" applyNumberFormat="1" applyFont="1" applyBorder="1" applyAlignment="1">
      <alignment vertical="center" shrinkToFit="1"/>
    </xf>
    <xf numFmtId="176" fontId="0" fillId="2" borderId="1" xfId="7" applyFont="1" applyFill="1" applyBorder="1" applyAlignment="1">
      <alignment vertical="center" shrinkToFit="1"/>
    </xf>
    <xf numFmtId="177" fontId="0" fillId="2" borderId="1" xfId="7" applyNumberFormat="1" applyFont="1" applyFill="1" applyBorder="1" applyAlignment="1">
      <alignment vertical="center" shrinkToFit="1"/>
    </xf>
    <xf numFmtId="176" fontId="0" fillId="0" borderId="2" xfId="8" applyFont="1" applyFill="1" applyBorder="1" applyAlignment="1">
      <alignment vertical="center" shrinkToFit="1"/>
    </xf>
    <xf numFmtId="177" fontId="0" fillId="0" borderId="2" xfId="8" applyNumberFormat="1" applyFont="1" applyBorder="1" applyAlignment="1">
      <alignment vertical="center" shrinkToFit="1"/>
    </xf>
    <xf numFmtId="176" fontId="0" fillId="0" borderId="6" xfId="8" applyFont="1" applyFill="1" applyBorder="1" applyAlignment="1">
      <alignment vertical="center" shrinkToFit="1"/>
    </xf>
    <xf numFmtId="177" fontId="0" fillId="0" borderId="6" xfId="8" applyNumberFormat="1" applyFont="1" applyBorder="1" applyAlignment="1">
      <alignment vertical="center" shrinkToFit="1"/>
    </xf>
    <xf numFmtId="176" fontId="0" fillId="2" borderId="1" xfId="8" applyFont="1" applyFill="1" applyBorder="1" applyAlignment="1">
      <alignment vertical="center" shrinkToFit="1"/>
    </xf>
    <xf numFmtId="177" fontId="0" fillId="2" borderId="1" xfId="8" applyNumberFormat="1" applyFont="1" applyFill="1" applyBorder="1" applyAlignment="1">
      <alignment vertical="center" shrinkToFi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</cellXfs>
  <cellStyles count="9">
    <cellStyle name="쉼표 [0]" xfId="1" builtinId="6"/>
    <cellStyle name="쉼표 [0] 2" xfId="2" xr:uid="{033EB62C-EA2C-4150-9BDA-33428D90CCF7}"/>
    <cellStyle name="쉼표 [0] 3" xfId="3" xr:uid="{4B0702E1-7A62-477B-B84E-A3070C904400}"/>
    <cellStyle name="쉼표 [0] 4" xfId="4" xr:uid="{C64BA006-6380-4C48-A7C1-978805041519}"/>
    <cellStyle name="쉼표 [0] 5" xfId="5" xr:uid="{8A3997EF-5325-4020-8307-4928BE7B57A9}"/>
    <cellStyle name="쉼표 [0] 6" xfId="6" xr:uid="{09F81B26-DEE0-43D8-8761-B1808D73F4E7}"/>
    <cellStyle name="쉼표 [0] 7" xfId="7" xr:uid="{1DA46AD9-9D74-4860-82E8-A22057EDD1D7}"/>
    <cellStyle name="쉼표 [0] 8" xfId="8" xr:uid="{C97E517C-4048-4376-92BF-D751B268D35F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6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FBA6CC6-B4F9-4504-989D-2EDEBF7764FD}"/>
            </a:ext>
          </a:extLst>
        </xdr:cNvPr>
        <xdr:cNvSpPr/>
      </xdr:nvSpPr>
      <xdr:spPr>
        <a:xfrm flipV="1">
          <a:off x="676275" y="659947"/>
          <a:ext cx="868516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6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D8E7825-1982-4FBE-846A-D1568C6FE102}"/>
            </a:ext>
          </a:extLst>
        </xdr:cNvPr>
        <xdr:cNvSpPr/>
      </xdr:nvSpPr>
      <xdr:spPr>
        <a:xfrm flipV="1">
          <a:off x="676275" y="659947"/>
          <a:ext cx="868516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6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8D078AC-0DC2-43A1-8B48-C9FEECDB2BB3}"/>
            </a:ext>
          </a:extLst>
        </xdr:cNvPr>
        <xdr:cNvSpPr/>
      </xdr:nvSpPr>
      <xdr:spPr>
        <a:xfrm flipV="1">
          <a:off x="676275" y="659947"/>
          <a:ext cx="868516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6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6BCF99B-65DA-48A4-A167-29F5309291C1}"/>
            </a:ext>
          </a:extLst>
        </xdr:cNvPr>
        <xdr:cNvSpPr/>
      </xdr:nvSpPr>
      <xdr:spPr>
        <a:xfrm flipV="1">
          <a:off x="676275" y="659947"/>
          <a:ext cx="868516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12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A1FFE08-6076-43FF-88AB-F82450490C30}"/>
            </a:ext>
          </a:extLst>
        </xdr:cNvPr>
        <xdr:cNvSpPr/>
      </xdr:nvSpPr>
      <xdr:spPr>
        <a:xfrm flipV="1">
          <a:off x="676275" y="659947"/>
          <a:ext cx="1588606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12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348ADBB-4109-4C63-AC7D-BD5222F624C4}"/>
            </a:ext>
          </a:extLst>
        </xdr:cNvPr>
        <xdr:cNvSpPr/>
      </xdr:nvSpPr>
      <xdr:spPr>
        <a:xfrm flipV="1">
          <a:off x="676275" y="659947"/>
          <a:ext cx="1588606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12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76A5580-6A3C-4E9A-9C70-87FC18475922}"/>
            </a:ext>
          </a:extLst>
        </xdr:cNvPr>
        <xdr:cNvSpPr/>
      </xdr:nvSpPr>
      <xdr:spPr>
        <a:xfrm flipV="1">
          <a:off x="676275" y="659947"/>
          <a:ext cx="1588606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12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EDC4F79-A505-41AE-884F-F8F16E3AAB4A}"/>
            </a:ext>
          </a:extLst>
        </xdr:cNvPr>
        <xdr:cNvSpPr/>
      </xdr:nvSpPr>
      <xdr:spPr>
        <a:xfrm flipV="1">
          <a:off x="676275" y="659947"/>
          <a:ext cx="1588606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8612-B3FE-4F28-BC34-895978722B63}">
  <dimension ref="B2:F41"/>
  <sheetViews>
    <sheetView showGridLines="0" tabSelected="1" topLeftCell="A4" zoomScale="70" zoomScaleNormal="70" workbookViewId="0">
      <selection activeCell="D24" sqref="D24"/>
    </sheetView>
  </sheetViews>
  <sheetFormatPr defaultRowHeight="16.5" x14ac:dyDescent="0.3"/>
  <cols>
    <col min="1" max="1" width="8.875" customWidth="1"/>
    <col min="2" max="5" width="15.75" customWidth="1"/>
    <col min="6" max="6" width="50.75" customWidth="1"/>
  </cols>
  <sheetData>
    <row r="2" spans="2:6" ht="33.75" x14ac:dyDescent="0.3">
      <c r="B2" s="1" t="s">
        <v>0</v>
      </c>
      <c r="C2" s="2"/>
      <c r="F2" s="3" t="s">
        <v>1</v>
      </c>
    </row>
    <row r="3" spans="2:6" ht="19.899999999999999" customHeight="1" x14ac:dyDescent="0.3">
      <c r="B3" s="4"/>
      <c r="C3" s="4"/>
    </row>
    <row r="4" spans="2:6" ht="19.899999999999999" customHeight="1" x14ac:dyDescent="0.3">
      <c r="B4" s="68" t="s">
        <v>2</v>
      </c>
      <c r="C4" s="5">
        <v>2021</v>
      </c>
      <c r="D4" s="5">
        <v>2022</v>
      </c>
      <c r="E4" s="68" t="s">
        <v>3</v>
      </c>
      <c r="F4" s="69" t="s">
        <v>4</v>
      </c>
    </row>
    <row r="5" spans="2:6" ht="19.899999999999999" customHeight="1" x14ac:dyDescent="0.3">
      <c r="B5" s="68"/>
      <c r="C5" s="6" t="s">
        <v>5</v>
      </c>
      <c r="D5" s="6" t="s">
        <v>5</v>
      </c>
      <c r="E5" s="68"/>
      <c r="F5" s="70"/>
    </row>
    <row r="6" spans="2:6" x14ac:dyDescent="0.3">
      <c r="B6" s="7" t="s">
        <v>6</v>
      </c>
      <c r="C6" s="8">
        <v>45668766415000</v>
      </c>
      <c r="D6" s="8">
        <v>51255446558000</v>
      </c>
      <c r="E6" s="9">
        <f>D6-C6</f>
        <v>5586680143000</v>
      </c>
      <c r="F6" s="10" t="s">
        <v>25</v>
      </c>
    </row>
    <row r="7" spans="2:6" x14ac:dyDescent="0.3">
      <c r="B7" s="11" t="s">
        <v>7</v>
      </c>
      <c r="C7" s="12">
        <v>17032636676000</v>
      </c>
      <c r="D7" s="12">
        <v>18544073915000</v>
      </c>
      <c r="E7" s="13">
        <f>D7-C7</f>
        <v>1511437239000</v>
      </c>
      <c r="F7" s="14" t="s">
        <v>26</v>
      </c>
    </row>
    <row r="8" spans="2:6" x14ac:dyDescent="0.3">
      <c r="B8" s="11" t="s">
        <v>8</v>
      </c>
      <c r="C8" s="12">
        <v>12178880307000</v>
      </c>
      <c r="D8" s="12">
        <v>13256178988000</v>
      </c>
      <c r="E8" s="13">
        <f>D8-C8</f>
        <v>1077298681000</v>
      </c>
      <c r="F8" s="14" t="s">
        <v>27</v>
      </c>
    </row>
    <row r="9" spans="2:6" x14ac:dyDescent="0.3">
      <c r="B9" s="11" t="s">
        <v>9</v>
      </c>
      <c r="C9" s="12">
        <v>14803546282000</v>
      </c>
      <c r="D9" s="12">
        <v>16196622840000</v>
      </c>
      <c r="E9" s="13">
        <f t="shared" ref="E9:E40" si="0">D9-C9</f>
        <v>1393076558000</v>
      </c>
      <c r="F9" s="14" t="s">
        <v>28</v>
      </c>
    </row>
    <row r="10" spans="2:6" x14ac:dyDescent="0.3">
      <c r="B10" s="11" t="s">
        <v>10</v>
      </c>
      <c r="C10" s="12">
        <v>7714355932000</v>
      </c>
      <c r="D10" s="12">
        <v>8931999623000</v>
      </c>
      <c r="E10" s="13">
        <f t="shared" si="0"/>
        <v>1217643691000</v>
      </c>
      <c r="F10" s="14" t="s">
        <v>29</v>
      </c>
    </row>
    <row r="11" spans="2:6" x14ac:dyDescent="0.3">
      <c r="B11" s="11" t="s">
        <v>11</v>
      </c>
      <c r="C11" s="12">
        <v>7540973188000</v>
      </c>
      <c r="D11" s="12">
        <v>8584170980000</v>
      </c>
      <c r="E11" s="13">
        <f t="shared" si="0"/>
        <v>1043197792000</v>
      </c>
      <c r="F11" s="14" t="s">
        <v>30</v>
      </c>
    </row>
    <row r="12" spans="2:6" x14ac:dyDescent="0.3">
      <c r="B12" s="11" t="s">
        <v>12</v>
      </c>
      <c r="C12" s="12">
        <v>5741528999000</v>
      </c>
      <c r="D12" s="12">
        <v>6320214025000</v>
      </c>
      <c r="E12" s="13">
        <f t="shared" si="0"/>
        <v>578685026000</v>
      </c>
      <c r="F12" s="14" t="s">
        <v>31</v>
      </c>
    </row>
    <row r="13" spans="2:6" x14ac:dyDescent="0.3">
      <c r="B13" s="11" t="s">
        <v>13</v>
      </c>
      <c r="C13" s="12">
        <v>1368308974000</v>
      </c>
      <c r="D13" s="12">
        <v>1580135370000</v>
      </c>
      <c r="E13" s="13">
        <f t="shared" si="0"/>
        <v>211826396000</v>
      </c>
      <c r="F13" s="14" t="s">
        <v>32</v>
      </c>
    </row>
    <row r="14" spans="2:6" x14ac:dyDescent="0.3">
      <c r="B14" s="11" t="s">
        <v>14</v>
      </c>
      <c r="C14" s="12">
        <v>58998590729000</v>
      </c>
      <c r="D14" s="12">
        <v>68393795805000</v>
      </c>
      <c r="E14" s="13">
        <f t="shared" si="0"/>
        <v>9395205076000</v>
      </c>
      <c r="F14" s="14" t="s">
        <v>33</v>
      </c>
    </row>
    <row r="15" spans="2:6" x14ac:dyDescent="0.3">
      <c r="B15" s="11" t="s">
        <v>15</v>
      </c>
      <c r="C15" s="12">
        <v>15637211671000</v>
      </c>
      <c r="D15" s="12">
        <v>17030545681000</v>
      </c>
      <c r="E15" s="13">
        <f t="shared" si="0"/>
        <v>1393334010000</v>
      </c>
      <c r="F15" s="14" t="s">
        <v>34</v>
      </c>
    </row>
    <row r="16" spans="2:6" x14ac:dyDescent="0.3">
      <c r="B16" s="11" t="s">
        <v>16</v>
      </c>
      <c r="C16" s="12">
        <v>12673846536000</v>
      </c>
      <c r="D16" s="12">
        <v>13816439426000</v>
      </c>
      <c r="E16" s="13">
        <f t="shared" si="0"/>
        <v>1142592890000</v>
      </c>
      <c r="F16" s="14" t="s">
        <v>35</v>
      </c>
    </row>
    <row r="17" spans="2:6" x14ac:dyDescent="0.3">
      <c r="B17" s="11" t="s">
        <v>17</v>
      </c>
      <c r="C17" s="12">
        <v>17728871988000</v>
      </c>
      <c r="D17" s="12">
        <v>19482246694000</v>
      </c>
      <c r="E17" s="13">
        <f t="shared" si="0"/>
        <v>1753374706000</v>
      </c>
      <c r="F17" s="14" t="s">
        <v>36</v>
      </c>
    </row>
    <row r="18" spans="2:6" x14ac:dyDescent="0.3">
      <c r="B18" s="11" t="s">
        <v>18</v>
      </c>
      <c r="C18" s="12">
        <v>24931098000000</v>
      </c>
      <c r="D18" s="12">
        <v>26937946800000</v>
      </c>
      <c r="E18" s="13">
        <f t="shared" si="0"/>
        <v>2006848800000</v>
      </c>
      <c r="F18" s="14" t="s">
        <v>37</v>
      </c>
    </row>
    <row r="19" spans="2:6" x14ac:dyDescent="0.3">
      <c r="B19" s="11" t="s">
        <v>19</v>
      </c>
      <c r="C19" s="12">
        <v>24162378677000</v>
      </c>
      <c r="D19" s="12">
        <v>26434447177000</v>
      </c>
      <c r="E19" s="13">
        <f t="shared" si="0"/>
        <v>2272068500000</v>
      </c>
      <c r="F19" s="14" t="s">
        <v>38</v>
      </c>
    </row>
    <row r="20" spans="2:6" x14ac:dyDescent="0.3">
      <c r="B20" s="11" t="s">
        <v>20</v>
      </c>
      <c r="C20" s="12">
        <v>18139881894000</v>
      </c>
      <c r="D20" s="12">
        <v>19283041165000</v>
      </c>
      <c r="E20" s="13">
        <f t="shared" si="0"/>
        <v>1143159271000</v>
      </c>
      <c r="F20" s="14" t="s">
        <v>39</v>
      </c>
    </row>
    <row r="21" spans="2:6" x14ac:dyDescent="0.3">
      <c r="B21" s="11" t="s">
        <v>21</v>
      </c>
      <c r="C21" s="12">
        <v>20971745216000</v>
      </c>
      <c r="D21" s="12">
        <v>23013903533000</v>
      </c>
      <c r="E21" s="13">
        <f t="shared" si="0"/>
        <v>2042158317000</v>
      </c>
      <c r="F21" s="14" t="s">
        <v>40</v>
      </c>
    </row>
    <row r="22" spans="2:6" x14ac:dyDescent="0.3">
      <c r="B22" s="11" t="s">
        <v>22</v>
      </c>
      <c r="C22" s="12">
        <v>4904689474000</v>
      </c>
      <c r="D22" s="12">
        <v>5352701262000</v>
      </c>
      <c r="E22" s="13">
        <f t="shared" si="0"/>
        <v>448011788000</v>
      </c>
      <c r="F22" s="14" t="s">
        <v>41</v>
      </c>
    </row>
    <row r="23" spans="2:6" x14ac:dyDescent="0.3">
      <c r="B23" s="15" t="s">
        <v>23</v>
      </c>
      <c r="C23" s="16">
        <f>SUM(C6:C22)</f>
        <v>310197310958000</v>
      </c>
      <c r="D23" s="16">
        <f>SUM(D6:D22)</f>
        <v>344413909842000</v>
      </c>
      <c r="E23" s="17">
        <f>D23-C23</f>
        <v>34216598884000</v>
      </c>
      <c r="F23" s="18"/>
    </row>
    <row r="24" spans="2:6" x14ac:dyDescent="0.3">
      <c r="B24" s="7" t="s">
        <v>6</v>
      </c>
      <c r="C24" s="8">
        <v>13157075347000</v>
      </c>
      <c r="D24" s="8">
        <v>13526030352000</v>
      </c>
      <c r="E24" s="13">
        <f t="shared" si="0"/>
        <v>368955005000</v>
      </c>
      <c r="F24" s="14"/>
    </row>
    <row r="25" spans="2:6" x14ac:dyDescent="0.3">
      <c r="B25" s="11" t="s">
        <v>7</v>
      </c>
      <c r="C25" s="12">
        <v>3171871530000</v>
      </c>
      <c r="D25" s="12">
        <v>3337691322000</v>
      </c>
      <c r="E25" s="13">
        <f t="shared" si="0"/>
        <v>165819792000</v>
      </c>
      <c r="F25" s="14"/>
    </row>
    <row r="26" spans="2:6" x14ac:dyDescent="0.3">
      <c r="B26" s="11" t="s">
        <v>8</v>
      </c>
      <c r="C26" s="12">
        <v>2113208827000</v>
      </c>
      <c r="D26" s="12">
        <v>2190083100000</v>
      </c>
      <c r="E26" s="13">
        <f t="shared" si="0"/>
        <v>76874273000</v>
      </c>
      <c r="F26" s="14"/>
    </row>
    <row r="27" spans="2:6" x14ac:dyDescent="0.3">
      <c r="B27" s="11" t="s">
        <v>9</v>
      </c>
      <c r="C27" s="12">
        <v>3590131614000</v>
      </c>
      <c r="D27" s="12">
        <v>3960902771000</v>
      </c>
      <c r="E27" s="13">
        <f t="shared" si="0"/>
        <v>370771157000</v>
      </c>
      <c r="F27" s="14"/>
    </row>
    <row r="28" spans="2:6" x14ac:dyDescent="0.3">
      <c r="B28" s="11" t="s">
        <v>10</v>
      </c>
      <c r="C28" s="12">
        <v>1390785289000</v>
      </c>
      <c r="D28" s="12">
        <v>1395657941000</v>
      </c>
      <c r="E28" s="13">
        <f t="shared" si="0"/>
        <v>4872652000</v>
      </c>
      <c r="F28" s="14"/>
    </row>
    <row r="29" spans="2:6" x14ac:dyDescent="0.3">
      <c r="B29" s="11" t="s">
        <v>11</v>
      </c>
      <c r="C29" s="12">
        <v>1017015623000</v>
      </c>
      <c r="D29" s="12">
        <v>1046250549000</v>
      </c>
      <c r="E29" s="13">
        <f t="shared" si="0"/>
        <v>29234926000</v>
      </c>
      <c r="F29" s="14"/>
    </row>
    <row r="30" spans="2:6" x14ac:dyDescent="0.3">
      <c r="B30" s="11" t="s">
        <v>12</v>
      </c>
      <c r="C30" s="12">
        <v>883433938000</v>
      </c>
      <c r="D30" s="12">
        <v>815586776000</v>
      </c>
      <c r="E30" s="13">
        <f t="shared" si="0"/>
        <v>-67847162000</v>
      </c>
      <c r="F30" s="14"/>
    </row>
    <row r="31" spans="2:6" x14ac:dyDescent="0.3">
      <c r="B31" s="11" t="s">
        <v>13</v>
      </c>
      <c r="C31" s="12">
        <v>448975810000</v>
      </c>
      <c r="D31" s="12">
        <v>341192584000</v>
      </c>
      <c r="E31" s="13">
        <f t="shared" si="0"/>
        <v>-107783226000</v>
      </c>
      <c r="F31" s="14"/>
    </row>
    <row r="32" spans="2:6" x14ac:dyDescent="0.3">
      <c r="B32" s="11" t="s">
        <v>14</v>
      </c>
      <c r="C32" s="12">
        <v>11741167182000</v>
      </c>
      <c r="D32" s="12">
        <v>10733444318000</v>
      </c>
      <c r="E32" s="13">
        <f t="shared" si="0"/>
        <v>-1007722864000</v>
      </c>
      <c r="F32" s="14"/>
    </row>
    <row r="33" spans="2:6" x14ac:dyDescent="0.3">
      <c r="B33" s="11" t="s">
        <v>15</v>
      </c>
      <c r="C33" s="12">
        <v>2133813504000</v>
      </c>
      <c r="D33" s="12">
        <v>1924150825000</v>
      </c>
      <c r="E33" s="13">
        <f t="shared" si="0"/>
        <v>-209662679000</v>
      </c>
      <c r="F33" s="14"/>
    </row>
    <row r="34" spans="2:6" x14ac:dyDescent="0.3">
      <c r="B34" s="11" t="s">
        <v>16</v>
      </c>
      <c r="C34" s="12">
        <v>1608481828000</v>
      </c>
      <c r="D34" s="12">
        <v>1808707268000</v>
      </c>
      <c r="E34" s="13">
        <f t="shared" si="0"/>
        <v>200225440000</v>
      </c>
      <c r="F34" s="14"/>
    </row>
    <row r="35" spans="2:6" x14ac:dyDescent="0.3">
      <c r="B35" s="11" t="s">
        <v>17</v>
      </c>
      <c r="C35" s="12">
        <v>2326109822000</v>
      </c>
      <c r="D35" s="12">
        <v>2407434225000</v>
      </c>
      <c r="E35" s="13">
        <f t="shared" si="0"/>
        <v>81324403000</v>
      </c>
      <c r="F35" s="14"/>
    </row>
    <row r="36" spans="2:6" x14ac:dyDescent="0.3">
      <c r="B36" s="11" t="s">
        <v>18</v>
      </c>
      <c r="C36" s="12">
        <v>3324901060000</v>
      </c>
      <c r="D36" s="12">
        <v>3462028106000</v>
      </c>
      <c r="E36" s="13">
        <f t="shared" si="0"/>
        <v>137127046000</v>
      </c>
      <c r="F36" s="14"/>
    </row>
    <row r="37" spans="2:6" x14ac:dyDescent="0.3">
      <c r="B37" s="11" t="s">
        <v>19</v>
      </c>
      <c r="C37" s="12">
        <v>3678475970000</v>
      </c>
      <c r="D37" s="12">
        <v>3556012581000</v>
      </c>
      <c r="E37" s="13">
        <f t="shared" si="0"/>
        <v>-122463389000</v>
      </c>
      <c r="F37" s="14"/>
    </row>
    <row r="38" spans="2:6" x14ac:dyDescent="0.3">
      <c r="B38" s="11" t="s">
        <v>20</v>
      </c>
      <c r="C38" s="12">
        <v>1926874370000</v>
      </c>
      <c r="D38" s="12">
        <v>2006313238000</v>
      </c>
      <c r="E38" s="13">
        <f t="shared" si="0"/>
        <v>79438868000</v>
      </c>
      <c r="F38" s="14"/>
    </row>
    <row r="39" spans="2:6" x14ac:dyDescent="0.3">
      <c r="B39" s="11" t="s">
        <v>21</v>
      </c>
      <c r="C39" s="12">
        <v>2078803393000</v>
      </c>
      <c r="D39" s="12">
        <v>2138648899000</v>
      </c>
      <c r="E39" s="13">
        <f t="shared" si="0"/>
        <v>59845506000</v>
      </c>
      <c r="F39" s="14"/>
    </row>
    <row r="40" spans="2:6" x14ac:dyDescent="0.3">
      <c r="B40" s="11" t="s">
        <v>22</v>
      </c>
      <c r="C40" s="19">
        <v>925178112000</v>
      </c>
      <c r="D40" s="19">
        <v>1039543704000</v>
      </c>
      <c r="E40" s="13">
        <f t="shared" si="0"/>
        <v>114365592000</v>
      </c>
      <c r="F40" s="14"/>
    </row>
    <row r="41" spans="2:6" x14ac:dyDescent="0.3">
      <c r="B41" s="15" t="s">
        <v>24</v>
      </c>
      <c r="C41" s="16">
        <f>SUM(C24:C40)</f>
        <v>55516303219000</v>
      </c>
      <c r="D41" s="16">
        <f>SUM(D24:D40)</f>
        <v>55689678559000</v>
      </c>
      <c r="E41" s="17">
        <f>D41-C41</f>
        <v>173375340000</v>
      </c>
      <c r="F41" s="18"/>
    </row>
  </sheetData>
  <mergeCells count="3">
    <mergeCell ref="B4:B5"/>
    <mergeCell ref="E4:E5"/>
    <mergeCell ref="F4:F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F7D5-2362-4CB3-A71F-B9F876222A69}">
  <dimension ref="B2:F41"/>
  <sheetViews>
    <sheetView showGridLines="0" topLeftCell="A4" zoomScale="70" zoomScaleNormal="70" workbookViewId="0">
      <selection activeCell="D24" sqref="D24"/>
    </sheetView>
  </sheetViews>
  <sheetFormatPr defaultRowHeight="16.5" x14ac:dyDescent="0.3"/>
  <cols>
    <col min="1" max="1" width="8.875" customWidth="1"/>
    <col min="2" max="5" width="15.75" customWidth="1"/>
    <col min="6" max="6" width="50.75" customWidth="1"/>
  </cols>
  <sheetData>
    <row r="2" spans="2:6" ht="33.75" x14ac:dyDescent="0.3">
      <c r="B2" s="1" t="s">
        <v>0</v>
      </c>
      <c r="C2" s="2"/>
      <c r="F2" s="3" t="s">
        <v>1</v>
      </c>
    </row>
    <row r="3" spans="2:6" ht="19.899999999999999" customHeight="1" x14ac:dyDescent="0.3">
      <c r="B3" s="4"/>
      <c r="C3" s="4"/>
    </row>
    <row r="4" spans="2:6" ht="19.899999999999999" customHeight="1" x14ac:dyDescent="0.3">
      <c r="B4" s="68" t="s">
        <v>2</v>
      </c>
      <c r="C4" s="20">
        <v>2021</v>
      </c>
      <c r="D4" s="20">
        <v>2022</v>
      </c>
      <c r="E4" s="68" t="s">
        <v>3</v>
      </c>
      <c r="F4" s="69" t="s">
        <v>4</v>
      </c>
    </row>
    <row r="5" spans="2:6" ht="19.899999999999999" customHeight="1" x14ac:dyDescent="0.3">
      <c r="B5" s="68"/>
      <c r="C5" s="6" t="s">
        <v>5</v>
      </c>
      <c r="D5" s="6" t="s">
        <v>5</v>
      </c>
      <c r="E5" s="68"/>
      <c r="F5" s="70"/>
    </row>
    <row r="6" spans="2:6" x14ac:dyDescent="0.3">
      <c r="B6" s="7" t="s">
        <v>6</v>
      </c>
      <c r="C6" s="21">
        <v>45668766415000</v>
      </c>
      <c r="D6" s="21">
        <v>51255446558000</v>
      </c>
      <c r="E6" s="22">
        <f>D6-C6</f>
        <v>5586680143000</v>
      </c>
      <c r="F6" s="10" t="s">
        <v>25</v>
      </c>
    </row>
    <row r="7" spans="2:6" x14ac:dyDescent="0.3">
      <c r="B7" s="11" t="s">
        <v>7</v>
      </c>
      <c r="C7" s="23">
        <v>17032636676000</v>
      </c>
      <c r="D7" s="23">
        <v>18544073915000</v>
      </c>
      <c r="E7" s="24">
        <f>D7-C7</f>
        <v>1511437239000</v>
      </c>
      <c r="F7" s="14" t="s">
        <v>26</v>
      </c>
    </row>
    <row r="8" spans="2:6" x14ac:dyDescent="0.3">
      <c r="B8" s="11" t="s">
        <v>8</v>
      </c>
      <c r="C8" s="23">
        <v>12178880307000</v>
      </c>
      <c r="D8" s="23">
        <v>13256178988000</v>
      </c>
      <c r="E8" s="24">
        <f>D8-C8</f>
        <v>1077298681000</v>
      </c>
      <c r="F8" s="14" t="s">
        <v>27</v>
      </c>
    </row>
    <row r="9" spans="2:6" x14ac:dyDescent="0.3">
      <c r="B9" s="11" t="s">
        <v>9</v>
      </c>
      <c r="C9" s="23">
        <v>14803546282000</v>
      </c>
      <c r="D9" s="23">
        <v>16196622840000</v>
      </c>
      <c r="E9" s="24">
        <f t="shared" ref="E9:E40" si="0">D9-C9</f>
        <v>1393076558000</v>
      </c>
      <c r="F9" s="14" t="s">
        <v>28</v>
      </c>
    </row>
    <row r="10" spans="2:6" x14ac:dyDescent="0.3">
      <c r="B10" s="11" t="s">
        <v>10</v>
      </c>
      <c r="C10" s="23">
        <v>7714355932000</v>
      </c>
      <c r="D10" s="23">
        <v>8931999623000</v>
      </c>
      <c r="E10" s="24">
        <f t="shared" si="0"/>
        <v>1217643691000</v>
      </c>
      <c r="F10" s="14" t="s">
        <v>29</v>
      </c>
    </row>
    <row r="11" spans="2:6" x14ac:dyDescent="0.3">
      <c r="B11" s="11" t="s">
        <v>11</v>
      </c>
      <c r="C11" s="23">
        <v>7540973188000</v>
      </c>
      <c r="D11" s="23">
        <v>8584170980000</v>
      </c>
      <c r="E11" s="24">
        <f t="shared" si="0"/>
        <v>1043197792000</v>
      </c>
      <c r="F11" s="14" t="s">
        <v>30</v>
      </c>
    </row>
    <row r="12" spans="2:6" x14ac:dyDescent="0.3">
      <c r="B12" s="11" t="s">
        <v>12</v>
      </c>
      <c r="C12" s="23">
        <v>5741528999000</v>
      </c>
      <c r="D12" s="23">
        <v>6320214025000</v>
      </c>
      <c r="E12" s="24">
        <f t="shared" si="0"/>
        <v>578685026000</v>
      </c>
      <c r="F12" s="14" t="s">
        <v>31</v>
      </c>
    </row>
    <row r="13" spans="2:6" x14ac:dyDescent="0.3">
      <c r="B13" s="11" t="s">
        <v>13</v>
      </c>
      <c r="C13" s="23">
        <v>1368308974000</v>
      </c>
      <c r="D13" s="23">
        <v>1580135370000</v>
      </c>
      <c r="E13" s="24">
        <f t="shared" si="0"/>
        <v>211826396000</v>
      </c>
      <c r="F13" s="14" t="s">
        <v>32</v>
      </c>
    </row>
    <row r="14" spans="2:6" x14ac:dyDescent="0.3">
      <c r="B14" s="11" t="s">
        <v>14</v>
      </c>
      <c r="C14" s="23">
        <v>58998590729000</v>
      </c>
      <c r="D14" s="23">
        <v>68393795805000</v>
      </c>
      <c r="E14" s="24">
        <f t="shared" si="0"/>
        <v>9395205076000</v>
      </c>
      <c r="F14" s="14" t="s">
        <v>33</v>
      </c>
    </row>
    <row r="15" spans="2:6" x14ac:dyDescent="0.3">
      <c r="B15" s="11" t="s">
        <v>15</v>
      </c>
      <c r="C15" s="23">
        <v>15637211671000</v>
      </c>
      <c r="D15" s="23">
        <v>17030545681000</v>
      </c>
      <c r="E15" s="24">
        <f t="shared" si="0"/>
        <v>1393334010000</v>
      </c>
      <c r="F15" s="14" t="s">
        <v>34</v>
      </c>
    </row>
    <row r="16" spans="2:6" x14ac:dyDescent="0.3">
      <c r="B16" s="11" t="s">
        <v>16</v>
      </c>
      <c r="C16" s="23">
        <v>12673846536000</v>
      </c>
      <c r="D16" s="23">
        <v>13816439426000</v>
      </c>
      <c r="E16" s="24">
        <f t="shared" si="0"/>
        <v>1142592890000</v>
      </c>
      <c r="F16" s="14" t="s">
        <v>35</v>
      </c>
    </row>
    <row r="17" spans="2:6" x14ac:dyDescent="0.3">
      <c r="B17" s="11" t="s">
        <v>17</v>
      </c>
      <c r="C17" s="23">
        <v>17728871988000</v>
      </c>
      <c r="D17" s="23">
        <v>19482246694000</v>
      </c>
      <c r="E17" s="24">
        <f t="shared" si="0"/>
        <v>1753374706000</v>
      </c>
      <c r="F17" s="14" t="s">
        <v>36</v>
      </c>
    </row>
    <row r="18" spans="2:6" x14ac:dyDescent="0.3">
      <c r="B18" s="11" t="s">
        <v>18</v>
      </c>
      <c r="C18" s="23">
        <v>24931098000000</v>
      </c>
      <c r="D18" s="23">
        <v>26937946800000</v>
      </c>
      <c r="E18" s="24">
        <f t="shared" si="0"/>
        <v>2006848800000</v>
      </c>
      <c r="F18" s="14" t="s">
        <v>37</v>
      </c>
    </row>
    <row r="19" spans="2:6" x14ac:dyDescent="0.3">
      <c r="B19" s="11" t="s">
        <v>19</v>
      </c>
      <c r="C19" s="23">
        <v>24162378677000</v>
      </c>
      <c r="D19" s="23">
        <v>26434447177000</v>
      </c>
      <c r="E19" s="24">
        <f t="shared" si="0"/>
        <v>2272068500000</v>
      </c>
      <c r="F19" s="14" t="s">
        <v>38</v>
      </c>
    </row>
    <row r="20" spans="2:6" x14ac:dyDescent="0.3">
      <c r="B20" s="11" t="s">
        <v>20</v>
      </c>
      <c r="C20" s="23">
        <v>18139881894000</v>
      </c>
      <c r="D20" s="23">
        <v>19283041165000</v>
      </c>
      <c r="E20" s="24">
        <f t="shared" si="0"/>
        <v>1143159271000</v>
      </c>
      <c r="F20" s="14" t="s">
        <v>39</v>
      </c>
    </row>
    <row r="21" spans="2:6" x14ac:dyDescent="0.3">
      <c r="B21" s="11" t="s">
        <v>21</v>
      </c>
      <c r="C21" s="23">
        <v>20971745216000</v>
      </c>
      <c r="D21" s="23">
        <v>23013903533000</v>
      </c>
      <c r="E21" s="24">
        <f t="shared" si="0"/>
        <v>2042158317000</v>
      </c>
      <c r="F21" s="14" t="s">
        <v>40</v>
      </c>
    </row>
    <row r="22" spans="2:6" x14ac:dyDescent="0.3">
      <c r="B22" s="11" t="s">
        <v>22</v>
      </c>
      <c r="C22" s="23">
        <v>4904689474000</v>
      </c>
      <c r="D22" s="23">
        <v>5352701262000</v>
      </c>
      <c r="E22" s="24">
        <f t="shared" si="0"/>
        <v>448011788000</v>
      </c>
      <c r="F22" s="14" t="s">
        <v>41</v>
      </c>
    </row>
    <row r="23" spans="2:6" x14ac:dyDescent="0.3">
      <c r="B23" s="15" t="s">
        <v>23</v>
      </c>
      <c r="C23" s="25">
        <f>SUM(C6:C22)</f>
        <v>310197310958000</v>
      </c>
      <c r="D23" s="25">
        <f>SUM(D6:D22)</f>
        <v>344413909842000</v>
      </c>
      <c r="E23" s="26">
        <f>D23-C23</f>
        <v>34216598884000</v>
      </c>
      <c r="F23" s="18"/>
    </row>
    <row r="24" spans="2:6" x14ac:dyDescent="0.3">
      <c r="B24" s="7" t="s">
        <v>6</v>
      </c>
      <c r="C24" s="21">
        <v>13157075347000</v>
      </c>
      <c r="D24" s="21">
        <v>13526030352000</v>
      </c>
      <c r="E24" s="24">
        <f t="shared" si="0"/>
        <v>368955005000</v>
      </c>
      <c r="F24" s="14"/>
    </row>
    <row r="25" spans="2:6" x14ac:dyDescent="0.3">
      <c r="B25" s="11" t="s">
        <v>7</v>
      </c>
      <c r="C25" s="23">
        <v>3171871530000</v>
      </c>
      <c r="D25" s="23">
        <v>3337691322000</v>
      </c>
      <c r="E25" s="24">
        <f t="shared" si="0"/>
        <v>165819792000</v>
      </c>
      <c r="F25" s="14"/>
    </row>
    <row r="26" spans="2:6" x14ac:dyDescent="0.3">
      <c r="B26" s="11" t="s">
        <v>8</v>
      </c>
      <c r="C26" s="23">
        <v>2113208827000</v>
      </c>
      <c r="D26" s="23">
        <v>2190083100000</v>
      </c>
      <c r="E26" s="24">
        <f t="shared" si="0"/>
        <v>76874273000</v>
      </c>
      <c r="F26" s="14"/>
    </row>
    <row r="27" spans="2:6" x14ac:dyDescent="0.3">
      <c r="B27" s="11" t="s">
        <v>9</v>
      </c>
      <c r="C27" s="23">
        <v>3590131614000</v>
      </c>
      <c r="D27" s="23">
        <v>3960902771000</v>
      </c>
      <c r="E27" s="24">
        <f t="shared" si="0"/>
        <v>370771157000</v>
      </c>
      <c r="F27" s="14"/>
    </row>
    <row r="28" spans="2:6" x14ac:dyDescent="0.3">
      <c r="B28" s="11" t="s">
        <v>10</v>
      </c>
      <c r="C28" s="23">
        <v>1390785289000</v>
      </c>
      <c r="D28" s="23">
        <v>1395657941000</v>
      </c>
      <c r="E28" s="24">
        <f t="shared" si="0"/>
        <v>4872652000</v>
      </c>
      <c r="F28" s="14"/>
    </row>
    <row r="29" spans="2:6" x14ac:dyDescent="0.3">
      <c r="B29" s="11" t="s">
        <v>11</v>
      </c>
      <c r="C29" s="23">
        <v>1017015623000</v>
      </c>
      <c r="D29" s="23">
        <v>1046250549000</v>
      </c>
      <c r="E29" s="24">
        <f t="shared" si="0"/>
        <v>29234926000</v>
      </c>
      <c r="F29" s="14"/>
    </row>
    <row r="30" spans="2:6" x14ac:dyDescent="0.3">
      <c r="B30" s="11" t="s">
        <v>12</v>
      </c>
      <c r="C30" s="23">
        <v>883433938000</v>
      </c>
      <c r="D30" s="23">
        <v>815586776000</v>
      </c>
      <c r="E30" s="24">
        <f t="shared" si="0"/>
        <v>-67847162000</v>
      </c>
      <c r="F30" s="14"/>
    </row>
    <row r="31" spans="2:6" x14ac:dyDescent="0.3">
      <c r="B31" s="11" t="s">
        <v>13</v>
      </c>
      <c r="C31" s="23">
        <v>448975810000</v>
      </c>
      <c r="D31" s="23">
        <v>341192584000</v>
      </c>
      <c r="E31" s="24">
        <f t="shared" si="0"/>
        <v>-107783226000</v>
      </c>
      <c r="F31" s="14"/>
    </row>
    <row r="32" spans="2:6" x14ac:dyDescent="0.3">
      <c r="B32" s="11" t="s">
        <v>14</v>
      </c>
      <c r="C32" s="23">
        <v>11741167182000</v>
      </c>
      <c r="D32" s="23">
        <v>10733444318000</v>
      </c>
      <c r="E32" s="24">
        <f t="shared" si="0"/>
        <v>-1007722864000</v>
      </c>
      <c r="F32" s="14"/>
    </row>
    <row r="33" spans="2:6" x14ac:dyDescent="0.3">
      <c r="B33" s="11" t="s">
        <v>15</v>
      </c>
      <c r="C33" s="23">
        <v>2133813504000</v>
      </c>
      <c r="D33" s="23">
        <v>1924150825000</v>
      </c>
      <c r="E33" s="24">
        <f t="shared" si="0"/>
        <v>-209662679000</v>
      </c>
      <c r="F33" s="14"/>
    </row>
    <row r="34" spans="2:6" x14ac:dyDescent="0.3">
      <c r="B34" s="11" t="s">
        <v>16</v>
      </c>
      <c r="C34" s="23">
        <v>1608481828000</v>
      </c>
      <c r="D34" s="23">
        <v>1808707268000</v>
      </c>
      <c r="E34" s="24">
        <f t="shared" si="0"/>
        <v>200225440000</v>
      </c>
      <c r="F34" s="14"/>
    </row>
    <row r="35" spans="2:6" x14ac:dyDescent="0.3">
      <c r="B35" s="11" t="s">
        <v>17</v>
      </c>
      <c r="C35" s="23">
        <v>2326109822000</v>
      </c>
      <c r="D35" s="23">
        <v>2407434225000</v>
      </c>
      <c r="E35" s="24">
        <f t="shared" si="0"/>
        <v>81324403000</v>
      </c>
      <c r="F35" s="14"/>
    </row>
    <row r="36" spans="2:6" x14ac:dyDescent="0.3">
      <c r="B36" s="11" t="s">
        <v>18</v>
      </c>
      <c r="C36" s="23">
        <v>3324901060000</v>
      </c>
      <c r="D36" s="23">
        <v>3462028106000</v>
      </c>
      <c r="E36" s="24">
        <f t="shared" si="0"/>
        <v>137127046000</v>
      </c>
      <c r="F36" s="14"/>
    </row>
    <row r="37" spans="2:6" x14ac:dyDescent="0.3">
      <c r="B37" s="11" t="s">
        <v>19</v>
      </c>
      <c r="C37" s="23">
        <v>3678475970000</v>
      </c>
      <c r="D37" s="23">
        <v>3556012581000</v>
      </c>
      <c r="E37" s="24">
        <f t="shared" si="0"/>
        <v>-122463389000</v>
      </c>
      <c r="F37" s="14"/>
    </row>
    <row r="38" spans="2:6" x14ac:dyDescent="0.3">
      <c r="B38" s="11" t="s">
        <v>20</v>
      </c>
      <c r="C38" s="23">
        <v>1926874370000</v>
      </c>
      <c r="D38" s="23">
        <v>2006313238000</v>
      </c>
      <c r="E38" s="24">
        <f t="shared" si="0"/>
        <v>79438868000</v>
      </c>
      <c r="F38" s="14"/>
    </row>
    <row r="39" spans="2:6" x14ac:dyDescent="0.3">
      <c r="B39" s="11" t="s">
        <v>21</v>
      </c>
      <c r="C39" s="23">
        <v>2078803393000</v>
      </c>
      <c r="D39" s="23">
        <v>2138648899000</v>
      </c>
      <c r="E39" s="24">
        <f t="shared" si="0"/>
        <v>59845506000</v>
      </c>
      <c r="F39" s="14"/>
    </row>
    <row r="40" spans="2:6" x14ac:dyDescent="0.3">
      <c r="B40" s="11" t="s">
        <v>22</v>
      </c>
      <c r="C40" s="27">
        <v>925178112000</v>
      </c>
      <c r="D40" s="27">
        <v>1039543704000</v>
      </c>
      <c r="E40" s="24">
        <f t="shared" si="0"/>
        <v>114365592000</v>
      </c>
      <c r="F40" s="14"/>
    </row>
    <row r="41" spans="2:6" x14ac:dyDescent="0.3">
      <c r="B41" s="15" t="s">
        <v>24</v>
      </c>
      <c r="C41" s="25">
        <f>SUM(C24:C40)</f>
        <v>55516303219000</v>
      </c>
      <c r="D41" s="25">
        <f>SUM(D24:D40)</f>
        <v>55689678559000</v>
      </c>
      <c r="E41" s="26">
        <f>D41-C41</f>
        <v>173375340000</v>
      </c>
      <c r="F41" s="18"/>
    </row>
  </sheetData>
  <mergeCells count="3">
    <mergeCell ref="B4:B5"/>
    <mergeCell ref="E4:E5"/>
    <mergeCell ref="F4:F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5011-875C-445D-9F1D-F526F1329398}">
  <dimension ref="B2:F41"/>
  <sheetViews>
    <sheetView showGridLines="0" zoomScale="70" zoomScaleNormal="70" workbookViewId="0">
      <selection activeCell="C24" sqref="C24"/>
    </sheetView>
  </sheetViews>
  <sheetFormatPr defaultRowHeight="16.5" x14ac:dyDescent="0.3"/>
  <cols>
    <col min="1" max="1" width="8.875" customWidth="1"/>
    <col min="2" max="5" width="15.75" customWidth="1"/>
    <col min="6" max="6" width="50.75" customWidth="1"/>
  </cols>
  <sheetData>
    <row r="2" spans="2:6" ht="33.75" x14ac:dyDescent="0.3">
      <c r="B2" s="1" t="s">
        <v>42</v>
      </c>
      <c r="C2" s="2"/>
      <c r="F2" s="3" t="s">
        <v>1</v>
      </c>
    </row>
    <row r="3" spans="2:6" ht="19.899999999999999" customHeight="1" x14ac:dyDescent="0.3">
      <c r="B3" s="4"/>
      <c r="C3" s="4"/>
    </row>
    <row r="4" spans="2:6" ht="19.899999999999999" customHeight="1" x14ac:dyDescent="0.3">
      <c r="B4" s="68" t="s">
        <v>2</v>
      </c>
      <c r="C4" s="28">
        <v>2020</v>
      </c>
      <c r="D4" s="28">
        <v>2021</v>
      </c>
      <c r="E4" s="68" t="s">
        <v>3</v>
      </c>
      <c r="F4" s="69" t="s">
        <v>4</v>
      </c>
    </row>
    <row r="5" spans="2:6" ht="19.899999999999999" customHeight="1" x14ac:dyDescent="0.3">
      <c r="B5" s="68"/>
      <c r="C5" s="6" t="s">
        <v>5</v>
      </c>
      <c r="D5" s="6" t="s">
        <v>5</v>
      </c>
      <c r="E5" s="68"/>
      <c r="F5" s="70"/>
    </row>
    <row r="6" spans="2:6" x14ac:dyDescent="0.3">
      <c r="B6" s="7" t="s">
        <v>6</v>
      </c>
      <c r="C6" s="29">
        <v>54271413600925</v>
      </c>
      <c r="D6" s="29">
        <v>42494114379647</v>
      </c>
      <c r="E6" s="30">
        <f>D6-C6</f>
        <v>-11777299221278</v>
      </c>
      <c r="F6" s="10" t="s">
        <v>25</v>
      </c>
    </row>
    <row r="7" spans="2:6" x14ac:dyDescent="0.3">
      <c r="B7" s="11" t="s">
        <v>7</v>
      </c>
      <c r="C7" s="31">
        <v>20105288122679</v>
      </c>
      <c r="D7" s="31">
        <v>15872459803432</v>
      </c>
      <c r="E7" s="32">
        <f>D7-C7</f>
        <v>-4232828319247</v>
      </c>
      <c r="F7" s="14" t="s">
        <v>36</v>
      </c>
    </row>
    <row r="8" spans="2:6" x14ac:dyDescent="0.3">
      <c r="B8" s="11" t="s">
        <v>8</v>
      </c>
      <c r="C8" s="31">
        <v>14555559494935</v>
      </c>
      <c r="D8" s="31">
        <v>11041713604738</v>
      </c>
      <c r="E8" s="32">
        <f>D8-C8</f>
        <v>-3513845890197</v>
      </c>
      <c r="F8" s="14" t="s">
        <v>27</v>
      </c>
    </row>
    <row r="9" spans="2:6" x14ac:dyDescent="0.3">
      <c r="B9" s="11" t="s">
        <v>9</v>
      </c>
      <c r="C9" s="31">
        <v>15447176969973</v>
      </c>
      <c r="D9" s="31">
        <v>13271174713626</v>
      </c>
      <c r="E9" s="32">
        <f t="shared" ref="E9:E40" si="0">D9-C9</f>
        <v>-2176002256347</v>
      </c>
      <c r="F9" s="14" t="s">
        <v>34</v>
      </c>
    </row>
    <row r="10" spans="2:6" x14ac:dyDescent="0.3">
      <c r="B10" s="11" t="s">
        <v>10</v>
      </c>
      <c r="C10" s="31">
        <v>9277038386157</v>
      </c>
      <c r="D10" s="31">
        <v>7248411839789</v>
      </c>
      <c r="E10" s="32">
        <f t="shared" si="0"/>
        <v>-2028626546368</v>
      </c>
      <c r="F10" s="14" t="s">
        <v>30</v>
      </c>
    </row>
    <row r="11" spans="2:6" x14ac:dyDescent="0.3">
      <c r="B11" s="11" t="s">
        <v>11</v>
      </c>
      <c r="C11" s="31">
        <v>8218261511455</v>
      </c>
      <c r="D11" s="31">
        <v>6758905774263</v>
      </c>
      <c r="E11" s="32">
        <f t="shared" si="0"/>
        <v>-1459355737192</v>
      </c>
      <c r="F11" s="14" t="s">
        <v>29</v>
      </c>
    </row>
    <row r="12" spans="2:6" x14ac:dyDescent="0.3">
      <c r="B12" s="11" t="s">
        <v>12</v>
      </c>
      <c r="C12" s="31">
        <v>6312182292163</v>
      </c>
      <c r="D12" s="31">
        <v>5601936337569</v>
      </c>
      <c r="E12" s="32">
        <f t="shared" si="0"/>
        <v>-710245954594</v>
      </c>
      <c r="F12" s="14" t="s">
        <v>31</v>
      </c>
    </row>
    <row r="13" spans="2:6" x14ac:dyDescent="0.3">
      <c r="B13" s="11" t="s">
        <v>13</v>
      </c>
      <c r="C13" s="31">
        <v>1421693865176</v>
      </c>
      <c r="D13" s="31">
        <v>1243443400550</v>
      </c>
      <c r="E13" s="32">
        <f t="shared" si="0"/>
        <v>-178250464626</v>
      </c>
      <c r="F13" s="14" t="s">
        <v>32</v>
      </c>
    </row>
    <row r="14" spans="2:6" x14ac:dyDescent="0.3">
      <c r="B14" s="11" t="s">
        <v>14</v>
      </c>
      <c r="C14" s="31">
        <v>72593245841707</v>
      </c>
      <c r="D14" s="31">
        <v>58745076033745</v>
      </c>
      <c r="E14" s="32">
        <f t="shared" si="0"/>
        <v>-13848169807962</v>
      </c>
      <c r="F14" s="14" t="s">
        <v>33</v>
      </c>
    </row>
    <row r="15" spans="2:6" x14ac:dyDescent="0.3">
      <c r="B15" s="11" t="s">
        <v>15</v>
      </c>
      <c r="C15" s="31">
        <v>17803241233286</v>
      </c>
      <c r="D15" s="31">
        <v>15505929632574</v>
      </c>
      <c r="E15" s="32">
        <f t="shared" si="0"/>
        <v>-2297311600712</v>
      </c>
      <c r="F15" s="14" t="s">
        <v>28</v>
      </c>
    </row>
    <row r="16" spans="2:6" x14ac:dyDescent="0.3">
      <c r="B16" s="11" t="s">
        <v>16</v>
      </c>
      <c r="C16" s="31">
        <v>14333095719045</v>
      </c>
      <c r="D16" s="31">
        <v>12403012175895</v>
      </c>
      <c r="E16" s="32">
        <f t="shared" si="0"/>
        <v>-1930083543150</v>
      </c>
      <c r="F16" s="14" t="s">
        <v>35</v>
      </c>
    </row>
    <row r="17" spans="2:6" x14ac:dyDescent="0.3">
      <c r="B17" s="11" t="s">
        <v>17</v>
      </c>
      <c r="C17" s="31">
        <v>20423701532294</v>
      </c>
      <c r="D17" s="31">
        <v>17501720648327</v>
      </c>
      <c r="E17" s="32">
        <f t="shared" si="0"/>
        <v>-2921980883967</v>
      </c>
      <c r="F17" s="14" t="s">
        <v>26</v>
      </c>
    </row>
    <row r="18" spans="2:6" x14ac:dyDescent="0.3">
      <c r="B18" s="11" t="s">
        <v>18</v>
      </c>
      <c r="C18" s="31">
        <v>27976559197030</v>
      </c>
      <c r="D18" s="31">
        <v>24272741762277</v>
      </c>
      <c r="E18" s="32">
        <f t="shared" si="0"/>
        <v>-3703817434753</v>
      </c>
      <c r="F18" s="14" t="s">
        <v>37</v>
      </c>
    </row>
    <row r="19" spans="2:6" x14ac:dyDescent="0.3">
      <c r="B19" s="11" t="s">
        <v>19</v>
      </c>
      <c r="C19" s="31">
        <v>26956156331812</v>
      </c>
      <c r="D19" s="31">
        <v>22673141300478</v>
      </c>
      <c r="E19" s="32">
        <f t="shared" si="0"/>
        <v>-4283015031334</v>
      </c>
      <c r="F19" s="14" t="s">
        <v>38</v>
      </c>
    </row>
    <row r="20" spans="2:6" x14ac:dyDescent="0.3">
      <c r="B20" s="11" t="s">
        <v>20</v>
      </c>
      <c r="C20" s="31">
        <v>19491089915862</v>
      </c>
      <c r="D20" s="31">
        <v>16338088743545</v>
      </c>
      <c r="E20" s="32">
        <f t="shared" si="0"/>
        <v>-3153001172317</v>
      </c>
      <c r="F20" s="14" t="s">
        <v>39</v>
      </c>
    </row>
    <row r="21" spans="2:6" x14ac:dyDescent="0.3">
      <c r="B21" s="11" t="s">
        <v>21</v>
      </c>
      <c r="C21" s="31">
        <v>23939380975176</v>
      </c>
      <c r="D21" s="31">
        <v>21122770064567</v>
      </c>
      <c r="E21" s="32">
        <f t="shared" si="0"/>
        <v>-2816610910609</v>
      </c>
      <c r="F21" s="14" t="s">
        <v>40</v>
      </c>
    </row>
    <row r="22" spans="2:6" x14ac:dyDescent="0.3">
      <c r="B22" s="11" t="s">
        <v>22</v>
      </c>
      <c r="C22" s="31">
        <v>5125941848410</v>
      </c>
      <c r="D22" s="31">
        <v>4826958025065</v>
      </c>
      <c r="E22" s="32">
        <f t="shared" si="0"/>
        <v>-298983823345</v>
      </c>
      <c r="F22" s="14" t="s">
        <v>41</v>
      </c>
    </row>
    <row r="23" spans="2:6" x14ac:dyDescent="0.3">
      <c r="B23" s="15" t="s">
        <v>23</v>
      </c>
      <c r="C23" s="33">
        <f>SUM(C6:C22)</f>
        <v>358251026838085</v>
      </c>
      <c r="D23" s="33">
        <f>SUM(D6:D22)</f>
        <v>296921598240087</v>
      </c>
      <c r="E23" s="34">
        <f>D23-C23</f>
        <v>-61329428597998</v>
      </c>
      <c r="F23" s="18"/>
    </row>
    <row r="24" spans="2:6" x14ac:dyDescent="0.3">
      <c r="B24" s="7" t="s">
        <v>6</v>
      </c>
      <c r="C24" s="29">
        <v>12851284492456</v>
      </c>
      <c r="D24" s="29">
        <v>11351778721050</v>
      </c>
      <c r="E24" s="32">
        <f t="shared" si="0"/>
        <v>-1499505771406</v>
      </c>
      <c r="F24" s="14"/>
    </row>
    <row r="25" spans="2:6" x14ac:dyDescent="0.3">
      <c r="B25" s="11" t="s">
        <v>7</v>
      </c>
      <c r="C25" s="31">
        <v>3279778098858</v>
      </c>
      <c r="D25" s="31">
        <v>3035318489442</v>
      </c>
      <c r="E25" s="32">
        <f t="shared" si="0"/>
        <v>-244459609416</v>
      </c>
      <c r="F25" s="14"/>
    </row>
    <row r="26" spans="2:6" x14ac:dyDescent="0.3">
      <c r="B26" s="11" t="s">
        <v>8</v>
      </c>
      <c r="C26" s="31">
        <v>2514252224262</v>
      </c>
      <c r="D26" s="31">
        <v>1813336894064</v>
      </c>
      <c r="E26" s="32">
        <f t="shared" si="0"/>
        <v>-700915330198</v>
      </c>
      <c r="F26" s="14"/>
    </row>
    <row r="27" spans="2:6" x14ac:dyDescent="0.3">
      <c r="B27" s="11" t="s">
        <v>9</v>
      </c>
      <c r="C27" s="31">
        <v>3122634176441</v>
      </c>
      <c r="D27" s="31">
        <v>2943340586058</v>
      </c>
      <c r="E27" s="32">
        <f t="shared" si="0"/>
        <v>-179293590383</v>
      </c>
      <c r="F27" s="14"/>
    </row>
    <row r="28" spans="2:6" x14ac:dyDescent="0.3">
      <c r="B28" s="11" t="s">
        <v>10</v>
      </c>
      <c r="C28" s="31">
        <v>1125710642886</v>
      </c>
      <c r="D28" s="31">
        <v>1028842880189</v>
      </c>
      <c r="E28" s="32">
        <f t="shared" si="0"/>
        <v>-96867762697</v>
      </c>
      <c r="F28" s="14"/>
    </row>
    <row r="29" spans="2:6" x14ac:dyDescent="0.3">
      <c r="B29" s="11" t="s">
        <v>11</v>
      </c>
      <c r="C29" s="31">
        <v>969093339587</v>
      </c>
      <c r="D29" s="31">
        <v>888251292051</v>
      </c>
      <c r="E29" s="32">
        <f t="shared" si="0"/>
        <v>-80842047536</v>
      </c>
      <c r="F29" s="14"/>
    </row>
    <row r="30" spans="2:6" x14ac:dyDescent="0.3">
      <c r="B30" s="11" t="s">
        <v>12</v>
      </c>
      <c r="C30" s="31">
        <v>786143827530</v>
      </c>
      <c r="D30" s="31">
        <v>766643424858</v>
      </c>
      <c r="E30" s="32">
        <f t="shared" si="0"/>
        <v>-19500402672</v>
      </c>
      <c r="F30" s="14"/>
    </row>
    <row r="31" spans="2:6" x14ac:dyDescent="0.3">
      <c r="B31" s="11" t="s">
        <v>13</v>
      </c>
      <c r="C31" s="31">
        <v>260175314869</v>
      </c>
      <c r="D31" s="31">
        <v>218653986521</v>
      </c>
      <c r="E31" s="32">
        <f t="shared" si="0"/>
        <v>-41521328348</v>
      </c>
      <c r="F31" s="14"/>
    </row>
    <row r="32" spans="2:6" x14ac:dyDescent="0.3">
      <c r="B32" s="11" t="s">
        <v>14</v>
      </c>
      <c r="C32" s="31">
        <v>9913552920254</v>
      </c>
      <c r="D32" s="31">
        <v>8420143651219</v>
      </c>
      <c r="E32" s="32">
        <f t="shared" si="0"/>
        <v>-1493409269035</v>
      </c>
      <c r="F32" s="14"/>
    </row>
    <row r="33" spans="2:6" x14ac:dyDescent="0.3">
      <c r="B33" s="11" t="s">
        <v>15</v>
      </c>
      <c r="C33" s="31">
        <v>1706596586940</v>
      </c>
      <c r="D33" s="31">
        <v>1568850030249</v>
      </c>
      <c r="E33" s="32">
        <f t="shared" si="0"/>
        <v>-137746556691</v>
      </c>
      <c r="F33" s="14"/>
    </row>
    <row r="34" spans="2:6" x14ac:dyDescent="0.3">
      <c r="B34" s="11" t="s">
        <v>16</v>
      </c>
      <c r="C34" s="31">
        <v>1488195281094</v>
      </c>
      <c r="D34" s="31">
        <v>1539851838632</v>
      </c>
      <c r="E34" s="32">
        <f t="shared" si="0"/>
        <v>51656557538</v>
      </c>
      <c r="F34" s="14"/>
    </row>
    <row r="35" spans="2:6" x14ac:dyDescent="0.3">
      <c r="B35" s="11" t="s">
        <v>17</v>
      </c>
      <c r="C35" s="31">
        <v>2043118502509</v>
      </c>
      <c r="D35" s="31">
        <v>2006949964257</v>
      </c>
      <c r="E35" s="32">
        <f t="shared" si="0"/>
        <v>-36168538252</v>
      </c>
      <c r="F35" s="14"/>
    </row>
    <row r="36" spans="2:6" x14ac:dyDescent="0.3">
      <c r="B36" s="11" t="s">
        <v>18</v>
      </c>
      <c r="C36" s="31">
        <v>2994212532767</v>
      </c>
      <c r="D36" s="31">
        <v>2841506211920</v>
      </c>
      <c r="E36" s="32">
        <f t="shared" si="0"/>
        <v>-152706320847</v>
      </c>
      <c r="F36" s="14"/>
    </row>
    <row r="37" spans="2:6" x14ac:dyDescent="0.3">
      <c r="B37" s="11" t="s">
        <v>19</v>
      </c>
      <c r="C37" s="31">
        <v>2811548697321</v>
      </c>
      <c r="D37" s="31">
        <v>2547063690260</v>
      </c>
      <c r="E37" s="32">
        <f t="shared" si="0"/>
        <v>-264485007061</v>
      </c>
      <c r="F37" s="14"/>
    </row>
    <row r="38" spans="2:6" x14ac:dyDescent="0.3">
      <c r="B38" s="11" t="s">
        <v>20</v>
      </c>
      <c r="C38" s="31">
        <v>1628199430258</v>
      </c>
      <c r="D38" s="31">
        <v>1554572106644</v>
      </c>
      <c r="E38" s="32">
        <f t="shared" si="0"/>
        <v>-73627323614</v>
      </c>
      <c r="F38" s="14"/>
    </row>
    <row r="39" spans="2:6" x14ac:dyDescent="0.3">
      <c r="B39" s="11" t="s">
        <v>21</v>
      </c>
      <c r="C39" s="31">
        <v>2102425093340</v>
      </c>
      <c r="D39" s="31">
        <v>1964379774943</v>
      </c>
      <c r="E39" s="32">
        <f t="shared" si="0"/>
        <v>-138045318397</v>
      </c>
      <c r="F39" s="14"/>
    </row>
    <row r="40" spans="2:6" x14ac:dyDescent="0.3">
      <c r="B40" s="11" t="s">
        <v>22</v>
      </c>
      <c r="C40" s="35">
        <v>780081272150</v>
      </c>
      <c r="D40" s="35">
        <v>803457989170</v>
      </c>
      <c r="E40" s="32">
        <f t="shared" si="0"/>
        <v>23376717020</v>
      </c>
      <c r="F40" s="14"/>
    </row>
    <row r="41" spans="2:6" x14ac:dyDescent="0.3">
      <c r="B41" s="15" t="s">
        <v>24</v>
      </c>
      <c r="C41" s="33">
        <f>SUM(C24:C40)</f>
        <v>50377002433522</v>
      </c>
      <c r="D41" s="33">
        <f>SUM(D24:D40)</f>
        <v>45292941531527</v>
      </c>
      <c r="E41" s="34">
        <f>D41-C41</f>
        <v>-5084060901995</v>
      </c>
      <c r="F41" s="18"/>
    </row>
  </sheetData>
  <mergeCells count="3">
    <mergeCell ref="B4:B5"/>
    <mergeCell ref="E4:E5"/>
    <mergeCell ref="F4:F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C641-1058-49C9-B287-AEA4845E155B}">
  <dimension ref="B2:F41"/>
  <sheetViews>
    <sheetView showGridLines="0" zoomScale="70" zoomScaleNormal="70" workbookViewId="0">
      <selection activeCell="C24" sqref="C24"/>
    </sheetView>
  </sheetViews>
  <sheetFormatPr defaultRowHeight="16.5" x14ac:dyDescent="0.3"/>
  <cols>
    <col min="1" max="1" width="8.875" customWidth="1"/>
    <col min="2" max="5" width="15.75" customWidth="1"/>
    <col min="6" max="6" width="50.75" customWidth="1"/>
  </cols>
  <sheetData>
    <row r="2" spans="2:6" ht="33.75" x14ac:dyDescent="0.3">
      <c r="B2" s="1" t="s">
        <v>42</v>
      </c>
      <c r="C2" s="2"/>
      <c r="F2" s="3" t="s">
        <v>1</v>
      </c>
    </row>
    <row r="3" spans="2:6" ht="19.899999999999999" customHeight="1" x14ac:dyDescent="0.3">
      <c r="B3" s="4"/>
      <c r="C3" s="4"/>
    </row>
    <row r="4" spans="2:6" ht="19.899999999999999" customHeight="1" x14ac:dyDescent="0.3">
      <c r="B4" s="68" t="s">
        <v>2</v>
      </c>
      <c r="C4" s="36">
        <v>2020</v>
      </c>
      <c r="D4" s="36">
        <v>2021</v>
      </c>
      <c r="E4" s="68" t="s">
        <v>3</v>
      </c>
      <c r="F4" s="69" t="s">
        <v>4</v>
      </c>
    </row>
    <row r="5" spans="2:6" ht="19.899999999999999" customHeight="1" x14ac:dyDescent="0.3">
      <c r="B5" s="68"/>
      <c r="C5" s="6" t="s">
        <v>5</v>
      </c>
      <c r="D5" s="6" t="s">
        <v>5</v>
      </c>
      <c r="E5" s="68"/>
      <c r="F5" s="70"/>
    </row>
    <row r="6" spans="2:6" x14ac:dyDescent="0.3">
      <c r="B6" s="7" t="s">
        <v>6</v>
      </c>
      <c r="C6" s="37">
        <v>61787777474939</v>
      </c>
      <c r="D6" s="37">
        <v>48419809753714</v>
      </c>
      <c r="E6" s="38">
        <f>D6-C6</f>
        <v>-13367967721225</v>
      </c>
      <c r="F6" s="10" t="s">
        <v>25</v>
      </c>
    </row>
    <row r="7" spans="2:6" x14ac:dyDescent="0.3">
      <c r="B7" s="11" t="s">
        <v>7</v>
      </c>
      <c r="C7" s="39">
        <v>22170331889690</v>
      </c>
      <c r="D7" s="39">
        <v>17512286834200</v>
      </c>
      <c r="E7" s="40">
        <f>D7-C7</f>
        <v>-4658045055490</v>
      </c>
      <c r="F7" s="14" t="s">
        <v>28</v>
      </c>
    </row>
    <row r="8" spans="2:6" x14ac:dyDescent="0.3">
      <c r="B8" s="11" t="s">
        <v>8</v>
      </c>
      <c r="C8" s="39">
        <v>16041629295252</v>
      </c>
      <c r="D8" s="39">
        <v>12500701132074</v>
      </c>
      <c r="E8" s="40">
        <f>D8-C8</f>
        <v>-3540928163178</v>
      </c>
      <c r="F8" s="14" t="s">
        <v>27</v>
      </c>
    </row>
    <row r="9" spans="2:6" x14ac:dyDescent="0.3">
      <c r="B9" s="11" t="s">
        <v>9</v>
      </c>
      <c r="C9" s="39">
        <v>17108535607197</v>
      </c>
      <c r="D9" s="39">
        <v>14800317514392</v>
      </c>
      <c r="E9" s="40">
        <f t="shared" ref="E9:E40" si="0">D9-C9</f>
        <v>-2308218092805</v>
      </c>
      <c r="F9" s="14" t="s">
        <v>34</v>
      </c>
    </row>
    <row r="10" spans="2:6" x14ac:dyDescent="0.3">
      <c r="B10" s="11" t="s">
        <v>10</v>
      </c>
      <c r="C10" s="39">
        <v>10244287089124</v>
      </c>
      <c r="D10" s="39">
        <v>8183408475027</v>
      </c>
      <c r="E10" s="40">
        <f t="shared" si="0"/>
        <v>-2060878614097</v>
      </c>
      <c r="F10" s="14" t="s">
        <v>30</v>
      </c>
    </row>
    <row r="11" spans="2:6" x14ac:dyDescent="0.3">
      <c r="B11" s="11" t="s">
        <v>11</v>
      </c>
      <c r="C11" s="39">
        <v>9058365208567</v>
      </c>
      <c r="D11" s="39">
        <v>7471806952996</v>
      </c>
      <c r="E11" s="40">
        <f t="shared" si="0"/>
        <v>-1586558255571</v>
      </c>
      <c r="F11" s="14" t="s">
        <v>29</v>
      </c>
    </row>
    <row r="12" spans="2:6" x14ac:dyDescent="0.3">
      <c r="B12" s="11" t="s">
        <v>12</v>
      </c>
      <c r="C12" s="39">
        <v>7078844056820</v>
      </c>
      <c r="D12" s="39">
        <v>6360591970974</v>
      </c>
      <c r="E12" s="40">
        <f t="shared" si="0"/>
        <v>-718252085846</v>
      </c>
      <c r="F12" s="14" t="s">
        <v>31</v>
      </c>
    </row>
    <row r="13" spans="2:6" x14ac:dyDescent="0.3">
      <c r="B13" s="11" t="s">
        <v>13</v>
      </c>
      <c r="C13" s="39">
        <v>1704215653003</v>
      </c>
      <c r="D13" s="39">
        <v>1426096195503</v>
      </c>
      <c r="E13" s="40">
        <f t="shared" si="0"/>
        <v>-278119457500</v>
      </c>
      <c r="F13" s="14" t="s">
        <v>32</v>
      </c>
    </row>
    <row r="14" spans="2:6" x14ac:dyDescent="0.3">
      <c r="B14" s="11" t="s">
        <v>14</v>
      </c>
      <c r="C14" s="39">
        <v>82271862516789</v>
      </c>
      <c r="D14" s="39">
        <v>68021789664761</v>
      </c>
      <c r="E14" s="40">
        <f t="shared" si="0"/>
        <v>-14250072852028</v>
      </c>
      <c r="F14" s="14" t="s">
        <v>33</v>
      </c>
    </row>
    <row r="15" spans="2:6" x14ac:dyDescent="0.3">
      <c r="B15" s="11" t="s">
        <v>15</v>
      </c>
      <c r="C15" s="39">
        <v>20842126029134</v>
      </c>
      <c r="D15" s="39">
        <v>18644217013141</v>
      </c>
      <c r="E15" s="40">
        <f t="shared" si="0"/>
        <v>-2197909015993</v>
      </c>
      <c r="F15" s="14" t="s">
        <v>36</v>
      </c>
    </row>
    <row r="16" spans="2:6" x14ac:dyDescent="0.3">
      <c r="B16" s="11" t="s">
        <v>16</v>
      </c>
      <c r="C16" s="39">
        <v>16724165847584</v>
      </c>
      <c r="D16" s="39">
        <v>14801705052743</v>
      </c>
      <c r="E16" s="40">
        <f t="shared" si="0"/>
        <v>-1922460794841</v>
      </c>
      <c r="F16" s="14" t="s">
        <v>35</v>
      </c>
    </row>
    <row r="17" spans="2:6" x14ac:dyDescent="0.3">
      <c r="B17" s="11" t="s">
        <v>17</v>
      </c>
      <c r="C17" s="39">
        <v>23112492855610</v>
      </c>
      <c r="D17" s="39">
        <v>20057565079536</v>
      </c>
      <c r="E17" s="40">
        <f t="shared" si="0"/>
        <v>-3054927776074</v>
      </c>
      <c r="F17" s="14" t="s">
        <v>26</v>
      </c>
    </row>
    <row r="18" spans="2:6" x14ac:dyDescent="0.3">
      <c r="B18" s="11" t="s">
        <v>18</v>
      </c>
      <c r="C18" s="39">
        <v>32671087668552</v>
      </c>
      <c r="D18" s="39">
        <v>29609850490521</v>
      </c>
      <c r="E18" s="40">
        <f t="shared" si="0"/>
        <v>-3061237178031</v>
      </c>
      <c r="F18" s="14" t="s">
        <v>37</v>
      </c>
    </row>
    <row r="19" spans="2:6" x14ac:dyDescent="0.3">
      <c r="B19" s="11" t="s">
        <v>19</v>
      </c>
      <c r="C19" s="39">
        <v>30669925842133</v>
      </c>
      <c r="D19" s="39">
        <v>26481015555627</v>
      </c>
      <c r="E19" s="40">
        <f t="shared" si="0"/>
        <v>-4188910286506</v>
      </c>
      <c r="F19" s="14" t="s">
        <v>38</v>
      </c>
    </row>
    <row r="20" spans="2:6" x14ac:dyDescent="0.3">
      <c r="B20" s="11" t="s">
        <v>20</v>
      </c>
      <c r="C20" s="39">
        <v>22189060264266</v>
      </c>
      <c r="D20" s="39">
        <v>19301897151343</v>
      </c>
      <c r="E20" s="40">
        <f t="shared" si="0"/>
        <v>-2887163112923</v>
      </c>
      <c r="F20" s="14" t="s">
        <v>39</v>
      </c>
    </row>
    <row r="21" spans="2:6" x14ac:dyDescent="0.3">
      <c r="B21" s="11" t="s">
        <v>21</v>
      </c>
      <c r="C21" s="39">
        <v>28040642174833</v>
      </c>
      <c r="D21" s="39">
        <v>25208641757445</v>
      </c>
      <c r="E21" s="40">
        <f t="shared" si="0"/>
        <v>-2832000417388</v>
      </c>
      <c r="F21" s="14" t="s">
        <v>40</v>
      </c>
    </row>
    <row r="22" spans="2:6" x14ac:dyDescent="0.3">
      <c r="B22" s="11" t="s">
        <v>22</v>
      </c>
      <c r="C22" s="39">
        <v>5742177385374</v>
      </c>
      <c r="D22" s="39">
        <v>5298908514390</v>
      </c>
      <c r="E22" s="40">
        <f t="shared" si="0"/>
        <v>-443268870984</v>
      </c>
      <c r="F22" s="14" t="s">
        <v>41</v>
      </c>
    </row>
    <row r="23" spans="2:6" x14ac:dyDescent="0.3">
      <c r="B23" s="15" t="s">
        <v>23</v>
      </c>
      <c r="C23" s="41">
        <f>SUM(C6:C22)</f>
        <v>407457526858867</v>
      </c>
      <c r="D23" s="41">
        <f>SUM(D6:D22)</f>
        <v>344100609108387</v>
      </c>
      <c r="E23" s="42">
        <f>D23-C23</f>
        <v>-63356917750480</v>
      </c>
      <c r="F23" s="18"/>
    </row>
    <row r="24" spans="2:6" x14ac:dyDescent="0.3">
      <c r="B24" s="7" t="s">
        <v>6</v>
      </c>
      <c r="C24" s="37">
        <v>14758108801103</v>
      </c>
      <c r="D24" s="37">
        <v>13733509633136</v>
      </c>
      <c r="E24" s="40">
        <f t="shared" si="0"/>
        <v>-1024599167967</v>
      </c>
      <c r="F24" s="14"/>
    </row>
    <row r="25" spans="2:6" x14ac:dyDescent="0.3">
      <c r="B25" s="11" t="s">
        <v>7</v>
      </c>
      <c r="C25" s="39">
        <v>3791941723433</v>
      </c>
      <c r="D25" s="39">
        <v>3769052445181</v>
      </c>
      <c r="E25" s="40">
        <f t="shared" si="0"/>
        <v>-22889278252</v>
      </c>
      <c r="F25" s="14"/>
    </row>
    <row r="26" spans="2:6" x14ac:dyDescent="0.3">
      <c r="B26" s="11" t="s">
        <v>8</v>
      </c>
      <c r="C26" s="39">
        <v>2750414553243</v>
      </c>
      <c r="D26" s="39">
        <v>2566709478768</v>
      </c>
      <c r="E26" s="40">
        <f t="shared" si="0"/>
        <v>-183705074475</v>
      </c>
      <c r="F26" s="14"/>
    </row>
    <row r="27" spans="2:6" x14ac:dyDescent="0.3">
      <c r="B27" s="11" t="s">
        <v>9</v>
      </c>
      <c r="C27" s="39">
        <v>4315117760758</v>
      </c>
      <c r="D27" s="39">
        <v>4387901603251</v>
      </c>
      <c r="E27" s="40">
        <f t="shared" si="0"/>
        <v>72783842493</v>
      </c>
      <c r="F27" s="14"/>
    </row>
    <row r="28" spans="2:6" x14ac:dyDescent="0.3">
      <c r="B28" s="11" t="s">
        <v>10</v>
      </c>
      <c r="C28" s="39">
        <v>1484463601986</v>
      </c>
      <c r="D28" s="39">
        <v>1396588359939</v>
      </c>
      <c r="E28" s="40">
        <f t="shared" si="0"/>
        <v>-87875242047</v>
      </c>
      <c r="F28" s="14"/>
    </row>
    <row r="29" spans="2:6" x14ac:dyDescent="0.3">
      <c r="B29" s="11" t="s">
        <v>11</v>
      </c>
      <c r="C29" s="39">
        <v>1264097404393</v>
      </c>
      <c r="D29" s="39">
        <v>1268824550663</v>
      </c>
      <c r="E29" s="40">
        <f t="shared" si="0"/>
        <v>4727146270</v>
      </c>
      <c r="F29" s="14"/>
    </row>
    <row r="30" spans="2:6" x14ac:dyDescent="0.3">
      <c r="B30" s="11" t="s">
        <v>12</v>
      </c>
      <c r="C30" s="39">
        <v>938973389401</v>
      </c>
      <c r="D30" s="39">
        <v>952206136955</v>
      </c>
      <c r="E30" s="40">
        <f t="shared" si="0"/>
        <v>13232747554</v>
      </c>
      <c r="F30" s="14"/>
    </row>
    <row r="31" spans="2:6" x14ac:dyDescent="0.3">
      <c r="B31" s="11" t="s">
        <v>13</v>
      </c>
      <c r="C31" s="39">
        <v>511429742414</v>
      </c>
      <c r="D31" s="39">
        <v>485880527431</v>
      </c>
      <c r="E31" s="40">
        <f t="shared" si="0"/>
        <v>-25549214983</v>
      </c>
      <c r="F31" s="14"/>
    </row>
    <row r="32" spans="2:6" x14ac:dyDescent="0.3">
      <c r="B32" s="11" t="s">
        <v>14</v>
      </c>
      <c r="C32" s="39">
        <v>15884447891016</v>
      </c>
      <c r="D32" s="39">
        <v>15479265096632</v>
      </c>
      <c r="E32" s="40">
        <f t="shared" si="0"/>
        <v>-405182794384</v>
      </c>
      <c r="F32" s="14"/>
    </row>
    <row r="33" spans="2:6" x14ac:dyDescent="0.3">
      <c r="B33" s="11" t="s">
        <v>15</v>
      </c>
      <c r="C33" s="39">
        <v>2373979936853</v>
      </c>
      <c r="D33" s="39">
        <v>2404607769120</v>
      </c>
      <c r="E33" s="40">
        <f t="shared" si="0"/>
        <v>30627832267</v>
      </c>
      <c r="F33" s="14"/>
    </row>
    <row r="34" spans="2:6" x14ac:dyDescent="0.3">
      <c r="B34" s="11" t="s">
        <v>16</v>
      </c>
      <c r="C34" s="39">
        <v>2063626401449</v>
      </c>
      <c r="D34" s="39">
        <v>2124277121934</v>
      </c>
      <c r="E34" s="40">
        <f t="shared" si="0"/>
        <v>60650720485</v>
      </c>
      <c r="F34" s="14"/>
    </row>
    <row r="35" spans="2:6" x14ac:dyDescent="0.3">
      <c r="B35" s="11" t="s">
        <v>17</v>
      </c>
      <c r="C35" s="39">
        <v>2780722449858</v>
      </c>
      <c r="D35" s="39">
        <v>3037798908684</v>
      </c>
      <c r="E35" s="40">
        <f t="shared" si="0"/>
        <v>257076458826</v>
      </c>
      <c r="F35" s="14"/>
    </row>
    <row r="36" spans="2:6" x14ac:dyDescent="0.3">
      <c r="B36" s="11" t="s">
        <v>18</v>
      </c>
      <c r="C36" s="39">
        <v>4039549648262</v>
      </c>
      <c r="D36" s="39">
        <v>4051816543525</v>
      </c>
      <c r="E36" s="40">
        <f t="shared" si="0"/>
        <v>12266895263</v>
      </c>
      <c r="F36" s="14"/>
    </row>
    <row r="37" spans="2:6" x14ac:dyDescent="0.3">
      <c r="B37" s="11" t="s">
        <v>19</v>
      </c>
      <c r="C37" s="39">
        <v>3981267289493</v>
      </c>
      <c r="D37" s="39">
        <v>3910401311915</v>
      </c>
      <c r="E37" s="40">
        <f t="shared" si="0"/>
        <v>-70865977578</v>
      </c>
      <c r="F37" s="14"/>
    </row>
    <row r="38" spans="2:6" x14ac:dyDescent="0.3">
      <c r="B38" s="11" t="s">
        <v>20</v>
      </c>
      <c r="C38" s="39">
        <v>2024043034944</v>
      </c>
      <c r="D38" s="39">
        <v>2025933944726</v>
      </c>
      <c r="E38" s="40">
        <f t="shared" si="0"/>
        <v>1890909782</v>
      </c>
      <c r="F38" s="14"/>
    </row>
    <row r="39" spans="2:6" x14ac:dyDescent="0.3">
      <c r="B39" s="11" t="s">
        <v>21</v>
      </c>
      <c r="C39" s="39">
        <v>2678889282240</v>
      </c>
      <c r="D39" s="39">
        <v>2750630062138</v>
      </c>
      <c r="E39" s="40">
        <f t="shared" si="0"/>
        <v>71740779898</v>
      </c>
      <c r="F39" s="14"/>
    </row>
    <row r="40" spans="2:6" x14ac:dyDescent="0.3">
      <c r="B40" s="11" t="s">
        <v>22</v>
      </c>
      <c r="C40" s="43">
        <v>947050528065</v>
      </c>
      <c r="D40" s="43">
        <v>990110313755</v>
      </c>
      <c r="E40" s="40">
        <f t="shared" si="0"/>
        <v>43059785690</v>
      </c>
      <c r="F40" s="14"/>
    </row>
    <row r="41" spans="2:6" x14ac:dyDescent="0.3">
      <c r="B41" s="15" t="s">
        <v>24</v>
      </c>
      <c r="C41" s="41">
        <f>SUM(C24:C40)</f>
        <v>66588123438911</v>
      </c>
      <c r="D41" s="41">
        <f>SUM(D24:D40)</f>
        <v>65335513807753</v>
      </c>
      <c r="E41" s="42">
        <f>D41-C41</f>
        <v>-1252609631158</v>
      </c>
      <c r="F41" s="18"/>
    </row>
  </sheetData>
  <mergeCells count="3">
    <mergeCell ref="B4:B5"/>
    <mergeCell ref="E4:E5"/>
    <mergeCell ref="F4:F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6BCC-3F0F-4272-8D5E-3A7262A3CF60}">
  <dimension ref="B2:L23"/>
  <sheetViews>
    <sheetView showGridLines="0" zoomScale="70" zoomScaleNormal="70" workbookViewId="0">
      <selection activeCell="F5" sqref="F5"/>
    </sheetView>
  </sheetViews>
  <sheetFormatPr defaultRowHeight="16.5" x14ac:dyDescent="0.3"/>
  <cols>
    <col min="1" max="1" width="8.875" customWidth="1"/>
    <col min="2" max="11" width="15.75" customWidth="1"/>
    <col min="12" max="12" width="50.75" customWidth="1"/>
  </cols>
  <sheetData>
    <row r="2" spans="2:12" ht="33.75" x14ac:dyDescent="0.3">
      <c r="B2" s="1" t="s">
        <v>43</v>
      </c>
      <c r="C2" s="2"/>
      <c r="D2" s="2"/>
      <c r="E2" s="2"/>
      <c r="F2" s="2"/>
      <c r="G2" s="2"/>
      <c r="H2" s="2"/>
      <c r="I2" s="2"/>
      <c r="L2" s="3" t="s">
        <v>1</v>
      </c>
    </row>
    <row r="3" spans="2:12" ht="19.899999999999999" customHeight="1" x14ac:dyDescent="0.3">
      <c r="B3" s="4"/>
      <c r="C3" s="4"/>
      <c r="D3" s="4"/>
      <c r="E3" s="4"/>
      <c r="F3" s="4"/>
      <c r="G3" s="4"/>
      <c r="H3" s="4"/>
      <c r="I3" s="4"/>
    </row>
    <row r="4" spans="2:12" ht="19.899999999999999" customHeight="1" x14ac:dyDescent="0.3">
      <c r="B4" s="68" t="s">
        <v>2</v>
      </c>
      <c r="C4" s="71">
        <v>2020</v>
      </c>
      <c r="D4" s="72"/>
      <c r="E4" s="72"/>
      <c r="F4" s="73"/>
      <c r="G4" s="71">
        <v>2021</v>
      </c>
      <c r="H4" s="72"/>
      <c r="I4" s="72"/>
      <c r="J4" s="73"/>
      <c r="K4" s="68" t="s">
        <v>3</v>
      </c>
      <c r="L4" s="69" t="s">
        <v>4</v>
      </c>
    </row>
    <row r="5" spans="2:12" ht="19.899999999999999" customHeight="1" x14ac:dyDescent="0.3">
      <c r="B5" s="68"/>
      <c r="C5" s="6" t="s">
        <v>44</v>
      </c>
      <c r="D5" s="6" t="s">
        <v>45</v>
      </c>
      <c r="E5" s="6" t="s">
        <v>46</v>
      </c>
      <c r="F5" s="6" t="s">
        <v>47</v>
      </c>
      <c r="G5" s="6" t="s">
        <v>44</v>
      </c>
      <c r="H5" s="6" t="s">
        <v>45</v>
      </c>
      <c r="I5" s="6" t="s">
        <v>46</v>
      </c>
      <c r="J5" s="6" t="s">
        <v>47</v>
      </c>
      <c r="K5" s="68"/>
      <c r="L5" s="70"/>
    </row>
    <row r="6" spans="2:12" x14ac:dyDescent="0.3">
      <c r="B6" s="7" t="s">
        <v>6</v>
      </c>
      <c r="C6" s="44">
        <v>66903765278755</v>
      </c>
      <c r="D6" s="44">
        <v>11532934282510</v>
      </c>
      <c r="E6" s="44">
        <v>10671337794007</v>
      </c>
      <c r="F6" s="44">
        <v>8767990478227</v>
      </c>
      <c r="G6" s="44">
        <v>52900644968001</v>
      </c>
      <c r="H6" s="44">
        <v>9322320501865</v>
      </c>
      <c r="I6" s="44">
        <v>10963985463009</v>
      </c>
      <c r="J6" s="44">
        <v>7063275177543</v>
      </c>
      <c r="K6" s="45">
        <f>SUM(G6:J6)-SUM(C6:F6)</f>
        <v>-17625801723081</v>
      </c>
      <c r="L6" s="10" t="s">
        <v>25</v>
      </c>
    </row>
    <row r="7" spans="2:12" x14ac:dyDescent="0.3">
      <c r="B7" s="11" t="s">
        <v>7</v>
      </c>
      <c r="C7" s="46">
        <v>23169797509376</v>
      </c>
      <c r="D7" s="46">
        <v>3249788639914</v>
      </c>
      <c r="E7" s="46">
        <v>5110881857620</v>
      </c>
      <c r="F7" s="46">
        <v>1933705196353</v>
      </c>
      <c r="G7" s="46">
        <v>18436091610345</v>
      </c>
      <c r="H7" s="46">
        <v>3230135965381</v>
      </c>
      <c r="I7" s="46">
        <v>4396895011710</v>
      </c>
      <c r="J7" s="46">
        <v>1904199973653</v>
      </c>
      <c r="K7" s="47">
        <f>SUM(G7:J7)-SUM(C7:F7)</f>
        <v>-5496850642174</v>
      </c>
      <c r="L7" s="14" t="s">
        <v>36</v>
      </c>
    </row>
    <row r="8" spans="2:12" x14ac:dyDescent="0.3">
      <c r="B8" s="11" t="s">
        <v>8</v>
      </c>
      <c r="C8" s="46">
        <v>18585458218775</v>
      </c>
      <c r="D8" s="46">
        <v>1911835932371</v>
      </c>
      <c r="E8" s="46">
        <v>3588162138970</v>
      </c>
      <c r="F8" s="46">
        <v>1421660936947</v>
      </c>
      <c r="G8" s="46">
        <v>12681823981408</v>
      </c>
      <c r="H8" s="46">
        <v>1631428934305</v>
      </c>
      <c r="I8" s="46">
        <v>3628553014780</v>
      </c>
      <c r="J8" s="46">
        <v>1232315415125</v>
      </c>
      <c r="K8" s="47">
        <f t="shared" ref="K8:K22" si="0">SUM(G8:J8)-SUM(C8:F8)</f>
        <v>-6332995881445</v>
      </c>
      <c r="L8" s="14" t="s">
        <v>27</v>
      </c>
    </row>
    <row r="9" spans="2:12" x14ac:dyDescent="0.3">
      <c r="B9" s="11" t="s">
        <v>9</v>
      </c>
      <c r="C9" s="46">
        <v>19753542365552</v>
      </c>
      <c r="D9" s="46">
        <v>3645689381754</v>
      </c>
      <c r="E9" s="46">
        <v>4424403534670</v>
      </c>
      <c r="F9" s="46">
        <v>1256171681404</v>
      </c>
      <c r="G9" s="46">
        <v>16132143545590</v>
      </c>
      <c r="H9" s="46">
        <v>4012702661234</v>
      </c>
      <c r="I9" s="46">
        <v>4223348593250</v>
      </c>
      <c r="J9" s="46">
        <v>1581804772975</v>
      </c>
      <c r="K9" s="47">
        <f t="shared" si="0"/>
        <v>-3129807390331</v>
      </c>
      <c r="L9" s="14" t="s">
        <v>28</v>
      </c>
    </row>
    <row r="10" spans="2:12" x14ac:dyDescent="0.3">
      <c r="B10" s="11" t="s">
        <v>10</v>
      </c>
      <c r="C10" s="46">
        <v>10329648917487</v>
      </c>
      <c r="D10" s="46">
        <v>847377371369</v>
      </c>
      <c r="E10" s="46">
        <v>2280817724275</v>
      </c>
      <c r="F10" s="46">
        <v>783699709695</v>
      </c>
      <c r="G10" s="46">
        <v>8295296871314</v>
      </c>
      <c r="H10" s="46">
        <v>756421364200</v>
      </c>
      <c r="I10" s="46">
        <v>2380637578430</v>
      </c>
      <c r="J10" s="46">
        <v>742417066369</v>
      </c>
      <c r="K10" s="47">
        <f t="shared" si="0"/>
        <v>-2066770842513</v>
      </c>
      <c r="L10" s="14" t="s">
        <v>30</v>
      </c>
    </row>
    <row r="11" spans="2:12" x14ac:dyDescent="0.3">
      <c r="B11" s="11" t="s">
        <v>11</v>
      </c>
      <c r="C11" s="46">
        <v>10177901178646</v>
      </c>
      <c r="D11" s="46">
        <v>1187374598910</v>
      </c>
      <c r="E11" s="46">
        <v>2375915687380</v>
      </c>
      <c r="F11" s="46">
        <v>944002930594</v>
      </c>
      <c r="G11" s="46">
        <v>8732889048621</v>
      </c>
      <c r="H11" s="46">
        <v>867751579955</v>
      </c>
      <c r="I11" s="46">
        <v>2315922313790</v>
      </c>
      <c r="J11" s="46">
        <v>757448103937</v>
      </c>
      <c r="K11" s="47">
        <f t="shared" si="0"/>
        <v>-2011183349227</v>
      </c>
      <c r="L11" s="14" t="s">
        <v>29</v>
      </c>
    </row>
    <row r="12" spans="2:12" x14ac:dyDescent="0.3">
      <c r="B12" s="11" t="s">
        <v>12</v>
      </c>
      <c r="C12" s="46">
        <v>7564872816524</v>
      </c>
      <c r="D12" s="46">
        <v>619611545543</v>
      </c>
      <c r="E12" s="46">
        <v>1907602941420</v>
      </c>
      <c r="F12" s="46">
        <v>560028161599</v>
      </c>
      <c r="G12" s="46">
        <v>6343476705942</v>
      </c>
      <c r="H12" s="46">
        <v>475137808289</v>
      </c>
      <c r="I12" s="46">
        <v>1897672705740</v>
      </c>
      <c r="J12" s="46">
        <v>596197388942</v>
      </c>
      <c r="K12" s="47">
        <f t="shared" si="0"/>
        <v>-1339630856173</v>
      </c>
      <c r="L12" s="14" t="s">
        <v>31</v>
      </c>
    </row>
    <row r="13" spans="2:12" x14ac:dyDescent="0.3">
      <c r="B13" s="11" t="s">
        <v>13</v>
      </c>
      <c r="C13" s="46">
        <v>1681408553360</v>
      </c>
      <c r="D13" s="46">
        <v>133270989503</v>
      </c>
      <c r="E13" s="46">
        <v>895570757370</v>
      </c>
      <c r="F13" s="46">
        <v>213139867790</v>
      </c>
      <c r="G13" s="46">
        <v>1515832148006</v>
      </c>
      <c r="H13" s="46">
        <v>105857096577</v>
      </c>
      <c r="I13" s="46">
        <v>1217324412370</v>
      </c>
      <c r="J13" s="46">
        <v>189976979490</v>
      </c>
      <c r="K13" s="47">
        <f t="shared" si="0"/>
        <v>105600468420</v>
      </c>
      <c r="L13" s="14" t="s">
        <v>32</v>
      </c>
    </row>
    <row r="14" spans="2:12" x14ac:dyDescent="0.3">
      <c r="B14" s="11" t="s">
        <v>14</v>
      </c>
      <c r="C14" s="46">
        <v>86864095364734</v>
      </c>
      <c r="D14" s="46">
        <v>7414432297895</v>
      </c>
      <c r="E14" s="46">
        <v>17327688621853</v>
      </c>
      <c r="F14" s="46">
        <v>6562829147474</v>
      </c>
      <c r="G14" s="46">
        <v>71197194125828</v>
      </c>
      <c r="H14" s="46">
        <v>6793910944226</v>
      </c>
      <c r="I14" s="46">
        <v>17538446455773</v>
      </c>
      <c r="J14" s="46">
        <v>5835884719176</v>
      </c>
      <c r="K14" s="47">
        <f t="shared" si="0"/>
        <v>-16803609186953</v>
      </c>
      <c r="L14" s="14" t="s">
        <v>33</v>
      </c>
    </row>
    <row r="15" spans="2:12" x14ac:dyDescent="0.3">
      <c r="B15" s="11" t="s">
        <v>15</v>
      </c>
      <c r="C15" s="46">
        <v>20736664685251</v>
      </c>
      <c r="D15" s="46">
        <v>1344351148525</v>
      </c>
      <c r="E15" s="46">
        <v>3478978404352</v>
      </c>
      <c r="F15" s="46">
        <v>921047502620</v>
      </c>
      <c r="G15" s="46">
        <v>18435789009140</v>
      </c>
      <c r="H15" s="46">
        <v>1512884924386</v>
      </c>
      <c r="I15" s="46">
        <v>3185634324730</v>
      </c>
      <c r="J15" s="46">
        <v>899127539497</v>
      </c>
      <c r="K15" s="47">
        <f t="shared" si="0"/>
        <v>-2447605942995</v>
      </c>
      <c r="L15" s="14" t="s">
        <v>34</v>
      </c>
    </row>
    <row r="16" spans="2:12" x14ac:dyDescent="0.3">
      <c r="B16" s="11" t="s">
        <v>16</v>
      </c>
      <c r="C16" s="46">
        <v>16475173374502</v>
      </c>
      <c r="D16" s="46">
        <v>979476263903</v>
      </c>
      <c r="E16" s="46">
        <v>3013636445100</v>
      </c>
      <c r="F16" s="46">
        <v>567846627156</v>
      </c>
      <c r="G16" s="46">
        <v>14220079037148</v>
      </c>
      <c r="H16" s="46">
        <v>814335014333</v>
      </c>
      <c r="I16" s="46">
        <v>3062023288060</v>
      </c>
      <c r="J16" s="46">
        <v>602978705436</v>
      </c>
      <c r="K16" s="47">
        <f t="shared" si="0"/>
        <v>-2336716665684</v>
      </c>
      <c r="L16" s="14" t="s">
        <v>35</v>
      </c>
    </row>
    <row r="17" spans="2:12" x14ac:dyDescent="0.3">
      <c r="B17" s="11" t="s">
        <v>17</v>
      </c>
      <c r="C17" s="46">
        <v>22990566674549</v>
      </c>
      <c r="D17" s="46">
        <v>922143382120</v>
      </c>
      <c r="E17" s="46">
        <v>3844905007900</v>
      </c>
      <c r="F17" s="46">
        <v>696718489522</v>
      </c>
      <c r="G17" s="46">
        <v>19936360001040</v>
      </c>
      <c r="H17" s="46">
        <v>957207153859</v>
      </c>
      <c r="I17" s="46">
        <v>4123849124680</v>
      </c>
      <c r="J17" s="46">
        <v>641478752834</v>
      </c>
      <c r="K17" s="47">
        <f t="shared" si="0"/>
        <v>-2795438521678</v>
      </c>
      <c r="L17" s="14" t="s">
        <v>26</v>
      </c>
    </row>
    <row r="18" spans="2:12" x14ac:dyDescent="0.3">
      <c r="B18" s="11" t="s">
        <v>18</v>
      </c>
      <c r="C18" s="46">
        <v>31852820097908</v>
      </c>
      <c r="D18" s="46">
        <v>1584746496343</v>
      </c>
      <c r="E18" s="46">
        <v>5365764867503</v>
      </c>
      <c r="F18" s="46">
        <v>889091855882</v>
      </c>
      <c r="G18" s="46">
        <v>27553979237464</v>
      </c>
      <c r="H18" s="46">
        <v>1412668161746</v>
      </c>
      <c r="I18" s="46">
        <v>5686684063739</v>
      </c>
      <c r="J18" s="46">
        <v>789992129156</v>
      </c>
      <c r="K18" s="47">
        <f t="shared" si="0"/>
        <v>-4249099725531</v>
      </c>
      <c r="L18" s="14" t="s">
        <v>37</v>
      </c>
    </row>
    <row r="19" spans="2:12" x14ac:dyDescent="0.3">
      <c r="B19" s="11" t="s">
        <v>19</v>
      </c>
      <c r="C19" s="46">
        <v>30657342875312</v>
      </c>
      <c r="D19" s="46">
        <v>1558301662483</v>
      </c>
      <c r="E19" s="46">
        <v>5927244459850</v>
      </c>
      <c r="F19" s="46">
        <v>1241496869373</v>
      </c>
      <c r="G19" s="46">
        <v>25508633155771</v>
      </c>
      <c r="H19" s="46">
        <v>1513892384551</v>
      </c>
      <c r="I19" s="46">
        <v>6039236629080</v>
      </c>
      <c r="J19" s="46">
        <v>1206889170183</v>
      </c>
      <c r="K19" s="47">
        <f t="shared" si="0"/>
        <v>-5115734527433</v>
      </c>
      <c r="L19" s="14" t="s">
        <v>38</v>
      </c>
    </row>
    <row r="20" spans="2:12" x14ac:dyDescent="0.3">
      <c r="B20" s="11" t="s">
        <v>20</v>
      </c>
      <c r="C20" s="46">
        <v>22054409650189</v>
      </c>
      <c r="D20" s="46">
        <v>963743465145</v>
      </c>
      <c r="E20" s="46">
        <v>3549432197320</v>
      </c>
      <c r="F20" s="46">
        <v>559564735706</v>
      </c>
      <c r="G20" s="46">
        <v>18628043393913</v>
      </c>
      <c r="H20" s="46">
        <v>865691231298</v>
      </c>
      <c r="I20" s="46">
        <v>3868423920680</v>
      </c>
      <c r="J20" s="46">
        <v>425508490962</v>
      </c>
      <c r="K20" s="47">
        <f t="shared" si="0"/>
        <v>-3339483011507</v>
      </c>
      <c r="L20" s="14" t="s">
        <v>39</v>
      </c>
    </row>
    <row r="21" spans="2:12" x14ac:dyDescent="0.3">
      <c r="B21" s="11" t="s">
        <v>21</v>
      </c>
      <c r="C21" s="46">
        <v>27282233786765</v>
      </c>
      <c r="D21" s="46">
        <v>1232860332608</v>
      </c>
      <c r="E21" s="46">
        <v>4086763563160</v>
      </c>
      <c r="F21" s="46">
        <v>664974636484</v>
      </c>
      <c r="G21" s="46">
        <v>24064337719620</v>
      </c>
      <c r="H21" s="46">
        <v>1053944217401</v>
      </c>
      <c r="I21" s="46">
        <v>4434171105090</v>
      </c>
      <c r="J21" s="46">
        <v>777735403489</v>
      </c>
      <c r="K21" s="47">
        <f t="shared" si="0"/>
        <v>-2936643873417</v>
      </c>
      <c r="L21" s="14" t="s">
        <v>40</v>
      </c>
    </row>
    <row r="22" spans="2:12" x14ac:dyDescent="0.3">
      <c r="B22" s="11" t="s">
        <v>22</v>
      </c>
      <c r="C22" s="46">
        <v>6009905855175</v>
      </c>
      <c r="D22" s="46">
        <v>715867553218</v>
      </c>
      <c r="E22" s="46">
        <v>1418381664710</v>
      </c>
      <c r="F22" s="46">
        <v>493559004641</v>
      </c>
      <c r="G22" s="46">
        <v>5911608669360</v>
      </c>
      <c r="H22" s="46">
        <v>722060032727</v>
      </c>
      <c r="I22" s="46">
        <v>1256233244800</v>
      </c>
      <c r="J22" s="46">
        <v>504525518485</v>
      </c>
      <c r="K22" s="47">
        <f t="shared" si="0"/>
        <v>-243286612372</v>
      </c>
      <c r="L22" s="14" t="s">
        <v>41</v>
      </c>
    </row>
    <row r="23" spans="2:12" x14ac:dyDescent="0.3">
      <c r="B23" s="15" t="s">
        <v>48</v>
      </c>
      <c r="C23" s="48">
        <f>SUM(C6:C22)</f>
        <v>423089607202860</v>
      </c>
      <c r="D23" s="48">
        <f t="shared" ref="D23:J23" si="1">SUM(D6:D22)</f>
        <v>39843805344114</v>
      </c>
      <c r="E23" s="48">
        <f t="shared" si="1"/>
        <v>79267487667460</v>
      </c>
      <c r="F23" s="48">
        <f t="shared" si="1"/>
        <v>28477527831467</v>
      </c>
      <c r="G23" s="48">
        <f t="shared" si="1"/>
        <v>350494223228511</v>
      </c>
      <c r="H23" s="48">
        <f t="shared" si="1"/>
        <v>36048349976333</v>
      </c>
      <c r="I23" s="48">
        <f t="shared" si="1"/>
        <v>80219041249711</v>
      </c>
      <c r="J23" s="48">
        <f t="shared" si="1"/>
        <v>25751755307252</v>
      </c>
      <c r="K23" s="49">
        <f>SUM(G23:J23)-SUM(C23:F23)</f>
        <v>-78165058284094</v>
      </c>
      <c r="L23" s="18"/>
    </row>
  </sheetData>
  <mergeCells count="5">
    <mergeCell ref="B4:B5"/>
    <mergeCell ref="C4:F4"/>
    <mergeCell ref="G4:J4"/>
    <mergeCell ref="K4:K5"/>
    <mergeCell ref="L4:L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98AE-9B23-4C7F-9283-3737BBC414B1}">
  <dimension ref="B2:L23"/>
  <sheetViews>
    <sheetView showGridLines="0" zoomScale="70" zoomScaleNormal="70" workbookViewId="0">
      <selection activeCell="F5" sqref="F5"/>
    </sheetView>
  </sheetViews>
  <sheetFormatPr defaultRowHeight="16.5" x14ac:dyDescent="0.3"/>
  <cols>
    <col min="1" max="1" width="8.875" customWidth="1"/>
    <col min="2" max="11" width="15.75" customWidth="1"/>
    <col min="12" max="12" width="50.75" customWidth="1"/>
  </cols>
  <sheetData>
    <row r="2" spans="2:12" ht="33.75" x14ac:dyDescent="0.3">
      <c r="B2" s="1" t="s">
        <v>43</v>
      </c>
      <c r="C2" s="2"/>
      <c r="D2" s="2"/>
      <c r="E2" s="2"/>
      <c r="F2" s="2"/>
      <c r="G2" s="2"/>
      <c r="H2" s="2"/>
      <c r="I2" s="2"/>
      <c r="L2" s="3" t="s">
        <v>1</v>
      </c>
    </row>
    <row r="3" spans="2:12" ht="19.899999999999999" customHeight="1" x14ac:dyDescent="0.3">
      <c r="B3" s="4"/>
      <c r="C3" s="4"/>
      <c r="D3" s="4"/>
      <c r="E3" s="4"/>
      <c r="F3" s="4"/>
      <c r="G3" s="4"/>
      <c r="H3" s="4"/>
      <c r="I3" s="4"/>
    </row>
    <row r="4" spans="2:12" ht="19.899999999999999" customHeight="1" x14ac:dyDescent="0.3">
      <c r="B4" s="68" t="s">
        <v>2</v>
      </c>
      <c r="C4" s="71">
        <v>2020</v>
      </c>
      <c r="D4" s="72"/>
      <c r="E4" s="72"/>
      <c r="F4" s="73"/>
      <c r="G4" s="71">
        <v>2021</v>
      </c>
      <c r="H4" s="72"/>
      <c r="I4" s="72"/>
      <c r="J4" s="73"/>
      <c r="K4" s="68" t="s">
        <v>3</v>
      </c>
      <c r="L4" s="69" t="s">
        <v>4</v>
      </c>
    </row>
    <row r="5" spans="2:12" ht="19.899999999999999" customHeight="1" x14ac:dyDescent="0.3">
      <c r="B5" s="68"/>
      <c r="C5" s="6" t="s">
        <v>44</v>
      </c>
      <c r="D5" s="6" t="s">
        <v>45</v>
      </c>
      <c r="E5" s="6" t="s">
        <v>46</v>
      </c>
      <c r="F5" s="6" t="s">
        <v>47</v>
      </c>
      <c r="G5" s="6" t="s">
        <v>44</v>
      </c>
      <c r="H5" s="6" t="s">
        <v>45</v>
      </c>
      <c r="I5" s="6" t="s">
        <v>46</v>
      </c>
      <c r="J5" s="6" t="s">
        <v>47</v>
      </c>
      <c r="K5" s="68"/>
      <c r="L5" s="70"/>
    </row>
    <row r="6" spans="2:12" x14ac:dyDescent="0.3">
      <c r="B6" s="7" t="s">
        <v>6</v>
      </c>
      <c r="C6" s="50">
        <v>76392064041199</v>
      </c>
      <c r="D6" s="50">
        <v>14642609761614</v>
      </c>
      <c r="E6" s="50">
        <v>11345730262934</v>
      </c>
      <c r="F6" s="50">
        <v>8767990478227</v>
      </c>
      <c r="G6" s="50">
        <v>61244699851808</v>
      </c>
      <c r="H6" s="50">
        <v>11704404037193</v>
      </c>
      <c r="I6" s="50">
        <v>11882179524765</v>
      </c>
      <c r="J6" s="50">
        <v>7063275177543</v>
      </c>
      <c r="K6" s="51">
        <f>SUM(G6:J6)-SUM(C6:F6)</f>
        <v>-19253835952665</v>
      </c>
      <c r="L6" s="10" t="s">
        <v>25</v>
      </c>
    </row>
    <row r="7" spans="2:12" x14ac:dyDescent="0.3">
      <c r="B7" s="11" t="s">
        <v>7</v>
      </c>
      <c r="C7" s="52">
        <v>25769515905992</v>
      </c>
      <c r="D7" s="52">
        <v>4025667987689</v>
      </c>
      <c r="E7" s="52">
        <v>5305925701470</v>
      </c>
      <c r="F7" s="52">
        <v>1933705196353</v>
      </c>
      <c r="G7" s="52">
        <v>20831359705861</v>
      </c>
      <c r="H7" s="52">
        <v>3809116161409</v>
      </c>
      <c r="I7" s="52">
        <v>5033386030360</v>
      </c>
      <c r="J7" s="52">
        <v>1904199973653</v>
      </c>
      <c r="K7" s="53">
        <f>SUM(G7:J7)-SUM(C7:F7)</f>
        <v>-5456752920221</v>
      </c>
      <c r="L7" s="14" t="s">
        <v>36</v>
      </c>
    </row>
    <row r="8" spans="2:12" x14ac:dyDescent="0.3">
      <c r="B8" s="11" t="s">
        <v>8</v>
      </c>
      <c r="C8" s="52">
        <v>20309768701083</v>
      </c>
      <c r="D8" s="52">
        <v>2247065804319</v>
      </c>
      <c r="E8" s="52">
        <v>3824011133310</v>
      </c>
      <c r="F8" s="52">
        <v>1421660936947</v>
      </c>
      <c r="G8" s="52">
        <v>14904541006293</v>
      </c>
      <c r="H8" s="52">
        <v>2257369628060</v>
      </c>
      <c r="I8" s="52">
        <v>3934968142930</v>
      </c>
      <c r="J8" s="52">
        <v>1232315415125</v>
      </c>
      <c r="K8" s="53">
        <f t="shared" ref="K8:K22" si="0">SUM(G8:J8)-SUM(C8:F8)</f>
        <v>-5473312383251</v>
      </c>
      <c r="L8" s="14" t="s">
        <v>27</v>
      </c>
    </row>
    <row r="9" spans="2:12" x14ac:dyDescent="0.3">
      <c r="B9" s="11" t="s">
        <v>9</v>
      </c>
      <c r="C9" s="52">
        <v>22615979987548</v>
      </c>
      <c r="D9" s="52">
        <v>4435732955795</v>
      </c>
      <c r="E9" s="52">
        <v>4777720943380</v>
      </c>
      <c r="F9" s="52">
        <v>1256171681404</v>
      </c>
      <c r="G9" s="52">
        <v>19138934901283</v>
      </c>
      <c r="H9" s="52">
        <v>4397836392448</v>
      </c>
      <c r="I9" s="52">
        <v>4636376573930</v>
      </c>
      <c r="J9" s="52">
        <v>1581804772975</v>
      </c>
      <c r="K9" s="53">
        <f t="shared" si="0"/>
        <v>-3330652927491</v>
      </c>
      <c r="L9" s="14" t="s">
        <v>34</v>
      </c>
    </row>
    <row r="10" spans="2:12" x14ac:dyDescent="0.3">
      <c r="B10" s="11" t="s">
        <v>10</v>
      </c>
      <c r="C10" s="52">
        <v>11664940659854</v>
      </c>
      <c r="D10" s="52">
        <v>1030534989701</v>
      </c>
      <c r="E10" s="52">
        <v>2454194823450</v>
      </c>
      <c r="F10" s="52">
        <v>783699709695</v>
      </c>
      <c r="G10" s="52">
        <v>9603033906812</v>
      </c>
      <c r="H10" s="52">
        <v>1000795815671</v>
      </c>
      <c r="I10" s="52">
        <v>2590170863600</v>
      </c>
      <c r="J10" s="52">
        <v>742417066369</v>
      </c>
      <c r="K10" s="53">
        <f t="shared" si="0"/>
        <v>-1996952530248</v>
      </c>
      <c r="L10" s="14" t="s">
        <v>30</v>
      </c>
    </row>
    <row r="11" spans="2:12" x14ac:dyDescent="0.3">
      <c r="B11" s="11" t="s">
        <v>11</v>
      </c>
      <c r="C11" s="52">
        <v>11328532755804</v>
      </c>
      <c r="D11" s="52">
        <v>1554078993925</v>
      </c>
      <c r="E11" s="52">
        <v>2414482121520</v>
      </c>
      <c r="F11" s="52">
        <v>944002930594</v>
      </c>
      <c r="G11" s="52">
        <v>9838452923556</v>
      </c>
      <c r="H11" s="52">
        <v>1171120367954</v>
      </c>
      <c r="I11" s="52">
        <v>2434826986840</v>
      </c>
      <c r="J11" s="52">
        <v>757448103937</v>
      </c>
      <c r="K11" s="53">
        <f t="shared" si="0"/>
        <v>-2039248419556</v>
      </c>
      <c r="L11" s="14" t="s">
        <v>29</v>
      </c>
    </row>
    <row r="12" spans="2:12" x14ac:dyDescent="0.3">
      <c r="B12" s="11" t="s">
        <v>12</v>
      </c>
      <c r="C12" s="52">
        <v>8485837444052</v>
      </c>
      <c r="D12" s="52">
        <v>821108555488</v>
      </c>
      <c r="E12" s="52">
        <v>2013670664500</v>
      </c>
      <c r="F12" s="52">
        <v>560028161599</v>
      </c>
      <c r="G12" s="52">
        <v>7288719709943</v>
      </c>
      <c r="H12" s="52">
        <v>770008658635</v>
      </c>
      <c r="I12" s="52">
        <v>2099965961140</v>
      </c>
      <c r="J12" s="52">
        <v>596197388942</v>
      </c>
      <c r="K12" s="53">
        <f t="shared" si="0"/>
        <v>-1125753106979</v>
      </c>
      <c r="L12" s="14" t="s">
        <v>31</v>
      </c>
    </row>
    <row r="13" spans="2:12" x14ac:dyDescent="0.3">
      <c r="B13" s="11" t="s">
        <v>13</v>
      </c>
      <c r="C13" s="52">
        <v>2215184768732</v>
      </c>
      <c r="D13" s="52">
        <v>151725437549</v>
      </c>
      <c r="E13" s="52">
        <v>1117845197320</v>
      </c>
      <c r="F13" s="52">
        <v>213139867790</v>
      </c>
      <c r="G13" s="52">
        <v>1966497973459</v>
      </c>
      <c r="H13" s="52">
        <v>116205454195</v>
      </c>
      <c r="I13" s="52">
        <v>1508052491920</v>
      </c>
      <c r="J13" s="52">
        <v>189976979490</v>
      </c>
      <c r="K13" s="53">
        <f t="shared" si="0"/>
        <v>82837627673</v>
      </c>
      <c r="L13" s="14" t="s">
        <v>32</v>
      </c>
    </row>
    <row r="14" spans="2:12" x14ac:dyDescent="0.3">
      <c r="B14" s="11" t="s">
        <v>14</v>
      </c>
      <c r="C14" s="52">
        <v>102527497912886</v>
      </c>
      <c r="D14" s="52">
        <v>11687190877806</v>
      </c>
      <c r="E14" s="52">
        <v>18398367379999</v>
      </c>
      <c r="F14" s="52">
        <v>6562829147474</v>
      </c>
      <c r="G14" s="52">
        <v>87546108037457</v>
      </c>
      <c r="H14" s="52">
        <v>11250414932403</v>
      </c>
      <c r="I14" s="52">
        <v>19100293033040</v>
      </c>
      <c r="J14" s="52">
        <v>5835884719176</v>
      </c>
      <c r="K14" s="53">
        <f t="shared" si="0"/>
        <v>-15443184596089</v>
      </c>
      <c r="L14" s="14" t="s">
        <v>33</v>
      </c>
    </row>
    <row r="15" spans="2:12" x14ac:dyDescent="0.3">
      <c r="B15" s="11" t="s">
        <v>15</v>
      </c>
      <c r="C15" s="52">
        <v>24477178157103</v>
      </c>
      <c r="D15" s="52">
        <v>1768262434052</v>
      </c>
      <c r="E15" s="52">
        <v>3571836291153</v>
      </c>
      <c r="F15" s="52">
        <v>921047502620</v>
      </c>
      <c r="G15" s="52">
        <v>22414347486171</v>
      </c>
      <c r="H15" s="52">
        <v>1917604063408</v>
      </c>
      <c r="I15" s="52">
        <v>3652388227798</v>
      </c>
      <c r="J15" s="52">
        <v>899127539497</v>
      </c>
      <c r="K15" s="53">
        <f t="shared" si="0"/>
        <v>-1854857068054</v>
      </c>
      <c r="L15" s="14" t="s">
        <v>39</v>
      </c>
    </row>
    <row r="16" spans="2:12" x14ac:dyDescent="0.3">
      <c r="B16" s="11" t="s">
        <v>16</v>
      </c>
      <c r="C16" s="52">
        <v>19443709559896</v>
      </c>
      <c r="D16" s="52">
        <v>1379164112259</v>
      </c>
      <c r="E16" s="52">
        <v>3182545442560</v>
      </c>
      <c r="F16" s="52">
        <v>567846627156</v>
      </c>
      <c r="G16" s="52">
        <v>17208771435918</v>
      </c>
      <c r="H16" s="52">
        <v>1227339608755</v>
      </c>
      <c r="I16" s="52">
        <v>3349316651890</v>
      </c>
      <c r="J16" s="52">
        <v>602978705436</v>
      </c>
      <c r="K16" s="53">
        <f t="shared" si="0"/>
        <v>-2184859339872</v>
      </c>
      <c r="L16" s="14" t="s">
        <v>35</v>
      </c>
    </row>
    <row r="17" spans="2:12" x14ac:dyDescent="0.3">
      <c r="B17" s="11" t="s">
        <v>17</v>
      </c>
      <c r="C17" s="52">
        <v>26420059058704</v>
      </c>
      <c r="D17" s="52">
        <v>1232354529193</v>
      </c>
      <c r="E17" s="52">
        <v>4115188850060</v>
      </c>
      <c r="F17" s="52">
        <v>696718489522</v>
      </c>
      <c r="G17" s="52">
        <v>23527912896757</v>
      </c>
      <c r="H17" s="52">
        <v>1107461625739</v>
      </c>
      <c r="I17" s="52">
        <v>4437579485350</v>
      </c>
      <c r="J17" s="52">
        <v>641478752834</v>
      </c>
      <c r="K17" s="53">
        <f t="shared" si="0"/>
        <v>-2749888166799</v>
      </c>
      <c r="L17" s="14" t="s">
        <v>26</v>
      </c>
    </row>
    <row r="18" spans="2:12" x14ac:dyDescent="0.3">
      <c r="B18" s="11" t="s">
        <v>18</v>
      </c>
      <c r="C18" s="52">
        <v>37594765161965</v>
      </c>
      <c r="D18" s="52">
        <v>2152790159159</v>
      </c>
      <c r="E18" s="52">
        <v>5698699089323</v>
      </c>
      <c r="F18" s="52">
        <v>889091855882</v>
      </c>
      <c r="G18" s="52">
        <v>34116957045981</v>
      </c>
      <c r="H18" s="52">
        <v>1961588996406</v>
      </c>
      <c r="I18" s="52">
        <v>6229033825529</v>
      </c>
      <c r="J18" s="52">
        <v>789992129156</v>
      </c>
      <c r="K18" s="53">
        <f t="shared" si="0"/>
        <v>-3237774269257</v>
      </c>
      <c r="L18" s="14" t="s">
        <v>37</v>
      </c>
    </row>
    <row r="19" spans="2:12" x14ac:dyDescent="0.3">
      <c r="B19" s="11" t="s">
        <v>19</v>
      </c>
      <c r="C19" s="52">
        <v>35558758492091</v>
      </c>
      <c r="D19" s="52">
        <v>2326508390116</v>
      </c>
      <c r="E19" s="52">
        <v>6222193694511</v>
      </c>
      <c r="F19" s="52">
        <v>1241496869373</v>
      </c>
      <c r="G19" s="52">
        <v>30749398632065</v>
      </c>
      <c r="H19" s="52">
        <v>1883661411954</v>
      </c>
      <c r="I19" s="52">
        <v>6716859990020</v>
      </c>
      <c r="J19" s="52">
        <v>1206889170183</v>
      </c>
      <c r="K19" s="53">
        <f t="shared" si="0"/>
        <v>-4792148241869</v>
      </c>
      <c r="L19" s="14" t="s">
        <v>38</v>
      </c>
    </row>
    <row r="20" spans="2:12" x14ac:dyDescent="0.3">
      <c r="B20" s="11" t="s">
        <v>20</v>
      </c>
      <c r="C20" s="52">
        <v>25158153883639</v>
      </c>
      <c r="D20" s="52">
        <v>1402446037116</v>
      </c>
      <c r="E20" s="52">
        <v>3845800823780</v>
      </c>
      <c r="F20" s="52">
        <v>559564735706</v>
      </c>
      <c r="G20" s="52">
        <v>22075339874013</v>
      </c>
      <c r="H20" s="52">
        <v>1187118142228</v>
      </c>
      <c r="I20" s="52">
        <v>4171993300010</v>
      </c>
      <c r="J20" s="52">
        <v>425508490962</v>
      </c>
      <c r="K20" s="53">
        <f t="shared" si="0"/>
        <v>-3106005673028</v>
      </c>
      <c r="L20" s="14" t="s">
        <v>28</v>
      </c>
    </row>
    <row r="21" spans="2:12" x14ac:dyDescent="0.3">
      <c r="B21" s="11" t="s">
        <v>21</v>
      </c>
      <c r="C21" s="52">
        <v>31987231677136</v>
      </c>
      <c r="D21" s="52">
        <v>1572092221163</v>
      </c>
      <c r="E21" s="52">
        <v>4336247452770</v>
      </c>
      <c r="F21" s="52">
        <v>664974636484</v>
      </c>
      <c r="G21" s="52">
        <v>28941929631021</v>
      </c>
      <c r="H21" s="52">
        <v>1282851459377</v>
      </c>
      <c r="I21" s="52">
        <v>4728853004620</v>
      </c>
      <c r="J21" s="52">
        <v>777735403489</v>
      </c>
      <c r="K21" s="53">
        <f t="shared" si="0"/>
        <v>-2829176489046</v>
      </c>
      <c r="L21" s="14" t="s">
        <v>40</v>
      </c>
    </row>
    <row r="22" spans="2:12" x14ac:dyDescent="0.3">
      <c r="B22" s="11" t="s">
        <v>22</v>
      </c>
      <c r="C22" s="52">
        <v>6794372667574</v>
      </c>
      <c r="D22" s="52">
        <v>951367568753</v>
      </c>
      <c r="E22" s="52">
        <v>1525960870130</v>
      </c>
      <c r="F22" s="52">
        <v>493559004641</v>
      </c>
      <c r="G22" s="52">
        <v>6570403435200</v>
      </c>
      <c r="H22" s="52">
        <v>928619469613</v>
      </c>
      <c r="I22" s="52">
        <v>1609268487700</v>
      </c>
      <c r="J22" s="52">
        <v>504525518485</v>
      </c>
      <c r="K22" s="53">
        <f t="shared" si="0"/>
        <v>-152443200100</v>
      </c>
      <c r="L22" s="14" t="s">
        <v>41</v>
      </c>
    </row>
    <row r="23" spans="2:12" x14ac:dyDescent="0.3">
      <c r="B23" s="15" t="s">
        <v>48</v>
      </c>
      <c r="C23" s="54">
        <f>SUM(C6:C22)</f>
        <v>488743550835258</v>
      </c>
      <c r="D23" s="54">
        <f t="shared" ref="D23:J23" si="1">SUM(D6:D22)</f>
        <v>53380700815697</v>
      </c>
      <c r="E23" s="54">
        <f t="shared" si="1"/>
        <v>84150420742170</v>
      </c>
      <c r="F23" s="54">
        <f t="shared" si="1"/>
        <v>28477527831467</v>
      </c>
      <c r="G23" s="54">
        <f t="shared" si="1"/>
        <v>417967408453598</v>
      </c>
      <c r="H23" s="54">
        <f t="shared" si="1"/>
        <v>47973516225448</v>
      </c>
      <c r="I23" s="54">
        <f t="shared" si="1"/>
        <v>88115512581442</v>
      </c>
      <c r="J23" s="54">
        <f t="shared" si="1"/>
        <v>25751755307252</v>
      </c>
      <c r="K23" s="55">
        <f>SUM(G23:J23)-SUM(C23:F23)</f>
        <v>-74944007656852</v>
      </c>
      <c r="L23" s="18"/>
    </row>
  </sheetData>
  <mergeCells count="5">
    <mergeCell ref="B4:B5"/>
    <mergeCell ref="C4:F4"/>
    <mergeCell ref="G4:J4"/>
    <mergeCell ref="K4:K5"/>
    <mergeCell ref="L4:L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42A7F-554E-4ECF-AD64-09212316D0D7}">
  <dimension ref="B2:L23"/>
  <sheetViews>
    <sheetView showGridLines="0" zoomScale="70" zoomScaleNormal="70" workbookViewId="0">
      <selection activeCell="F5" sqref="F5"/>
    </sheetView>
  </sheetViews>
  <sheetFormatPr defaultRowHeight="16.5" x14ac:dyDescent="0.3"/>
  <cols>
    <col min="1" max="1" width="8.875" customWidth="1"/>
    <col min="2" max="11" width="15.75" customWidth="1"/>
    <col min="12" max="12" width="50.75" customWidth="1"/>
  </cols>
  <sheetData>
    <row r="2" spans="2:12" ht="33.75" x14ac:dyDescent="0.3">
      <c r="B2" s="1" t="s">
        <v>43</v>
      </c>
      <c r="C2" s="2"/>
      <c r="D2" s="2"/>
      <c r="E2" s="2"/>
      <c r="F2" s="2"/>
      <c r="G2" s="2"/>
      <c r="H2" s="2"/>
      <c r="I2" s="2"/>
      <c r="L2" s="3" t="s">
        <v>1</v>
      </c>
    </row>
    <row r="3" spans="2:12" ht="19.899999999999999" customHeight="1" x14ac:dyDescent="0.3">
      <c r="B3" s="4"/>
      <c r="C3" s="4"/>
      <c r="D3" s="4"/>
      <c r="E3" s="4"/>
      <c r="F3" s="4"/>
      <c r="G3" s="4"/>
      <c r="H3" s="4"/>
      <c r="I3" s="4"/>
    </row>
    <row r="4" spans="2:12" ht="19.899999999999999" customHeight="1" x14ac:dyDescent="0.3">
      <c r="B4" s="68" t="s">
        <v>2</v>
      </c>
      <c r="C4" s="71">
        <v>2020</v>
      </c>
      <c r="D4" s="72"/>
      <c r="E4" s="72"/>
      <c r="F4" s="73"/>
      <c r="G4" s="71">
        <v>2021</v>
      </c>
      <c r="H4" s="72"/>
      <c r="I4" s="72"/>
      <c r="J4" s="73"/>
      <c r="K4" s="68" t="s">
        <v>3</v>
      </c>
      <c r="L4" s="69" t="s">
        <v>4</v>
      </c>
    </row>
    <row r="5" spans="2:12" ht="19.899999999999999" customHeight="1" x14ac:dyDescent="0.3">
      <c r="B5" s="68"/>
      <c r="C5" s="6" t="s">
        <v>44</v>
      </c>
      <c r="D5" s="6" t="s">
        <v>45</v>
      </c>
      <c r="E5" s="6" t="s">
        <v>46</v>
      </c>
      <c r="F5" s="6" t="s">
        <v>47</v>
      </c>
      <c r="G5" s="6" t="s">
        <v>44</v>
      </c>
      <c r="H5" s="6" t="s">
        <v>45</v>
      </c>
      <c r="I5" s="6" t="s">
        <v>46</v>
      </c>
      <c r="J5" s="6" t="s">
        <v>47</v>
      </c>
      <c r="K5" s="68"/>
      <c r="L5" s="70"/>
    </row>
    <row r="6" spans="2:12" x14ac:dyDescent="0.3">
      <c r="B6" s="7" t="s">
        <v>6</v>
      </c>
      <c r="C6" s="56">
        <v>210665172544655</v>
      </c>
      <c r="D6" s="56">
        <v>43639189597966</v>
      </c>
      <c r="E6" s="56">
        <v>15839819466075</v>
      </c>
      <c r="F6" s="56">
        <v>16922147684888</v>
      </c>
      <c r="G6" s="56">
        <v>206002973342340</v>
      </c>
      <c r="H6" s="56">
        <v>41367694817282</v>
      </c>
      <c r="I6" s="56">
        <v>15542121429210</v>
      </c>
      <c r="J6" s="56">
        <v>17371312643500</v>
      </c>
      <c r="K6" s="57">
        <f>SUM(G6:J6)-SUM(C6:F6)</f>
        <v>-6782227061252</v>
      </c>
      <c r="L6" s="10" t="s">
        <v>25</v>
      </c>
    </row>
    <row r="7" spans="2:12" x14ac:dyDescent="0.3">
      <c r="B7" s="11" t="s">
        <v>7</v>
      </c>
      <c r="C7" s="58">
        <v>64155143287676</v>
      </c>
      <c r="D7" s="58">
        <v>8330711247072</v>
      </c>
      <c r="E7" s="58">
        <v>6899236655030</v>
      </c>
      <c r="F7" s="58">
        <v>6592923037285</v>
      </c>
      <c r="G7" s="58">
        <v>62402838268354</v>
      </c>
      <c r="H7" s="58">
        <v>8560401157626</v>
      </c>
      <c r="I7" s="58">
        <v>6716605882100</v>
      </c>
      <c r="J7" s="58">
        <v>6595154817345</v>
      </c>
      <c r="K7" s="59">
        <f>SUM(G7:J7)-SUM(C7:F7)</f>
        <v>-1703014101638</v>
      </c>
      <c r="L7" s="14" t="s">
        <v>28</v>
      </c>
    </row>
    <row r="8" spans="2:12" x14ac:dyDescent="0.3">
      <c r="B8" s="11" t="s">
        <v>8</v>
      </c>
      <c r="C8" s="58">
        <v>47124849967201</v>
      </c>
      <c r="D8" s="58">
        <v>7825364424132</v>
      </c>
      <c r="E8" s="58">
        <v>5347520162269</v>
      </c>
      <c r="F8" s="58">
        <v>7555058415585</v>
      </c>
      <c r="G8" s="58">
        <v>45638421982407</v>
      </c>
      <c r="H8" s="58">
        <v>7626125844309</v>
      </c>
      <c r="I8" s="58">
        <v>5308727305101</v>
      </c>
      <c r="J8" s="58">
        <v>7559326178882</v>
      </c>
      <c r="K8" s="59">
        <f t="shared" ref="K8:K22" si="0">SUM(G8:J8)-SUM(C8:F8)</f>
        <v>-1720191658488</v>
      </c>
      <c r="L8" s="14" t="s">
        <v>27</v>
      </c>
    </row>
    <row r="9" spans="2:12" x14ac:dyDescent="0.3">
      <c r="B9" s="11" t="s">
        <v>9</v>
      </c>
      <c r="C9" s="58">
        <v>75830770981551</v>
      </c>
      <c r="D9" s="58">
        <v>14381920876344</v>
      </c>
      <c r="E9" s="58">
        <v>6524910218993</v>
      </c>
      <c r="F9" s="58">
        <v>7828913298209</v>
      </c>
      <c r="G9" s="58">
        <v>73796269065188</v>
      </c>
      <c r="H9" s="58">
        <v>14367705593300</v>
      </c>
      <c r="I9" s="58">
        <v>6361779102581</v>
      </c>
      <c r="J9" s="58">
        <v>8054755284537</v>
      </c>
      <c r="K9" s="59">
        <f t="shared" si="0"/>
        <v>-1986006329491</v>
      </c>
      <c r="L9" s="14" t="s">
        <v>26</v>
      </c>
    </row>
    <row r="10" spans="2:12" x14ac:dyDescent="0.3">
      <c r="B10" s="11" t="s">
        <v>10</v>
      </c>
      <c r="C10" s="58">
        <v>26073837844751</v>
      </c>
      <c r="D10" s="58">
        <v>2744518967197</v>
      </c>
      <c r="E10" s="58">
        <v>2916470848761</v>
      </c>
      <c r="F10" s="58">
        <v>1827954404956</v>
      </c>
      <c r="G10" s="58">
        <v>25090503212415</v>
      </c>
      <c r="H10" s="58">
        <v>2761990845244</v>
      </c>
      <c r="I10" s="58">
        <v>2940469436178</v>
      </c>
      <c r="J10" s="58">
        <v>2216581464191</v>
      </c>
      <c r="K10" s="59">
        <f t="shared" si="0"/>
        <v>-553237107637</v>
      </c>
      <c r="L10" s="14" t="s">
        <v>30</v>
      </c>
    </row>
    <row r="11" spans="2:12" x14ac:dyDescent="0.3">
      <c r="B11" s="11" t="s">
        <v>11</v>
      </c>
      <c r="C11" s="58">
        <v>30332391808854</v>
      </c>
      <c r="D11" s="58">
        <v>3166040294249</v>
      </c>
      <c r="E11" s="58">
        <v>3276526193175</v>
      </c>
      <c r="F11" s="58">
        <v>2609650416950</v>
      </c>
      <c r="G11" s="58">
        <v>29666395277549</v>
      </c>
      <c r="H11" s="58">
        <v>3037897538894</v>
      </c>
      <c r="I11" s="58">
        <v>3234206421574</v>
      </c>
      <c r="J11" s="58">
        <v>2600646029980</v>
      </c>
      <c r="K11" s="59">
        <f t="shared" si="0"/>
        <v>-845463445231</v>
      </c>
      <c r="L11" s="14" t="s">
        <v>29</v>
      </c>
    </row>
    <row r="12" spans="2:12" x14ac:dyDescent="0.3">
      <c r="B12" s="11" t="s">
        <v>12</v>
      </c>
      <c r="C12" s="58">
        <v>22124650451325</v>
      </c>
      <c r="D12" s="58">
        <v>907508305429</v>
      </c>
      <c r="E12" s="58">
        <v>3271782478058</v>
      </c>
      <c r="F12" s="58">
        <v>141070000000</v>
      </c>
      <c r="G12" s="58">
        <v>21472458460071</v>
      </c>
      <c r="H12" s="58">
        <v>981893394497</v>
      </c>
      <c r="I12" s="58">
        <v>3143690729981</v>
      </c>
      <c r="J12" s="58">
        <v>145086363265</v>
      </c>
      <c r="K12" s="59">
        <f t="shared" si="0"/>
        <v>-701882286998</v>
      </c>
      <c r="L12" s="14" t="s">
        <v>41</v>
      </c>
    </row>
    <row r="13" spans="2:12" x14ac:dyDescent="0.3">
      <c r="B13" s="11" t="s">
        <v>13</v>
      </c>
      <c r="C13" s="58">
        <v>8317239621401</v>
      </c>
      <c r="D13" s="58">
        <v>70633374476</v>
      </c>
      <c r="E13" s="58">
        <v>2523176489911</v>
      </c>
      <c r="F13" s="58">
        <v>58114236268</v>
      </c>
      <c r="G13" s="58">
        <v>6977139061358</v>
      </c>
      <c r="H13" s="58">
        <v>57780505956</v>
      </c>
      <c r="I13" s="58">
        <v>2560454787840</v>
      </c>
      <c r="J13" s="58">
        <v>26353854715</v>
      </c>
      <c r="K13" s="59">
        <f t="shared" si="0"/>
        <v>-1347435512187</v>
      </c>
      <c r="L13" s="14" t="s">
        <v>32</v>
      </c>
    </row>
    <row r="14" spans="2:12" x14ac:dyDescent="0.3">
      <c r="B14" s="11" t="s">
        <v>14</v>
      </c>
      <c r="C14" s="58">
        <v>268274213662971</v>
      </c>
      <c r="D14" s="58">
        <v>18290637045169</v>
      </c>
      <c r="E14" s="58">
        <v>30948397651017</v>
      </c>
      <c r="F14" s="58">
        <v>4739582676777</v>
      </c>
      <c r="G14" s="58">
        <v>260740707981776</v>
      </c>
      <c r="H14" s="58">
        <v>17253467349492</v>
      </c>
      <c r="I14" s="58">
        <v>28910965101931</v>
      </c>
      <c r="J14" s="58">
        <v>4176524103268</v>
      </c>
      <c r="K14" s="59">
        <f t="shared" si="0"/>
        <v>-11171166499467</v>
      </c>
      <c r="L14" s="14" t="s">
        <v>33</v>
      </c>
    </row>
    <row r="15" spans="2:12" x14ac:dyDescent="0.3">
      <c r="B15" s="11" t="s">
        <v>15</v>
      </c>
      <c r="C15" s="58">
        <v>73722795454850</v>
      </c>
      <c r="D15" s="58">
        <v>3388032051956</v>
      </c>
      <c r="E15" s="58">
        <v>4095724363027</v>
      </c>
      <c r="F15" s="58">
        <v>466884912040</v>
      </c>
      <c r="G15" s="58">
        <v>71892784815129</v>
      </c>
      <c r="H15" s="58">
        <v>3203649087378</v>
      </c>
      <c r="I15" s="58">
        <v>4085100103428</v>
      </c>
      <c r="J15" s="58">
        <v>468579907040</v>
      </c>
      <c r="K15" s="59">
        <f t="shared" si="0"/>
        <v>-2023322868898</v>
      </c>
      <c r="L15" s="14" t="s">
        <v>36</v>
      </c>
    </row>
    <row r="16" spans="2:12" x14ac:dyDescent="0.3">
      <c r="B16" s="11" t="s">
        <v>16</v>
      </c>
      <c r="C16" s="58">
        <v>54264922917389</v>
      </c>
      <c r="D16" s="58">
        <v>2442448022896</v>
      </c>
      <c r="E16" s="58">
        <v>4255013900217</v>
      </c>
      <c r="F16" s="58">
        <v>189356009070</v>
      </c>
      <c r="G16" s="58">
        <v>51033745502100</v>
      </c>
      <c r="H16" s="58">
        <v>1915291670377</v>
      </c>
      <c r="I16" s="58">
        <v>4278951258880</v>
      </c>
      <c r="J16" s="58">
        <v>301548732138</v>
      </c>
      <c r="K16" s="59">
        <f t="shared" si="0"/>
        <v>-3622203686077</v>
      </c>
      <c r="L16" s="14" t="s">
        <v>35</v>
      </c>
    </row>
    <row r="17" spans="2:12" x14ac:dyDescent="0.3">
      <c r="B17" s="11" t="s">
        <v>17</v>
      </c>
      <c r="C17" s="58">
        <v>71318732671185</v>
      </c>
      <c r="D17" s="58">
        <v>2015909181843</v>
      </c>
      <c r="E17" s="58">
        <v>5360800382263</v>
      </c>
      <c r="F17" s="58">
        <v>442147057827</v>
      </c>
      <c r="G17" s="58">
        <v>69230369263442</v>
      </c>
      <c r="H17" s="58">
        <v>1827407746964</v>
      </c>
      <c r="I17" s="58">
        <v>5137377601704</v>
      </c>
      <c r="J17" s="58">
        <v>445454676222</v>
      </c>
      <c r="K17" s="59">
        <f t="shared" si="0"/>
        <v>-2496980004786</v>
      </c>
      <c r="L17" s="14" t="s">
        <v>39</v>
      </c>
    </row>
    <row r="18" spans="2:12" x14ac:dyDescent="0.3">
      <c r="B18" s="11" t="s">
        <v>18</v>
      </c>
      <c r="C18" s="58">
        <v>110559797535114</v>
      </c>
      <c r="D18" s="58">
        <v>3042015410681</v>
      </c>
      <c r="E18" s="58">
        <v>7161646422849</v>
      </c>
      <c r="F18" s="58">
        <v>629266273634</v>
      </c>
      <c r="G18" s="58">
        <v>107431512288549</v>
      </c>
      <c r="H18" s="58">
        <v>2542109847342</v>
      </c>
      <c r="I18" s="58">
        <v>6715441171509</v>
      </c>
      <c r="J18" s="58">
        <v>654533157453</v>
      </c>
      <c r="K18" s="59">
        <f t="shared" si="0"/>
        <v>-4049129177425</v>
      </c>
      <c r="L18" s="14" t="s">
        <v>37</v>
      </c>
    </row>
    <row r="19" spans="2:12" x14ac:dyDescent="0.3">
      <c r="B19" s="11" t="s">
        <v>19</v>
      </c>
      <c r="C19" s="58">
        <v>99389647039394</v>
      </c>
      <c r="D19" s="58">
        <v>4029616324574</v>
      </c>
      <c r="E19" s="58">
        <v>7131289116416</v>
      </c>
      <c r="F19" s="58">
        <v>465023004039</v>
      </c>
      <c r="G19" s="58">
        <v>96275320751602</v>
      </c>
      <c r="H19" s="58">
        <v>3639153119261</v>
      </c>
      <c r="I19" s="58">
        <v>7022973908039</v>
      </c>
      <c r="J19" s="58">
        <v>451171121413</v>
      </c>
      <c r="K19" s="59">
        <f t="shared" si="0"/>
        <v>-3626956584108</v>
      </c>
      <c r="L19" s="14" t="s">
        <v>38</v>
      </c>
    </row>
    <row r="20" spans="2:12" x14ac:dyDescent="0.3">
      <c r="B20" s="11" t="s">
        <v>20</v>
      </c>
      <c r="C20" s="58">
        <v>65508339738777</v>
      </c>
      <c r="D20" s="58">
        <v>2032420489137</v>
      </c>
      <c r="E20" s="58">
        <v>4482508920165</v>
      </c>
      <c r="F20" s="58">
        <v>423406623495</v>
      </c>
      <c r="G20" s="58">
        <v>64552627246556</v>
      </c>
      <c r="H20" s="58">
        <v>1885060183209</v>
      </c>
      <c r="I20" s="58">
        <v>4231281995164</v>
      </c>
      <c r="J20" s="58">
        <v>417441346295</v>
      </c>
      <c r="K20" s="59">
        <f t="shared" si="0"/>
        <v>-1360265000350</v>
      </c>
      <c r="L20" s="14" t="s">
        <v>34</v>
      </c>
    </row>
    <row r="21" spans="2:12" x14ac:dyDescent="0.3">
      <c r="B21" s="11" t="s">
        <v>21</v>
      </c>
      <c r="C21" s="58">
        <v>91207790285430</v>
      </c>
      <c r="D21" s="58">
        <v>2314183623237</v>
      </c>
      <c r="E21" s="58">
        <v>5947885610635</v>
      </c>
      <c r="F21" s="58">
        <v>153300032361</v>
      </c>
      <c r="G21" s="58">
        <v>89036545477944</v>
      </c>
      <c r="H21" s="58">
        <v>2218887307002</v>
      </c>
      <c r="I21" s="58">
        <v>6015816414345</v>
      </c>
      <c r="J21" s="58">
        <v>149888549482</v>
      </c>
      <c r="K21" s="59">
        <f t="shared" si="0"/>
        <v>-2202021802890</v>
      </c>
      <c r="L21" s="14" t="s">
        <v>40</v>
      </c>
    </row>
    <row r="22" spans="2:12" x14ac:dyDescent="0.3">
      <c r="B22" s="11" t="s">
        <v>22</v>
      </c>
      <c r="C22" s="58">
        <v>25407634783325</v>
      </c>
      <c r="D22" s="58">
        <v>1318137710297</v>
      </c>
      <c r="E22" s="58">
        <v>1593064252179</v>
      </c>
      <c r="F22" s="58">
        <v>305761085000</v>
      </c>
      <c r="G22" s="58">
        <v>24304871857553</v>
      </c>
      <c r="H22" s="58">
        <v>1250141231437</v>
      </c>
      <c r="I22" s="58">
        <v>1574747929728</v>
      </c>
      <c r="J22" s="58">
        <v>301355685000</v>
      </c>
      <c r="K22" s="59">
        <f t="shared" si="0"/>
        <v>-1193481127083</v>
      </c>
      <c r="L22" s="14" t="s">
        <v>31</v>
      </c>
    </row>
    <row r="23" spans="2:12" x14ac:dyDescent="0.3">
      <c r="B23" s="15" t="s">
        <v>48</v>
      </c>
      <c r="C23" s="60">
        <f>SUM(C6:C22)</f>
        <v>1344277930595849</v>
      </c>
      <c r="D23" s="60">
        <f t="shared" ref="D23:J23" si="1">SUM(D6:D22)</f>
        <v>119939286946655</v>
      </c>
      <c r="E23" s="60">
        <f t="shared" si="1"/>
        <v>117575773131040</v>
      </c>
      <c r="F23" s="60">
        <f t="shared" si="1"/>
        <v>51350559168384</v>
      </c>
      <c r="G23" s="60">
        <f t="shared" si="1"/>
        <v>1305545483854333</v>
      </c>
      <c r="H23" s="60">
        <f t="shared" si="1"/>
        <v>114496657239570</v>
      </c>
      <c r="I23" s="60">
        <f t="shared" si="1"/>
        <v>113780710579293</v>
      </c>
      <c r="J23" s="60">
        <f t="shared" si="1"/>
        <v>51935713914726</v>
      </c>
      <c r="K23" s="61">
        <f>SUM(G23:J23)-SUM(C23:F23)</f>
        <v>-47384984254006</v>
      </c>
      <c r="L23" s="18"/>
    </row>
  </sheetData>
  <mergeCells count="5">
    <mergeCell ref="B4:B5"/>
    <mergeCell ref="C4:F4"/>
    <mergeCell ref="G4:J4"/>
    <mergeCell ref="K4:K5"/>
    <mergeCell ref="L4:L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C346-8622-45EF-A234-2196D440B0FA}">
  <dimension ref="B2:L23"/>
  <sheetViews>
    <sheetView showGridLines="0" zoomScale="70" zoomScaleNormal="70" workbookViewId="0">
      <selection activeCell="F5" sqref="F5"/>
    </sheetView>
  </sheetViews>
  <sheetFormatPr defaultRowHeight="16.5" x14ac:dyDescent="0.3"/>
  <cols>
    <col min="1" max="1" width="8.875" customWidth="1"/>
    <col min="2" max="11" width="15.75" customWidth="1"/>
    <col min="12" max="12" width="50.75" customWidth="1"/>
  </cols>
  <sheetData>
    <row r="2" spans="2:12" ht="33.75" x14ac:dyDescent="0.3">
      <c r="B2" s="1" t="s">
        <v>43</v>
      </c>
      <c r="C2" s="2"/>
      <c r="D2" s="2"/>
      <c r="E2" s="2"/>
      <c r="F2" s="2"/>
      <c r="G2" s="2"/>
      <c r="H2" s="2"/>
      <c r="I2" s="2"/>
      <c r="L2" s="3" t="s">
        <v>1</v>
      </c>
    </row>
    <row r="3" spans="2:12" ht="19.899999999999999" customHeight="1" x14ac:dyDescent="0.3">
      <c r="B3" s="4"/>
      <c r="C3" s="4"/>
      <c r="D3" s="4"/>
      <c r="E3" s="4"/>
      <c r="F3" s="4"/>
      <c r="G3" s="4"/>
      <c r="H3" s="4"/>
      <c r="I3" s="4"/>
    </row>
    <row r="4" spans="2:12" ht="19.899999999999999" customHeight="1" x14ac:dyDescent="0.3">
      <c r="B4" s="68" t="s">
        <v>2</v>
      </c>
      <c r="C4" s="71">
        <v>2020</v>
      </c>
      <c r="D4" s="72"/>
      <c r="E4" s="72"/>
      <c r="F4" s="73"/>
      <c r="G4" s="71">
        <v>2021</v>
      </c>
      <c r="H4" s="72"/>
      <c r="I4" s="72"/>
      <c r="J4" s="73"/>
      <c r="K4" s="68" t="s">
        <v>3</v>
      </c>
      <c r="L4" s="69" t="s">
        <v>4</v>
      </c>
    </row>
    <row r="5" spans="2:12" ht="19.899999999999999" customHeight="1" x14ac:dyDescent="0.3">
      <c r="B5" s="68"/>
      <c r="C5" s="6" t="s">
        <v>44</v>
      </c>
      <c r="D5" s="6" t="s">
        <v>45</v>
      </c>
      <c r="E5" s="6" t="s">
        <v>46</v>
      </c>
      <c r="F5" s="6" t="s">
        <v>47</v>
      </c>
      <c r="G5" s="6" t="s">
        <v>44</v>
      </c>
      <c r="H5" s="6" t="s">
        <v>45</v>
      </c>
      <c r="I5" s="6" t="s">
        <v>46</v>
      </c>
      <c r="J5" s="6" t="s">
        <v>47</v>
      </c>
      <c r="K5" s="68"/>
      <c r="L5" s="70"/>
    </row>
    <row r="6" spans="2:12" x14ac:dyDescent="0.3">
      <c r="B6" s="7" t="s">
        <v>6</v>
      </c>
      <c r="C6" s="62">
        <v>15618251627888</v>
      </c>
      <c r="D6" s="62">
        <v>24729710117337</v>
      </c>
      <c r="E6" s="62">
        <v>1011421952472</v>
      </c>
      <c r="F6" s="62">
        <v>1818122336489</v>
      </c>
      <c r="G6" s="62">
        <v>11249674513373</v>
      </c>
      <c r="H6" s="62">
        <v>21866601933314</v>
      </c>
      <c r="I6" s="62">
        <v>1071744070157</v>
      </c>
      <c r="J6" s="62">
        <v>1322106502639</v>
      </c>
      <c r="K6" s="63">
        <f>SUM(G6:J6)-SUM(C6:F6)</f>
        <v>-7667379014703</v>
      </c>
      <c r="L6" s="10" t="s">
        <v>33</v>
      </c>
    </row>
    <row r="7" spans="2:12" x14ac:dyDescent="0.3">
      <c r="B7" s="11" t="s">
        <v>7</v>
      </c>
      <c r="C7" s="64">
        <v>4864990727457</v>
      </c>
      <c r="D7" s="64">
        <v>2661282522977</v>
      </c>
      <c r="E7" s="64">
        <v>194057983371</v>
      </c>
      <c r="F7" s="64">
        <v>831800504416</v>
      </c>
      <c r="G7" s="64">
        <v>4223438095010</v>
      </c>
      <c r="H7" s="64">
        <v>2713202155250</v>
      </c>
      <c r="I7" s="64">
        <v>310646210628</v>
      </c>
      <c r="J7" s="64">
        <v>856197705366</v>
      </c>
      <c r="K7" s="65">
        <f>SUM(G7:J7)-SUM(C7:F7)</f>
        <v>-448647571967</v>
      </c>
      <c r="L7" s="14" t="s">
        <v>38</v>
      </c>
    </row>
    <row r="8" spans="2:12" x14ac:dyDescent="0.3">
      <c r="B8" s="11" t="s">
        <v>8</v>
      </c>
      <c r="C8" s="64">
        <v>2978431697069</v>
      </c>
      <c r="D8" s="64">
        <v>1987708452365</v>
      </c>
      <c r="E8" s="64">
        <v>264898916972</v>
      </c>
      <c r="F8" s="64">
        <v>362395357571</v>
      </c>
      <c r="G8" s="64">
        <v>2418167940167</v>
      </c>
      <c r="H8" s="64">
        <v>1670238536145</v>
      </c>
      <c r="I8" s="64">
        <v>505611381622</v>
      </c>
      <c r="J8" s="64">
        <v>375497250738</v>
      </c>
      <c r="K8" s="65">
        <f t="shared" ref="K8:K22" si="0">SUM(G8:J8)-SUM(C8:F8)</f>
        <v>-623919315305</v>
      </c>
      <c r="L8" s="14" t="s">
        <v>36</v>
      </c>
    </row>
    <row r="9" spans="2:12" x14ac:dyDescent="0.3">
      <c r="B9" s="11" t="s">
        <v>9</v>
      </c>
      <c r="C9" s="64">
        <v>3782524163794</v>
      </c>
      <c r="D9" s="64">
        <v>6992476317981</v>
      </c>
      <c r="E9" s="64">
        <v>417314723805</v>
      </c>
      <c r="F9" s="64">
        <v>494254053672</v>
      </c>
      <c r="G9" s="64">
        <v>3485660154892</v>
      </c>
      <c r="H9" s="64">
        <v>7037834255995</v>
      </c>
      <c r="I9" s="64">
        <v>704741331449</v>
      </c>
      <c r="J9" s="64">
        <v>0</v>
      </c>
      <c r="K9" s="65">
        <f t="shared" si="0"/>
        <v>-458333516916</v>
      </c>
      <c r="L9" s="14" t="s">
        <v>37</v>
      </c>
    </row>
    <row r="10" spans="2:12" x14ac:dyDescent="0.3">
      <c r="B10" s="11" t="s">
        <v>10</v>
      </c>
      <c r="C10" s="64">
        <v>2367862407663</v>
      </c>
      <c r="D10" s="64">
        <v>577513112537</v>
      </c>
      <c r="E10" s="64">
        <v>168851306076</v>
      </c>
      <c r="F10" s="64">
        <v>63425439065</v>
      </c>
      <c r="G10" s="64">
        <v>1720526431653</v>
      </c>
      <c r="H10" s="64">
        <v>604582810757</v>
      </c>
      <c r="I10" s="64">
        <v>236703009434</v>
      </c>
      <c r="J10" s="64">
        <v>100740395758</v>
      </c>
      <c r="K10" s="65">
        <f t="shared" si="0"/>
        <v>-515099617739</v>
      </c>
      <c r="L10" s="14" t="s">
        <v>29</v>
      </c>
    </row>
    <row r="11" spans="2:12" x14ac:dyDescent="0.3">
      <c r="B11" s="11" t="s">
        <v>11</v>
      </c>
      <c r="C11" s="64">
        <v>1308349929469</v>
      </c>
      <c r="D11" s="64">
        <v>763520775968</v>
      </c>
      <c r="E11" s="64">
        <v>119885575739</v>
      </c>
      <c r="F11" s="64">
        <v>0</v>
      </c>
      <c r="G11" s="64">
        <v>1063824009045</v>
      </c>
      <c r="H11" s="64">
        <v>645329868878</v>
      </c>
      <c r="I11" s="64">
        <v>139569079117</v>
      </c>
      <c r="J11" s="64">
        <v>0</v>
      </c>
      <c r="K11" s="65">
        <f t="shared" si="0"/>
        <v>-343033324136</v>
      </c>
      <c r="L11" s="14" t="s">
        <v>31</v>
      </c>
    </row>
    <row r="12" spans="2:12" x14ac:dyDescent="0.3">
      <c r="B12" s="11" t="s">
        <v>12</v>
      </c>
      <c r="C12" s="64">
        <v>1336525161743</v>
      </c>
      <c r="D12" s="64">
        <v>269111228104</v>
      </c>
      <c r="E12" s="64">
        <v>183165105504</v>
      </c>
      <c r="F12" s="64">
        <v>0</v>
      </c>
      <c r="G12" s="64">
        <v>1297117357982</v>
      </c>
      <c r="H12" s="64">
        <v>364966085383</v>
      </c>
      <c r="I12" s="64">
        <v>210100319470</v>
      </c>
      <c r="J12" s="64">
        <v>4016363265</v>
      </c>
      <c r="K12" s="65">
        <f t="shared" si="0"/>
        <v>87398630749</v>
      </c>
      <c r="L12" s="14" t="s">
        <v>30</v>
      </c>
    </row>
    <row r="13" spans="2:12" x14ac:dyDescent="0.3">
      <c r="B13" s="11" t="s">
        <v>13</v>
      </c>
      <c r="C13" s="64">
        <v>352030030545</v>
      </c>
      <c r="D13" s="64">
        <v>13484316521</v>
      </c>
      <c r="E13" s="64">
        <v>116032559608</v>
      </c>
      <c r="F13" s="64">
        <v>29269360268</v>
      </c>
      <c r="G13" s="64">
        <v>223191732562</v>
      </c>
      <c r="H13" s="64">
        <v>12964634247</v>
      </c>
      <c r="I13" s="64">
        <v>153646612320</v>
      </c>
      <c r="J13" s="64">
        <v>11139984715</v>
      </c>
      <c r="K13" s="65">
        <f t="shared" si="0"/>
        <v>-109873303098</v>
      </c>
      <c r="L13" s="14" t="s">
        <v>32</v>
      </c>
    </row>
    <row r="14" spans="2:12" x14ac:dyDescent="0.3">
      <c r="B14" s="11" t="s">
        <v>14</v>
      </c>
      <c r="C14" s="64">
        <v>6465712137262</v>
      </c>
      <c r="D14" s="64">
        <v>8613489458244</v>
      </c>
      <c r="E14" s="64">
        <v>2809454361751</v>
      </c>
      <c r="F14" s="64">
        <v>458691469117</v>
      </c>
      <c r="G14" s="64">
        <v>6262530327712</v>
      </c>
      <c r="H14" s="64">
        <v>8604497119709</v>
      </c>
      <c r="I14" s="64">
        <v>2990526415144</v>
      </c>
      <c r="J14" s="64">
        <v>410781951178</v>
      </c>
      <c r="K14" s="65">
        <f t="shared" si="0"/>
        <v>-79011612631</v>
      </c>
      <c r="L14" s="14" t="s">
        <v>25</v>
      </c>
    </row>
    <row r="15" spans="2:12" x14ac:dyDescent="0.3">
      <c r="B15" s="11" t="s">
        <v>15</v>
      </c>
      <c r="C15" s="64">
        <v>2017819811514</v>
      </c>
      <c r="D15" s="64">
        <v>2114545231225</v>
      </c>
      <c r="E15" s="64">
        <v>56336532233</v>
      </c>
      <c r="F15" s="64">
        <v>18402000000</v>
      </c>
      <c r="G15" s="64">
        <v>1985213625423</v>
      </c>
      <c r="H15" s="64">
        <v>1978662257456</v>
      </c>
      <c r="I15" s="64">
        <v>174874687170</v>
      </c>
      <c r="J15" s="64">
        <v>21402000000</v>
      </c>
      <c r="K15" s="65">
        <f t="shared" si="0"/>
        <v>-46951004923</v>
      </c>
      <c r="L15" s="14" t="s">
        <v>39</v>
      </c>
    </row>
    <row r="16" spans="2:12" x14ac:dyDescent="0.3">
      <c r="B16" s="11" t="s">
        <v>16</v>
      </c>
      <c r="C16" s="64">
        <v>1757856571082</v>
      </c>
      <c r="D16" s="64">
        <v>1516972352199</v>
      </c>
      <c r="E16" s="64">
        <v>109571748040</v>
      </c>
      <c r="F16" s="64">
        <v>54628108670</v>
      </c>
      <c r="G16" s="64">
        <v>1629510497404</v>
      </c>
      <c r="H16" s="64">
        <v>985351992056</v>
      </c>
      <c r="I16" s="64">
        <v>109770894233</v>
      </c>
      <c r="J16" s="64">
        <v>166464831738</v>
      </c>
      <c r="K16" s="65">
        <f t="shared" si="0"/>
        <v>-547930564560</v>
      </c>
      <c r="L16" s="14" t="s">
        <v>27</v>
      </c>
    </row>
    <row r="17" spans="2:12" x14ac:dyDescent="0.3">
      <c r="B17" s="11" t="s">
        <v>17</v>
      </c>
      <c r="C17" s="64">
        <v>2522079155918</v>
      </c>
      <c r="D17" s="64">
        <v>807491286455</v>
      </c>
      <c r="E17" s="64">
        <v>204083050815</v>
      </c>
      <c r="F17" s="64">
        <v>132773845427</v>
      </c>
      <c r="G17" s="64">
        <v>2067430462216</v>
      </c>
      <c r="H17" s="64">
        <v>734516521263</v>
      </c>
      <c r="I17" s="64">
        <v>233673558749</v>
      </c>
      <c r="J17" s="64">
        <v>160025166822</v>
      </c>
      <c r="K17" s="65">
        <f t="shared" si="0"/>
        <v>-470781629565</v>
      </c>
      <c r="L17" s="14" t="s">
        <v>35</v>
      </c>
    </row>
    <row r="18" spans="2:12" x14ac:dyDescent="0.3">
      <c r="B18" s="11" t="s">
        <v>18</v>
      </c>
      <c r="C18" s="64">
        <v>4071694444539</v>
      </c>
      <c r="D18" s="64">
        <v>850173633810</v>
      </c>
      <c r="E18" s="64">
        <v>193070100229</v>
      </c>
      <c r="F18" s="64">
        <v>115067850570</v>
      </c>
      <c r="G18" s="64">
        <v>3589818362392</v>
      </c>
      <c r="H18" s="64">
        <v>596916611768</v>
      </c>
      <c r="I18" s="64">
        <v>211768406716</v>
      </c>
      <c r="J18" s="64">
        <v>162292459680</v>
      </c>
      <c r="K18" s="65">
        <f t="shared" si="0"/>
        <v>-669210188592</v>
      </c>
      <c r="L18" s="14" t="s">
        <v>26</v>
      </c>
    </row>
    <row r="19" spans="2:12" x14ac:dyDescent="0.3">
      <c r="B19" s="11" t="s">
        <v>19</v>
      </c>
      <c r="C19" s="64">
        <v>3190463518866</v>
      </c>
      <c r="D19" s="64">
        <v>2461493113212</v>
      </c>
      <c r="E19" s="64">
        <v>392738280840</v>
      </c>
      <c r="F19" s="64">
        <v>135597669179</v>
      </c>
      <c r="G19" s="64">
        <v>2549999712745</v>
      </c>
      <c r="H19" s="64">
        <v>2182916802867</v>
      </c>
      <c r="I19" s="64">
        <v>464638646504</v>
      </c>
      <c r="J19" s="64">
        <v>116763886553</v>
      </c>
      <c r="K19" s="65">
        <f t="shared" si="0"/>
        <v>-865973533428</v>
      </c>
      <c r="L19" s="14" t="s">
        <v>40</v>
      </c>
    </row>
    <row r="20" spans="2:12" x14ac:dyDescent="0.3">
      <c r="B20" s="11" t="s">
        <v>20</v>
      </c>
      <c r="C20" s="64">
        <v>2003742205095</v>
      </c>
      <c r="D20" s="64">
        <v>960973011009</v>
      </c>
      <c r="E20" s="64">
        <v>146150666672</v>
      </c>
      <c r="F20" s="64">
        <v>220895650</v>
      </c>
      <c r="G20" s="64">
        <v>1795769125806</v>
      </c>
      <c r="H20" s="64">
        <v>923165569668</v>
      </c>
      <c r="I20" s="64">
        <v>201714929776</v>
      </c>
      <c r="J20" s="64">
        <v>0</v>
      </c>
      <c r="K20" s="65">
        <f t="shared" si="0"/>
        <v>-190437153176</v>
      </c>
      <c r="L20" s="14" t="s">
        <v>34</v>
      </c>
    </row>
    <row r="21" spans="2:12" x14ac:dyDescent="0.3">
      <c r="B21" s="11" t="s">
        <v>21</v>
      </c>
      <c r="C21" s="64">
        <v>2490021460945</v>
      </c>
      <c r="D21" s="64">
        <v>793769545516</v>
      </c>
      <c r="E21" s="64">
        <v>223399652234</v>
      </c>
      <c r="F21" s="64">
        <v>148768252361</v>
      </c>
      <c r="G21" s="64">
        <v>2379383029310</v>
      </c>
      <c r="H21" s="64">
        <v>895713246346</v>
      </c>
      <c r="I21" s="64">
        <v>350976965150</v>
      </c>
      <c r="J21" s="64">
        <v>149388549482</v>
      </c>
      <c r="K21" s="65">
        <f t="shared" si="0"/>
        <v>119502879232</v>
      </c>
      <c r="L21" s="14" t="s">
        <v>28</v>
      </c>
    </row>
    <row r="22" spans="2:12" x14ac:dyDescent="0.3">
      <c r="B22" s="11" t="s">
        <v>22</v>
      </c>
      <c r="C22" s="64">
        <v>1332956920853</v>
      </c>
      <c r="D22" s="64">
        <v>262624978866</v>
      </c>
      <c r="E22" s="64">
        <v>531508684</v>
      </c>
      <c r="F22" s="64">
        <v>0</v>
      </c>
      <c r="G22" s="64">
        <v>1046965293531</v>
      </c>
      <c r="H22" s="64">
        <v>263458838608</v>
      </c>
      <c r="I22" s="64">
        <v>2767511985</v>
      </c>
      <c r="J22" s="64">
        <v>0</v>
      </c>
      <c r="K22" s="65">
        <f t="shared" si="0"/>
        <v>-282921764279</v>
      </c>
      <c r="L22" s="14" t="s">
        <v>41</v>
      </c>
    </row>
    <row r="23" spans="2:12" x14ac:dyDescent="0.3">
      <c r="B23" s="15" t="s">
        <v>48</v>
      </c>
      <c r="C23" s="66">
        <f>SUM(C6:C22)</f>
        <v>58461311971702</v>
      </c>
      <c r="D23" s="66">
        <f t="shared" ref="D23:J23" si="1">SUM(D6:D22)</f>
        <v>56376339454326</v>
      </c>
      <c r="E23" s="66">
        <f t="shared" si="1"/>
        <v>6610964025045</v>
      </c>
      <c r="F23" s="66">
        <f t="shared" si="1"/>
        <v>4663417142455</v>
      </c>
      <c r="G23" s="66">
        <f t="shared" si="1"/>
        <v>48988220671223</v>
      </c>
      <c r="H23" s="66">
        <f t="shared" si="1"/>
        <v>52080919239710</v>
      </c>
      <c r="I23" s="66">
        <f t="shared" si="1"/>
        <v>8073474029624</v>
      </c>
      <c r="J23" s="66">
        <f t="shared" si="1"/>
        <v>3856817047934</v>
      </c>
      <c r="K23" s="67">
        <f>SUM(G23:J23)-SUM(C23:F23)</f>
        <v>-13112601605037</v>
      </c>
      <c r="L23" s="18"/>
    </row>
  </sheetData>
  <mergeCells count="5">
    <mergeCell ref="B4:B5"/>
    <mergeCell ref="C4:F4"/>
    <mergeCell ref="G4:J4"/>
    <mergeCell ref="K4:K5"/>
    <mergeCell ref="L4:L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예산_세출예산_202209</vt:lpstr>
      <vt:lpstr>예산_세입예산_202209</vt:lpstr>
      <vt:lpstr>결산_세출결산_202209</vt:lpstr>
      <vt:lpstr>결산_세입결산_202209</vt:lpstr>
      <vt:lpstr>결산_지역통합_세출결산_202209</vt:lpstr>
      <vt:lpstr>결산_지역통합_세입결산_202209</vt:lpstr>
      <vt:lpstr>결산_지역통합_자산결산_202209</vt:lpstr>
      <vt:lpstr>결산_지역통합_부채결산_202209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유으뜸</dc:creator>
  <cp:lastModifiedBy>유으뜸</cp:lastModifiedBy>
  <dcterms:created xsi:type="dcterms:W3CDTF">2022-09-04T12:33:26Z</dcterms:created>
  <dcterms:modified xsi:type="dcterms:W3CDTF">2022-09-04T12:35:50Z</dcterms:modified>
</cp:coreProperties>
</file>